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16" documentId="11_99A430161C8FF28AD8FEA8CF449F7019B84E386C" xr6:coauthVersionLast="46" xr6:coauthVersionMax="46" xr10:uidLastSave="{C4874492-D1F1-4CC8-B714-7F45361B2608}"/>
  <bookViews>
    <workbookView xWindow="30300" yWindow="300" windowWidth="21600" windowHeight="11385" firstSheet="11" activeTab="19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" i="2" l="1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BP30" i="16" l="1"/>
  <c r="BQ30" i="16"/>
  <c r="BQ10" i="16"/>
  <c r="BP10" i="16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BQ9" i="11"/>
  <c r="BP9" i="1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5" i="20" a="1"/>
  <c r="J45" i="20" s="1"/>
  <c r="J37" i="9" a="1"/>
  <c r="J37" i="9" s="1"/>
  <c r="J23" i="15" a="1"/>
  <c r="J23" i="15" s="1"/>
  <c r="J39" i="6" a="1"/>
  <c r="J39" i="6" s="1"/>
  <c r="J30" i="17" a="1"/>
  <c r="J30" i="17" s="1"/>
  <c r="J17" i="21" a="1"/>
  <c r="J17" i="21" s="1"/>
  <c r="J15" i="17" a="1"/>
  <c r="J15" i="17" s="1"/>
  <c r="J17" i="19" a="1"/>
  <c r="J17" i="19" s="1"/>
  <c r="J17" i="13" a="1"/>
  <c r="J17" i="13" s="1"/>
  <c r="J17" i="5" a="1"/>
  <c r="J17" i="5" s="1"/>
  <c r="J33" i="20" a="1"/>
  <c r="J33" i="20" s="1"/>
  <c r="J17" i="20" a="1"/>
  <c r="J17" i="20" s="1"/>
  <c r="J33" i="21" a="1"/>
  <c r="J33" i="21" s="1"/>
  <c r="J33" i="19" a="1"/>
  <c r="J33" i="19" s="1"/>
  <c r="J33" i="18" a="1"/>
  <c r="J33" i="18" s="1"/>
  <c r="J17" i="18" a="1"/>
  <c r="J17" i="18" s="1"/>
  <c r="J33" i="17" a="1"/>
  <c r="J33" i="17" s="1"/>
  <c r="J17" i="17" a="1"/>
  <c r="J17" i="17" s="1"/>
  <c r="J33" i="16" a="1"/>
  <c r="J33" i="16" s="1"/>
  <c r="J17" i="16" a="1"/>
  <c r="J17" i="16" s="1"/>
  <c r="J33" i="15" a="1"/>
  <c r="J33" i="15" s="1"/>
  <c r="J17" i="15" a="1"/>
  <c r="J17" i="15" s="1"/>
  <c r="J33" i="14" a="1"/>
  <c r="J33" i="14" s="1"/>
  <c r="J17" i="14" a="1"/>
  <c r="J17" i="14" s="1"/>
  <c r="J33" i="13" a="1"/>
  <c r="J33" i="13" s="1"/>
  <c r="J33" i="12" a="1"/>
  <c r="J33" i="12" s="1"/>
  <c r="J17" i="12" a="1"/>
  <c r="J17" i="12" s="1"/>
  <c r="J33" i="11" a="1"/>
  <c r="J33" i="11" s="1"/>
  <c r="J17" i="11" a="1"/>
  <c r="J17" i="11" s="1"/>
  <c r="J33" i="10" a="1"/>
  <c r="J33" i="10" s="1"/>
  <c r="J17" i="10" a="1"/>
  <c r="J17" i="10" s="1"/>
  <c r="J33" i="9" a="1"/>
  <c r="J33" i="9" s="1"/>
  <c r="J17" i="9" a="1"/>
  <c r="J17" i="9" s="1"/>
  <c r="J33" i="8" a="1"/>
  <c r="J33" i="8" s="1"/>
  <c r="J17" i="8" a="1"/>
  <c r="J17" i="8" s="1"/>
  <c r="J33" i="7" a="1"/>
  <c r="J33" i="7" s="1"/>
  <c r="J17" i="7" a="1"/>
  <c r="J17" i="7" s="1"/>
  <c r="J33" i="6" a="1"/>
  <c r="J33" i="6" s="1"/>
  <c r="J17" i="6" a="1"/>
  <c r="J17" i="6" s="1"/>
  <c r="J33" i="5" a="1"/>
  <c r="J33" i="5" s="1"/>
  <c r="J33" i="4" a="1"/>
  <c r="J33" i="4" s="1"/>
  <c r="J17" i="4" a="1"/>
  <c r="J17" i="4" s="1"/>
  <c r="J33" i="3" a="1"/>
  <c r="J33" i="3" s="1"/>
  <c r="J17" i="3" a="1"/>
  <c r="J17" i="3" s="1"/>
  <c r="J33" i="2" a="1"/>
  <c r="J33" i="2" s="1"/>
  <c r="J17" i="2" a="1"/>
  <c r="J17" i="2" s="1"/>
  <c r="J33" i="1" a="1"/>
  <c r="J33" i="1" s="1"/>
  <c r="J17" i="1" a="1"/>
  <c r="J17" i="1" s="1"/>
  <c r="J15" i="20" a="1"/>
  <c r="J15" i="20" s="1"/>
  <c r="J15" i="21" a="1"/>
  <c r="J15" i="21" s="1"/>
  <c r="J15" i="19" a="1"/>
  <c r="J15" i="19" s="1"/>
  <c r="J15" i="18" a="1"/>
  <c r="J15" i="18" s="1"/>
  <c r="J15" i="16" a="1"/>
  <c r="J15" i="16" s="1"/>
  <c r="J15" i="15" a="1"/>
  <c r="J15" i="15" s="1"/>
  <c r="J15" i="14" a="1"/>
  <c r="J15" i="14" s="1"/>
  <c r="J15" i="13" a="1"/>
  <c r="J15" i="13" s="1"/>
  <c r="J15" i="12" a="1"/>
  <c r="J15" i="12" s="1"/>
  <c r="J15" i="11" a="1"/>
  <c r="J15" i="11" s="1"/>
  <c r="J15" i="10" a="1"/>
  <c r="J15" i="10" s="1"/>
  <c r="J15" i="9" a="1"/>
  <c r="J15" i="9" s="1"/>
  <c r="J15" i="8" a="1"/>
  <c r="J15" i="8" s="1"/>
  <c r="J15" i="7" a="1"/>
  <c r="J15" i="7" s="1"/>
  <c r="J15" i="6" a="1"/>
  <c r="J15" i="6" s="1"/>
  <c r="J15" i="5" a="1"/>
  <c r="J15" i="5" s="1"/>
  <c r="J15" i="4" a="1"/>
  <c r="J15" i="4" s="1"/>
  <c r="J15" i="3" a="1"/>
  <c r="J15" i="3" s="1"/>
  <c r="J15" i="2" a="1"/>
  <c r="J15" i="2" s="1"/>
  <c r="J15" i="1" a="1"/>
  <c r="J15" i="1" s="1"/>
  <c r="J34" i="5" a="1"/>
  <c r="J34" i="5" s="1"/>
  <c r="J29" i="20" a="1"/>
  <c r="J29" i="20" s="1"/>
  <c r="J45" i="19" a="1"/>
  <c r="J45" i="19" s="1"/>
  <c r="J29" i="19" a="1"/>
  <c r="J29" i="19" s="1"/>
  <c r="J45" i="18" a="1"/>
  <c r="J45" i="18" s="1"/>
  <c r="J45" i="15" a="1"/>
  <c r="J45" i="15" s="1"/>
  <c r="J37" i="8" a="1"/>
  <c r="J37" i="8" s="1"/>
  <c r="J21" i="7" a="1"/>
  <c r="J21" i="7" s="1"/>
  <c r="J44" i="21" a="1"/>
  <c r="J44" i="21" s="1"/>
  <c r="J36" i="21" a="1"/>
  <c r="J36" i="21" s="1"/>
  <c r="J28" i="21" a="1"/>
  <c r="J28" i="21" s="1"/>
  <c r="J36" i="17" a="1"/>
  <c r="J36" i="17" s="1"/>
  <c r="J44" i="14" a="1"/>
  <c r="J44" i="14" s="1"/>
  <c r="J36" i="14" a="1"/>
  <c r="J36" i="14" s="1"/>
  <c r="J28" i="14" a="1"/>
  <c r="J28" i="14" s="1"/>
  <c r="J20" i="14" a="1"/>
  <c r="J20" i="14" s="1"/>
  <c r="J28" i="10" a="1"/>
  <c r="J28" i="10" s="1"/>
  <c r="J27" i="13" a="1"/>
  <c r="J27" i="13" s="1"/>
  <c r="J35" i="7" a="1"/>
  <c r="J35" i="7" s="1"/>
  <c r="J30" i="15" a="1"/>
  <c r="J30" i="15" s="1"/>
  <c r="J34" i="20" a="1"/>
  <c r="J34" i="20" s="1"/>
  <c r="J18" i="20" a="1"/>
  <c r="J18" i="20" s="1"/>
  <c r="J18" i="21" a="1"/>
  <c r="J18" i="21" s="1"/>
  <c r="J34" i="19" a="1"/>
  <c r="J34" i="19" s="1"/>
  <c r="J34" i="18" a="1"/>
  <c r="J34" i="18" s="1"/>
  <c r="J34" i="16" a="1"/>
  <c r="J34" i="16" s="1"/>
  <c r="J34" i="13" a="1"/>
  <c r="J34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18" i="6" a="1"/>
  <c r="J18" i="6" s="1"/>
  <c r="J38" i="15" a="1"/>
  <c r="J38" i="15" s="1"/>
  <c r="J41" i="16" a="1"/>
  <c r="J41" i="16" s="1"/>
  <c r="J41" i="13" a="1"/>
  <c r="J41" i="13" s="1"/>
  <c r="J40" i="21" a="1"/>
  <c r="J40" i="21" s="1"/>
  <c r="J32" i="21" a="1"/>
  <c r="J32" i="21" s="1"/>
  <c r="J16" i="18" a="1"/>
  <c r="J16" i="18" s="1"/>
  <c r="J16" i="17" a="1"/>
  <c r="J16" i="17" s="1"/>
  <c r="J16" i="15" a="1"/>
  <c r="J16" i="15" s="1"/>
  <c r="J40" i="14" a="1"/>
  <c r="J40" i="14" s="1"/>
  <c r="J32" i="14" a="1"/>
  <c r="J32" i="14" s="1"/>
  <c r="J16" i="14" a="1"/>
  <c r="J16" i="14" s="1"/>
  <c r="J40" i="10" a="1"/>
  <c r="J40" i="10" s="1"/>
  <c r="J23" i="17" a="1"/>
  <c r="J23" i="17" s="1"/>
  <c r="J44" i="20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K29" i="7"/>
  <c r="BT48" i="7"/>
  <c r="K29" i="8"/>
  <c r="K46" i="21"/>
  <c r="K40" i="19"/>
  <c r="L40" i="19" s="1"/>
  <c r="M40" i="19" s="1"/>
  <c r="N40" i="19" s="1"/>
  <c r="K16" i="18"/>
  <c r="L16" i="18" s="1"/>
  <c r="M16" i="18" s="1"/>
  <c r="N16" i="18" s="1"/>
  <c r="K34" i="17"/>
  <c r="K38" i="17"/>
  <c r="K30" i="16"/>
  <c r="K35" i="16"/>
  <c r="K39" i="16"/>
  <c r="L39" i="16" s="1"/>
  <c r="M39" i="16" s="1"/>
  <c r="N39" i="16" s="1"/>
  <c r="K27" i="15"/>
  <c r="BQ48" i="20"/>
  <c r="CK48" i="12"/>
  <c r="K38" i="5"/>
  <c r="K35" i="4"/>
  <c r="K43" i="4"/>
  <c r="K27" i="3"/>
  <c r="K16" i="2"/>
  <c r="K20" i="2"/>
  <c r="L20" i="2" s="1"/>
  <c r="M20" i="2" s="1"/>
  <c r="N20" i="2" s="1"/>
  <c r="K24" i="2"/>
  <c r="K32" i="2"/>
  <c r="L32" i="2" s="1"/>
  <c r="M32" i="2" s="1"/>
  <c r="N32" i="2" s="1"/>
  <c r="K37" i="2"/>
  <c r="L37" i="2" s="1"/>
  <c r="M37" i="2" s="1"/>
  <c r="N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N19" i="16" s="1"/>
  <c r="K19" i="8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M46" i="12" s="1"/>
  <c r="N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N26" i="14" s="1"/>
  <c r="K39" i="14"/>
  <c r="K19" i="13"/>
  <c r="K23" i="13"/>
  <c r="K31" i="13"/>
  <c r="L31" i="13" s="1"/>
  <c r="M31" i="13" s="1"/>
  <c r="N31" i="13" s="1"/>
  <c r="K32" i="12"/>
  <c r="L32" i="12" s="1"/>
  <c r="M32" i="12" s="1"/>
  <c r="N32" i="12" s="1"/>
  <c r="K37" i="12"/>
  <c r="L37" i="12" s="1"/>
  <c r="M37" i="12" s="1"/>
  <c r="N37" i="12" s="1"/>
  <c r="K45" i="12"/>
  <c r="L45" i="12" s="1"/>
  <c r="M45" i="12" s="1"/>
  <c r="N45" i="12" s="1"/>
  <c r="K41" i="11"/>
  <c r="L41" i="11" s="1"/>
  <c r="M41" i="11" s="1"/>
  <c r="N41" i="11" s="1"/>
  <c r="K21" i="10"/>
  <c r="K30" i="9"/>
  <c r="L30" i="9" s="1"/>
  <c r="M30" i="9" s="1"/>
  <c r="N30" i="9" s="1"/>
  <c r="K46" i="6"/>
  <c r="K22" i="5"/>
  <c r="L22" i="5" s="1"/>
  <c r="M22" i="5" s="1"/>
  <c r="N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N34" i="1" s="1"/>
  <c r="K29" i="1"/>
  <c r="L29" i="1" s="1"/>
  <c r="M29" i="1" s="1"/>
  <c r="N29" i="1" s="1"/>
  <c r="K21" i="1"/>
  <c r="L21" i="1" s="1"/>
  <c r="M21" i="1" s="1"/>
  <c r="N21" i="1" s="1"/>
  <c r="K30" i="6"/>
  <c r="K35" i="6"/>
  <c r="L35" i="6" s="1"/>
  <c r="M35" i="6" s="1"/>
  <c r="N35" i="6" s="1"/>
  <c r="K23" i="5"/>
  <c r="L23" i="5" s="1"/>
  <c r="M23" i="5" s="1"/>
  <c r="N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N45" i="13" s="1"/>
  <c r="K38" i="12"/>
  <c r="K25" i="11"/>
  <c r="K19" i="9"/>
  <c r="L19" i="9" s="1"/>
  <c r="M19" i="9" s="1"/>
  <c r="N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N27" i="1" s="1"/>
  <c r="K19" i="1"/>
  <c r="L19" i="1" s="1"/>
  <c r="M19" i="1" s="1"/>
  <c r="N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N44" i="15" s="1"/>
  <c r="K20" i="14"/>
  <c r="L20" i="14" s="1"/>
  <c r="M20" i="14" s="1"/>
  <c r="N20" i="14" s="1"/>
  <c r="K18" i="11"/>
  <c r="K26" i="11"/>
  <c r="K39" i="11"/>
  <c r="K16" i="9"/>
  <c r="K33" i="9"/>
  <c r="L33" i="9" s="1"/>
  <c r="M33" i="9" s="1"/>
  <c r="N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N17" i="21" s="1"/>
  <c r="K20" i="6"/>
  <c r="K17" i="4"/>
  <c r="L17" i="4" s="1"/>
  <c r="M17" i="4" s="1"/>
  <c r="N17" i="4" s="1"/>
  <c r="K38" i="4"/>
  <c r="K39" i="3"/>
  <c r="K43" i="3"/>
  <c r="K15" i="2"/>
  <c r="K27" i="2"/>
  <c r="L27" i="2" s="1"/>
  <c r="M27" i="2" s="1"/>
  <c r="N27" i="2" s="1"/>
  <c r="K31" i="2"/>
  <c r="L31" i="2" s="1"/>
  <c r="M31" i="2" s="1"/>
  <c r="N31" i="2" s="1"/>
  <c r="K40" i="2"/>
  <c r="L40" i="2" s="1"/>
  <c r="M40" i="2" s="1"/>
  <c r="N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N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N17" i="1" s="1"/>
  <c r="K41" i="1"/>
  <c r="L41" i="1" s="1"/>
  <c r="M41" i="1" s="1"/>
  <c r="N41" i="1" s="1"/>
  <c r="K33" i="1"/>
  <c r="L33" i="1" s="1"/>
  <c r="M33" i="1" s="1"/>
  <c r="N33" i="1" s="1"/>
  <c r="K28" i="1"/>
  <c r="L28" i="1" s="1"/>
  <c r="M28" i="1" s="1"/>
  <c r="N28" i="1" s="1"/>
  <c r="K20" i="1"/>
  <c r="L20" i="1" s="1"/>
  <c r="M20" i="1" s="1"/>
  <c r="N20" i="1" s="1"/>
  <c r="K16" i="20"/>
  <c r="K39" i="18"/>
  <c r="K43" i="18"/>
  <c r="L43" i="18" s="1"/>
  <c r="M43" i="18" s="1"/>
  <c r="N43" i="18" s="1"/>
  <c r="K44" i="17"/>
  <c r="L44" i="17" s="1"/>
  <c r="M44" i="17" s="1"/>
  <c r="N44" i="17" s="1"/>
  <c r="K16" i="16"/>
  <c r="L16" i="16" s="1"/>
  <c r="M16" i="16" s="1"/>
  <c r="N16" i="16" s="1"/>
  <c r="K24" i="16"/>
  <c r="L24" i="16" s="1"/>
  <c r="M24" i="16" s="1"/>
  <c r="N24" i="16" s="1"/>
  <c r="K28" i="16"/>
  <c r="L28" i="16" s="1"/>
  <c r="M28" i="16" s="1"/>
  <c r="N28" i="16" s="1"/>
  <c r="K33" i="16"/>
  <c r="L33" i="16" s="1"/>
  <c r="M33" i="16" s="1"/>
  <c r="N33" i="16" s="1"/>
  <c r="K25" i="15"/>
  <c r="L25" i="15" s="1"/>
  <c r="M25" i="15" s="1"/>
  <c r="N25" i="15" s="1"/>
  <c r="K20" i="12"/>
  <c r="L20" i="12" s="1"/>
  <c r="M20" i="12" s="1"/>
  <c r="N20" i="12" s="1"/>
  <c r="K42" i="11"/>
  <c r="L42" i="11" s="1"/>
  <c r="M42" i="11" s="1"/>
  <c r="N42" i="11" s="1"/>
  <c r="K22" i="8"/>
  <c r="K39" i="8"/>
  <c r="L39" i="8" s="1"/>
  <c r="M39" i="8" s="1"/>
  <c r="N39" i="8" s="1"/>
  <c r="K41" i="5"/>
  <c r="L41" i="5" s="1"/>
  <c r="M41" i="5" s="1"/>
  <c r="N41" i="5" s="1"/>
  <c r="K46" i="4"/>
  <c r="K25" i="4"/>
  <c r="L25" i="4" s="1"/>
  <c r="M25" i="4" s="1"/>
  <c r="N25" i="4" s="1"/>
  <c r="K36" i="10"/>
  <c r="L36" i="10" s="1"/>
  <c r="M36" i="10" s="1"/>
  <c r="N36" i="10" s="1"/>
  <c r="K44" i="10"/>
  <c r="L44" i="10" s="1"/>
  <c r="M44" i="10" s="1"/>
  <c r="N44" i="10" s="1"/>
  <c r="K35" i="9"/>
  <c r="K43" i="9"/>
  <c r="L43" i="9" s="1"/>
  <c r="M43" i="9" s="1"/>
  <c r="N43" i="9" s="1"/>
  <c r="K27" i="8"/>
  <c r="L27" i="8" s="1"/>
  <c r="M27" i="8" s="1"/>
  <c r="N27" i="8" s="1"/>
  <c r="K36" i="8"/>
  <c r="K19" i="3"/>
  <c r="L19" i="3" s="1"/>
  <c r="M19" i="3" s="1"/>
  <c r="N19" i="3" s="1"/>
  <c r="K30" i="4"/>
  <c r="L30" i="4" s="1"/>
  <c r="M30" i="4" s="1"/>
  <c r="N30" i="4" s="1"/>
  <c r="K25" i="21"/>
  <c r="K39" i="20"/>
  <c r="L39" i="20" s="1"/>
  <c r="M39" i="20" s="1"/>
  <c r="N39" i="20" s="1"/>
  <c r="K43" i="20"/>
  <c r="L43" i="20" s="1"/>
  <c r="M43" i="20" s="1"/>
  <c r="N43" i="20" s="1"/>
  <c r="K15" i="19"/>
  <c r="K19" i="19"/>
  <c r="L19" i="19" s="1"/>
  <c r="M19" i="19" s="1"/>
  <c r="N19" i="19" s="1"/>
  <c r="K28" i="18"/>
  <c r="K33" i="18"/>
  <c r="K17" i="17"/>
  <c r="K26" i="12"/>
  <c r="K40" i="9"/>
  <c r="L40" i="9" s="1"/>
  <c r="M40" i="9" s="1"/>
  <c r="N40" i="9" s="1"/>
  <c r="K16" i="8"/>
  <c r="K24" i="8"/>
  <c r="L24" i="8" s="1"/>
  <c r="M24" i="8" s="1"/>
  <c r="N24" i="8" s="1"/>
  <c r="K32" i="8"/>
  <c r="L32" i="8" s="1"/>
  <c r="M32" i="8" s="1"/>
  <c r="N32" i="8" s="1"/>
  <c r="K41" i="8"/>
  <c r="K45" i="8"/>
  <c r="K21" i="7"/>
  <c r="L21" i="7" s="1"/>
  <c r="M21" i="7" s="1"/>
  <c r="N21" i="7" s="1"/>
  <c r="K25" i="7"/>
  <c r="L25" i="7" s="1"/>
  <c r="M25" i="7" s="1"/>
  <c r="N25" i="7" s="1"/>
  <c r="K34" i="7"/>
  <c r="L34" i="7" s="1"/>
  <c r="M34" i="7" s="1"/>
  <c r="N34" i="7" s="1"/>
  <c r="K23" i="12"/>
  <c r="K16" i="4"/>
  <c r="K27" i="4"/>
  <c r="L27" i="4" s="1"/>
  <c r="M27" i="4" s="1"/>
  <c r="N27" i="4" s="1"/>
  <c r="K40" i="4"/>
  <c r="K24" i="3"/>
  <c r="K25" i="2"/>
  <c r="K29" i="2"/>
  <c r="K22" i="21"/>
  <c r="L22" i="21" s="1"/>
  <c r="M22" i="21" s="1"/>
  <c r="N22" i="21" s="1"/>
  <c r="K15" i="20"/>
  <c r="L15" i="20" s="1"/>
  <c r="M15" i="20" s="1"/>
  <c r="N15" i="20" s="1"/>
  <c r="K33" i="19"/>
  <c r="K45" i="19"/>
  <c r="K20" i="15"/>
  <c r="L20" i="15" s="1"/>
  <c r="M20" i="15" s="1"/>
  <c r="N20" i="15" s="1"/>
  <c r="K33" i="15"/>
  <c r="L33" i="15" s="1"/>
  <c r="M33" i="15" s="1"/>
  <c r="N33" i="15" s="1"/>
  <c r="K37" i="15"/>
  <c r="K41" i="15"/>
  <c r="K45" i="15"/>
  <c r="K17" i="14"/>
  <c r="L17" i="14" s="1"/>
  <c r="M17" i="14" s="1"/>
  <c r="N17" i="14" s="1"/>
  <c r="K37" i="9"/>
  <c r="K45" i="9"/>
  <c r="L45" i="9" s="1"/>
  <c r="M45" i="9" s="1"/>
  <c r="N45" i="9" s="1"/>
  <c r="K17" i="8"/>
  <c r="K19" i="20"/>
  <c r="L19" i="20" s="1"/>
  <c r="M19" i="20" s="1"/>
  <c r="N19" i="20" s="1"/>
  <c r="K23" i="20"/>
  <c r="K27" i="20"/>
  <c r="L27" i="20" s="1"/>
  <c r="M27" i="20" s="1"/>
  <c r="N27" i="20" s="1"/>
  <c r="K31" i="20"/>
  <c r="L31" i="20" s="1"/>
  <c r="M31" i="20" s="1"/>
  <c r="N31" i="20" s="1"/>
  <c r="K27" i="19"/>
  <c r="L27" i="19" s="1"/>
  <c r="M27" i="19" s="1"/>
  <c r="N27" i="19" s="1"/>
  <c r="K44" i="18"/>
  <c r="L44" i="18" s="1"/>
  <c r="M44" i="18" s="1"/>
  <c r="N44" i="18" s="1"/>
  <c r="K17" i="15"/>
  <c r="L17" i="15" s="1"/>
  <c r="M17" i="15" s="1"/>
  <c r="N17" i="15" s="1"/>
  <c r="K15" i="11"/>
  <c r="K21" i="8"/>
  <c r="K25" i="8"/>
  <c r="L25" i="8" s="1"/>
  <c r="M25" i="8" s="1"/>
  <c r="N25" i="8" s="1"/>
  <c r="K34" i="8"/>
  <c r="K30" i="5"/>
  <c r="K46" i="5"/>
  <c r="L46" i="5" s="1"/>
  <c r="M46" i="5" s="1"/>
  <c r="N46" i="5" s="1"/>
  <c r="K36" i="19"/>
  <c r="L36" i="19" s="1"/>
  <c r="M36" i="19" s="1"/>
  <c r="N36" i="19" s="1"/>
  <c r="K44" i="19"/>
  <c r="L44" i="19" s="1"/>
  <c r="M44" i="19" s="1"/>
  <c r="N44" i="19" s="1"/>
  <c r="K44" i="1"/>
  <c r="L44" i="1" s="1"/>
  <c r="M44" i="1" s="1"/>
  <c r="N44" i="1" s="1"/>
  <c r="K36" i="1"/>
  <c r="L36" i="1" s="1"/>
  <c r="M36" i="1" s="1"/>
  <c r="N36" i="1" s="1"/>
  <c r="K31" i="1"/>
  <c r="K23" i="1"/>
  <c r="K15" i="1"/>
  <c r="K39" i="1"/>
  <c r="K26" i="1"/>
  <c r="K18" i="1"/>
  <c r="L18" i="1" s="1"/>
  <c r="M18" i="1" s="1"/>
  <c r="N18" i="1" s="1"/>
  <c r="K40" i="21"/>
  <c r="K40" i="20"/>
  <c r="L40" i="20" s="1"/>
  <c r="M40" i="20" s="1"/>
  <c r="N40" i="20" s="1"/>
  <c r="K16" i="19"/>
  <c r="L16" i="19" s="1"/>
  <c r="M16" i="19" s="1"/>
  <c r="N16" i="19" s="1"/>
  <c r="K28" i="19"/>
  <c r="K41" i="19"/>
  <c r="K24" i="18"/>
  <c r="K37" i="18"/>
  <c r="K41" i="18"/>
  <c r="K20" i="17"/>
  <c r="K34" i="16"/>
  <c r="L34" i="16" s="1"/>
  <c r="M34" i="16" s="1"/>
  <c r="N34" i="16" s="1"/>
  <c r="K38" i="15"/>
  <c r="L38" i="15" s="1"/>
  <c r="M38" i="15" s="1"/>
  <c r="N38" i="15" s="1"/>
  <c r="K15" i="13"/>
  <c r="K44" i="13"/>
  <c r="L44" i="13" s="1"/>
  <c r="M44" i="13" s="1"/>
  <c r="N44" i="13" s="1"/>
  <c r="K36" i="12"/>
  <c r="L36" i="12" s="1"/>
  <c r="M36" i="12" s="1"/>
  <c r="N36" i="12" s="1"/>
  <c r="K20" i="11"/>
  <c r="L20" i="11" s="1"/>
  <c r="M20" i="11" s="1"/>
  <c r="N20" i="11" s="1"/>
  <c r="K28" i="9"/>
  <c r="K42" i="8"/>
  <c r="L42" i="8" s="1"/>
  <c r="M42" i="8" s="1"/>
  <c r="N42" i="8" s="1"/>
  <c r="K22" i="7"/>
  <c r="L22" i="7" s="1"/>
  <c r="M22" i="7" s="1"/>
  <c r="N22" i="7" s="1"/>
  <c r="K26" i="7"/>
  <c r="L26" i="7" s="1"/>
  <c r="M26" i="7" s="1"/>
  <c r="N26" i="7" s="1"/>
  <c r="K42" i="7"/>
  <c r="L42" i="7" s="1"/>
  <c r="M42" i="7" s="1"/>
  <c r="N42" i="7" s="1"/>
  <c r="K18" i="6"/>
  <c r="L18" i="6" s="1"/>
  <c r="M18" i="6" s="1"/>
  <c r="N18" i="6" s="1"/>
  <c r="K26" i="6"/>
  <c r="K32" i="10"/>
  <c r="L32" i="10" s="1"/>
  <c r="M32" i="10" s="1"/>
  <c r="N32" i="10" s="1"/>
  <c r="K20" i="5"/>
  <c r="L20" i="5" s="1"/>
  <c r="M20" i="5" s="1"/>
  <c r="N20" i="5" s="1"/>
  <c r="K31" i="5"/>
  <c r="L31" i="5" s="1"/>
  <c r="M31" i="5" s="1"/>
  <c r="N31" i="5" s="1"/>
  <c r="K36" i="5"/>
  <c r="L36" i="5" s="1"/>
  <c r="M36" i="5" s="1"/>
  <c r="N36" i="5" s="1"/>
  <c r="K43" i="5"/>
  <c r="L43" i="5" s="1"/>
  <c r="M43" i="5" s="1"/>
  <c r="N43" i="5" s="1"/>
  <c r="K15" i="3"/>
  <c r="K40" i="3"/>
  <c r="L40" i="3" s="1"/>
  <c r="M40" i="3" s="1"/>
  <c r="N40" i="3" s="1"/>
  <c r="K29" i="21"/>
  <c r="L29" i="21" s="1"/>
  <c r="M29" i="21" s="1"/>
  <c r="N29" i="21" s="1"/>
  <c r="K41" i="21"/>
  <c r="K17" i="19"/>
  <c r="K38" i="18"/>
  <c r="L38" i="18" s="1"/>
  <c r="M38" i="18" s="1"/>
  <c r="N38" i="18" s="1"/>
  <c r="K21" i="17"/>
  <c r="L21" i="17" s="1"/>
  <c r="M21" i="17" s="1"/>
  <c r="N21" i="17" s="1"/>
  <c r="K18" i="16"/>
  <c r="L18" i="16" s="1"/>
  <c r="M18" i="16" s="1"/>
  <c r="N18" i="16" s="1"/>
  <c r="K26" i="16"/>
  <c r="K19" i="15"/>
  <c r="L19" i="15" s="1"/>
  <c r="M19" i="15" s="1"/>
  <c r="N19" i="15" s="1"/>
  <c r="K23" i="15"/>
  <c r="L23" i="15" s="1"/>
  <c r="M23" i="15" s="1"/>
  <c r="N23" i="15" s="1"/>
  <c r="K27" i="14"/>
  <c r="L27" i="14" s="1"/>
  <c r="M27" i="14" s="1"/>
  <c r="N27" i="14" s="1"/>
  <c r="K36" i="14"/>
  <c r="K44" i="14"/>
  <c r="L44" i="14" s="1"/>
  <c r="M44" i="14" s="1"/>
  <c r="N44" i="14" s="1"/>
  <c r="K28" i="12"/>
  <c r="L28" i="12" s="1"/>
  <c r="M28" i="12" s="1"/>
  <c r="N28" i="12" s="1"/>
  <c r="K33" i="11"/>
  <c r="L33" i="11" s="1"/>
  <c r="M33" i="11" s="1"/>
  <c r="N33" i="11" s="1"/>
  <c r="K17" i="9"/>
  <c r="K15" i="7"/>
  <c r="K23" i="6"/>
  <c r="L23" i="6" s="1"/>
  <c r="M23" i="6" s="1"/>
  <c r="N23" i="6" s="1"/>
  <c r="K22" i="10"/>
  <c r="K38" i="10"/>
  <c r="K28" i="5"/>
  <c r="L28" i="5" s="1"/>
  <c r="M28" i="5" s="1"/>
  <c r="N28" i="5" s="1"/>
  <c r="K44" i="5"/>
  <c r="L44" i="5" s="1"/>
  <c r="M44" i="5" s="1"/>
  <c r="N44" i="5" s="1"/>
  <c r="K38" i="21"/>
  <c r="K35" i="20"/>
  <c r="L35" i="20" s="1"/>
  <c r="M35" i="20" s="1"/>
  <c r="N35" i="20" s="1"/>
  <c r="K35" i="19"/>
  <c r="K43" i="19"/>
  <c r="K46" i="19"/>
  <c r="L46" i="19" s="1"/>
  <c r="M46" i="19" s="1"/>
  <c r="N46" i="19" s="1"/>
  <c r="K35" i="17"/>
  <c r="L35" i="17" s="1"/>
  <c r="M35" i="17" s="1"/>
  <c r="N35" i="17" s="1"/>
  <c r="K43" i="17"/>
  <c r="K23" i="16"/>
  <c r="L23" i="16" s="1"/>
  <c r="M23" i="16" s="1"/>
  <c r="N23" i="16" s="1"/>
  <c r="K27" i="16"/>
  <c r="L27" i="16" s="1"/>
  <c r="M27" i="16" s="1"/>
  <c r="N27" i="16" s="1"/>
  <c r="K31" i="16"/>
  <c r="L31" i="16" s="1"/>
  <c r="M31" i="16" s="1"/>
  <c r="N31" i="16" s="1"/>
  <c r="K16" i="15"/>
  <c r="L16" i="15" s="1"/>
  <c r="M16" i="15" s="1"/>
  <c r="N16" i="15" s="1"/>
  <c r="K31" i="15"/>
  <c r="L31" i="15" s="1"/>
  <c r="M31" i="15" s="1"/>
  <c r="N31" i="15" s="1"/>
  <c r="K28" i="14"/>
  <c r="L28" i="14" s="1"/>
  <c r="M28" i="14" s="1"/>
  <c r="N28" i="14" s="1"/>
  <c r="K21" i="13"/>
  <c r="K25" i="13"/>
  <c r="L25" i="13" s="1"/>
  <c r="M25" i="13" s="1"/>
  <c r="N25" i="13" s="1"/>
  <c r="K38" i="13"/>
  <c r="K29" i="12"/>
  <c r="K38" i="11"/>
  <c r="K35" i="10"/>
  <c r="L35" i="10" s="1"/>
  <c r="M35" i="10" s="1"/>
  <c r="N35" i="10" s="1"/>
  <c r="K46" i="10"/>
  <c r="K37" i="8"/>
  <c r="L37" i="8" s="1"/>
  <c r="M37" i="8" s="1"/>
  <c r="N37" i="8" s="1"/>
  <c r="K40" i="8"/>
  <c r="K20" i="7"/>
  <c r="K28" i="6"/>
  <c r="K28" i="15"/>
  <c r="L28" i="15" s="1"/>
  <c r="M28" i="15" s="1"/>
  <c r="N28" i="15" s="1"/>
  <c r="K39" i="13"/>
  <c r="K42" i="3"/>
  <c r="L42" i="3" s="1"/>
  <c r="M42" i="3" s="1"/>
  <c r="N42" i="3" s="1"/>
  <c r="K33" i="21"/>
  <c r="L33" i="21" s="1"/>
  <c r="M33" i="21" s="1"/>
  <c r="N33" i="21" s="1"/>
  <c r="K36" i="20"/>
  <c r="L36" i="20" s="1"/>
  <c r="M36" i="20" s="1"/>
  <c r="N36" i="20" s="1"/>
  <c r="K44" i="20"/>
  <c r="L44" i="20" s="1"/>
  <c r="M44" i="20" s="1"/>
  <c r="N44" i="20" s="1"/>
  <c r="K23" i="19"/>
  <c r="L23" i="19" s="1"/>
  <c r="M23" i="19" s="1"/>
  <c r="N23" i="19" s="1"/>
  <c r="K17" i="18"/>
  <c r="K21" i="18"/>
  <c r="L21" i="18" s="1"/>
  <c r="M21" i="18" s="1"/>
  <c r="N21" i="18" s="1"/>
  <c r="K29" i="18"/>
  <c r="L29" i="18" s="1"/>
  <c r="M29" i="18" s="1"/>
  <c r="N29" i="18" s="1"/>
  <c r="K45" i="18"/>
  <c r="K29" i="17"/>
  <c r="K41" i="17"/>
  <c r="L41" i="17" s="1"/>
  <c r="M41" i="17" s="1"/>
  <c r="N41" i="17" s="1"/>
  <c r="K45" i="17"/>
  <c r="L45" i="17" s="1"/>
  <c r="M45" i="17" s="1"/>
  <c r="N45" i="17" s="1"/>
  <c r="K17" i="16"/>
  <c r="L17" i="16" s="1"/>
  <c r="M17" i="16" s="1"/>
  <c r="N17" i="16" s="1"/>
  <c r="K43" i="16"/>
  <c r="L43" i="16" s="1"/>
  <c r="M43" i="16" s="1"/>
  <c r="N43" i="16" s="1"/>
  <c r="K15" i="15"/>
  <c r="K42" i="15"/>
  <c r="L42" i="15" s="1"/>
  <c r="M42" i="15" s="1"/>
  <c r="N42" i="15" s="1"/>
  <c r="K18" i="14"/>
  <c r="K26" i="13"/>
  <c r="L26" i="13" s="1"/>
  <c r="M26" i="13" s="1"/>
  <c r="N26" i="13" s="1"/>
  <c r="K42" i="13"/>
  <c r="K21" i="12"/>
  <c r="L21" i="12" s="1"/>
  <c r="M21" i="12" s="1"/>
  <c r="N21" i="12" s="1"/>
  <c r="K38" i="1"/>
  <c r="K25" i="1"/>
  <c r="K26" i="21"/>
  <c r="L26" i="21" s="1"/>
  <c r="M26" i="21" s="1"/>
  <c r="N26" i="21" s="1"/>
  <c r="K34" i="18"/>
  <c r="L34" i="18" s="1"/>
  <c r="M34" i="18" s="1"/>
  <c r="N34" i="18" s="1"/>
  <c r="K42" i="18"/>
  <c r="L42" i="18" s="1"/>
  <c r="M42" i="18" s="1"/>
  <c r="N42" i="18" s="1"/>
  <c r="K42" i="17"/>
  <c r="K21" i="16"/>
  <c r="K36" i="16"/>
  <c r="K22" i="14"/>
  <c r="L22" i="14" s="1"/>
  <c r="M22" i="14" s="1"/>
  <c r="N22" i="14" s="1"/>
  <c r="K43" i="14"/>
  <c r="L43" i="14" s="1"/>
  <c r="M43" i="14" s="1"/>
  <c r="N43" i="14" s="1"/>
  <c r="K45" i="1"/>
  <c r="K37" i="1"/>
  <c r="L37" i="1" s="1"/>
  <c r="M37" i="1" s="1"/>
  <c r="N37" i="1" s="1"/>
  <c r="K32" i="1"/>
  <c r="L32" i="1" s="1"/>
  <c r="M32" i="1" s="1"/>
  <c r="N32" i="1" s="1"/>
  <c r="K24" i="1"/>
  <c r="L24" i="1" s="1"/>
  <c r="M24" i="1" s="1"/>
  <c r="N24" i="1" s="1"/>
  <c r="K16" i="1"/>
  <c r="K23" i="21"/>
  <c r="L23" i="21" s="1"/>
  <c r="M23" i="21" s="1"/>
  <c r="N23" i="21" s="1"/>
  <c r="K42" i="21"/>
  <c r="K17" i="20"/>
  <c r="L17" i="20" s="1"/>
  <c r="M17" i="20" s="1"/>
  <c r="N17" i="20" s="1"/>
  <c r="K34" i="20"/>
  <c r="L34" i="20" s="1"/>
  <c r="M34" i="20" s="1"/>
  <c r="N34" i="20" s="1"/>
  <c r="K20" i="19"/>
  <c r="K24" i="19"/>
  <c r="K32" i="19"/>
  <c r="K30" i="18"/>
  <c r="L30" i="18" s="1"/>
  <c r="M30" i="18" s="1"/>
  <c r="N30" i="18" s="1"/>
  <c r="K15" i="17"/>
  <c r="K18" i="17"/>
  <c r="K22" i="17"/>
  <c r="K26" i="17"/>
  <c r="K30" i="17"/>
  <c r="K39" i="17"/>
  <c r="L39" i="17" s="1"/>
  <c r="M39" i="17" s="1"/>
  <c r="N39" i="17" s="1"/>
  <c r="K22" i="16"/>
  <c r="L22" i="16" s="1"/>
  <c r="M22" i="16" s="1"/>
  <c r="N22" i="16" s="1"/>
  <c r="K29" i="16"/>
  <c r="K40" i="16"/>
  <c r="L40" i="16" s="1"/>
  <c r="M40" i="16" s="1"/>
  <c r="N40" i="16" s="1"/>
  <c r="K35" i="15"/>
  <c r="L35" i="15" s="1"/>
  <c r="M35" i="15" s="1"/>
  <c r="N35" i="15" s="1"/>
  <c r="K15" i="14"/>
  <c r="K18" i="10"/>
  <c r="L18" i="10" s="1"/>
  <c r="M18" i="10" s="1"/>
  <c r="N18" i="10" s="1"/>
  <c r="K44" i="12"/>
  <c r="K19" i="11"/>
  <c r="L19" i="11" s="1"/>
  <c r="M19" i="11" s="1"/>
  <c r="N19" i="11" s="1"/>
  <c r="K30" i="11"/>
  <c r="L30" i="11" s="1"/>
  <c r="M30" i="11" s="1"/>
  <c r="N30" i="11" s="1"/>
  <c r="K34" i="21"/>
  <c r="L34" i="21" s="1"/>
  <c r="M34" i="21" s="1"/>
  <c r="N34" i="21" s="1"/>
  <c r="K31" i="19"/>
  <c r="L31" i="19" s="1"/>
  <c r="M31" i="19" s="1"/>
  <c r="N31" i="19" s="1"/>
  <c r="K43" i="1"/>
  <c r="L43" i="1" s="1"/>
  <c r="M43" i="1" s="1"/>
  <c r="N43" i="1" s="1"/>
  <c r="K35" i="1"/>
  <c r="K30" i="1"/>
  <c r="L30" i="1" s="1"/>
  <c r="M30" i="1" s="1"/>
  <c r="N30" i="1" s="1"/>
  <c r="K22" i="1"/>
  <c r="L22" i="1" s="1"/>
  <c r="M22" i="1" s="1"/>
  <c r="N22" i="1" s="1"/>
  <c r="K18" i="20"/>
  <c r="L18" i="20" s="1"/>
  <c r="M18" i="20" s="1"/>
  <c r="N18" i="20" s="1"/>
  <c r="K22" i="20"/>
  <c r="K26" i="20"/>
  <c r="K30" i="20"/>
  <c r="K46" i="20"/>
  <c r="L46" i="20" s="1"/>
  <c r="M46" i="20" s="1"/>
  <c r="N46" i="20" s="1"/>
  <c r="K37" i="19"/>
  <c r="K20" i="18"/>
  <c r="L20" i="18" s="1"/>
  <c r="M20" i="18" s="1"/>
  <c r="N20" i="18" s="1"/>
  <c r="K27" i="18"/>
  <c r="K16" i="17"/>
  <c r="L16" i="17" s="1"/>
  <c r="M16" i="17" s="1"/>
  <c r="N16" i="17" s="1"/>
  <c r="K36" i="17"/>
  <c r="K41" i="16"/>
  <c r="L41" i="16" s="1"/>
  <c r="M41" i="16" s="1"/>
  <c r="N41" i="16" s="1"/>
  <c r="K45" i="16"/>
  <c r="L45" i="16" s="1"/>
  <c r="M45" i="16" s="1"/>
  <c r="N45" i="16" s="1"/>
  <c r="K21" i="15"/>
  <c r="L21" i="15" s="1"/>
  <c r="M21" i="15" s="1"/>
  <c r="N21" i="15" s="1"/>
  <c r="K36" i="15"/>
  <c r="L36" i="15" s="1"/>
  <c r="M36" i="15" s="1"/>
  <c r="N36" i="15" s="1"/>
  <c r="K24" i="14"/>
  <c r="K32" i="14"/>
  <c r="L32" i="14" s="1"/>
  <c r="M32" i="14" s="1"/>
  <c r="N32" i="14" s="1"/>
  <c r="K33" i="14"/>
  <c r="K37" i="14"/>
  <c r="K16" i="13"/>
  <c r="K31" i="12"/>
  <c r="L31" i="12" s="1"/>
  <c r="M31" i="12" s="1"/>
  <c r="N31" i="12" s="1"/>
  <c r="K33" i="20"/>
  <c r="K21" i="21"/>
  <c r="K22" i="19"/>
  <c r="L22" i="19" s="1"/>
  <c r="M22" i="19" s="1"/>
  <c r="N22" i="19" s="1"/>
  <c r="K32" i="18"/>
  <c r="L32" i="18" s="1"/>
  <c r="M32" i="18" s="1"/>
  <c r="N32" i="18" s="1"/>
  <c r="K24" i="17"/>
  <c r="L24" i="17" s="1"/>
  <c r="M24" i="17" s="1"/>
  <c r="N24" i="17" s="1"/>
  <c r="K32" i="17"/>
  <c r="L32" i="17" s="1"/>
  <c r="M32" i="17" s="1"/>
  <c r="N32" i="17" s="1"/>
  <c r="K17" i="13"/>
  <c r="L17" i="13" s="1"/>
  <c r="M17" i="13" s="1"/>
  <c r="N17" i="13" s="1"/>
  <c r="K25" i="12"/>
  <c r="L25" i="12" s="1"/>
  <c r="M25" i="12" s="1"/>
  <c r="N25" i="12" s="1"/>
  <c r="K33" i="12"/>
  <c r="L33" i="12" s="1"/>
  <c r="M33" i="12" s="1"/>
  <c r="N33" i="12" s="1"/>
  <c r="K41" i="12"/>
  <c r="L41" i="12" s="1"/>
  <c r="M41" i="12" s="1"/>
  <c r="N41" i="12" s="1"/>
  <c r="K17" i="11"/>
  <c r="K27" i="11"/>
  <c r="L27" i="11" s="1"/>
  <c r="M27" i="11" s="1"/>
  <c r="N27" i="11" s="1"/>
  <c r="K46" i="11"/>
  <c r="K25" i="10"/>
  <c r="L25" i="10" s="1"/>
  <c r="M25" i="10" s="1"/>
  <c r="N25" i="10" s="1"/>
  <c r="K20" i="9"/>
  <c r="L20" i="9" s="1"/>
  <c r="M20" i="9" s="1"/>
  <c r="N20" i="9" s="1"/>
  <c r="K24" i="9"/>
  <c r="L24" i="9" s="1"/>
  <c r="M24" i="9" s="1"/>
  <c r="N24" i="9" s="1"/>
  <c r="K31" i="9"/>
  <c r="L31" i="9" s="1"/>
  <c r="M31" i="9" s="1"/>
  <c r="N31" i="9" s="1"/>
  <c r="K46" i="9"/>
  <c r="L46" i="9" s="1"/>
  <c r="M46" i="9" s="1"/>
  <c r="N46" i="9" s="1"/>
  <c r="K31" i="7"/>
  <c r="L31" i="7" s="1"/>
  <c r="M31" i="7" s="1"/>
  <c r="N31" i="7" s="1"/>
  <c r="K35" i="7"/>
  <c r="L35" i="7" s="1"/>
  <c r="M35" i="7" s="1"/>
  <c r="N35" i="7" s="1"/>
  <c r="K39" i="7"/>
  <c r="L39" i="7" s="1"/>
  <c r="M39" i="7" s="1"/>
  <c r="N39" i="7" s="1"/>
  <c r="K43" i="7"/>
  <c r="L43" i="7" s="1"/>
  <c r="M43" i="7" s="1"/>
  <c r="N43" i="7" s="1"/>
  <c r="K15" i="6"/>
  <c r="K19" i="6"/>
  <c r="L19" i="6" s="1"/>
  <c r="M19" i="6" s="1"/>
  <c r="N19" i="6" s="1"/>
  <c r="K39" i="6"/>
  <c r="K15" i="5"/>
  <c r="K27" i="5"/>
  <c r="L27" i="5" s="1"/>
  <c r="M27" i="5" s="1"/>
  <c r="N27" i="5" s="1"/>
  <c r="K35" i="5"/>
  <c r="L35" i="5" s="1"/>
  <c r="M35" i="5" s="1"/>
  <c r="N35" i="5" s="1"/>
  <c r="K21" i="4"/>
  <c r="L21" i="4" s="1"/>
  <c r="M21" i="4" s="1"/>
  <c r="N21" i="4" s="1"/>
  <c r="K16" i="3"/>
  <c r="K31" i="3"/>
  <c r="L31" i="3" s="1"/>
  <c r="M31" i="3" s="1"/>
  <c r="N31" i="3" s="1"/>
  <c r="K36" i="13"/>
  <c r="K34" i="12"/>
  <c r="L34" i="12" s="1"/>
  <c r="M34" i="12" s="1"/>
  <c r="N34" i="12" s="1"/>
  <c r="K42" i="12"/>
  <c r="L42" i="12" s="1"/>
  <c r="M42" i="12" s="1"/>
  <c r="N42" i="12" s="1"/>
  <c r="K28" i="11"/>
  <c r="K43" i="11"/>
  <c r="L43" i="11" s="1"/>
  <c r="M43" i="11" s="1"/>
  <c r="N43" i="11" s="1"/>
  <c r="K15" i="10"/>
  <c r="K19" i="10"/>
  <c r="K23" i="10"/>
  <c r="L23" i="10" s="1"/>
  <c r="M23" i="10" s="1"/>
  <c r="N23" i="10" s="1"/>
  <c r="K30" i="10"/>
  <c r="L30" i="10" s="1"/>
  <c r="M30" i="10" s="1"/>
  <c r="N30" i="10" s="1"/>
  <c r="K21" i="9"/>
  <c r="L21" i="9" s="1"/>
  <c r="M21" i="9" s="1"/>
  <c r="N21" i="9" s="1"/>
  <c r="K25" i="9"/>
  <c r="K36" i="9"/>
  <c r="L36" i="9" s="1"/>
  <c r="M36" i="9" s="1"/>
  <c r="N36" i="9" s="1"/>
  <c r="K28" i="7"/>
  <c r="L28" i="7" s="1"/>
  <c r="M28" i="7" s="1"/>
  <c r="N28" i="7" s="1"/>
  <c r="K32" i="7"/>
  <c r="K33" i="7"/>
  <c r="K36" i="7"/>
  <c r="L36" i="7" s="1"/>
  <c r="M36" i="7" s="1"/>
  <c r="N36" i="7" s="1"/>
  <c r="K16" i="6"/>
  <c r="L16" i="6" s="1"/>
  <c r="M16" i="6" s="1"/>
  <c r="N16" i="6" s="1"/>
  <c r="K31" i="6"/>
  <c r="K36" i="6"/>
  <c r="L36" i="6" s="1"/>
  <c r="M36" i="6" s="1"/>
  <c r="N36" i="6" s="1"/>
  <c r="K40" i="6"/>
  <c r="L40" i="6" s="1"/>
  <c r="M40" i="6" s="1"/>
  <c r="N40" i="6" s="1"/>
  <c r="K44" i="6"/>
  <c r="L44" i="6" s="1"/>
  <c r="M44" i="6" s="1"/>
  <c r="N44" i="6" s="1"/>
  <c r="K24" i="5"/>
  <c r="L24" i="5" s="1"/>
  <c r="M24" i="5" s="1"/>
  <c r="N24" i="5" s="1"/>
  <c r="K28" i="3"/>
  <c r="K32" i="3"/>
  <c r="K37" i="3"/>
  <c r="L37" i="3" s="1"/>
  <c r="M37" i="3" s="1"/>
  <c r="N37" i="3" s="1"/>
  <c r="K33" i="2"/>
  <c r="L33" i="2" s="1"/>
  <c r="M33" i="2" s="1"/>
  <c r="N33" i="2" s="1"/>
  <c r="K20" i="13"/>
  <c r="L20" i="13" s="1"/>
  <c r="M20" i="13" s="1"/>
  <c r="N20" i="13" s="1"/>
  <c r="K32" i="13"/>
  <c r="K37" i="13"/>
  <c r="K35" i="12"/>
  <c r="L35" i="12" s="1"/>
  <c r="M35" i="12" s="1"/>
  <c r="N35" i="12" s="1"/>
  <c r="K39" i="12"/>
  <c r="L39" i="12" s="1"/>
  <c r="M39" i="12" s="1"/>
  <c r="N39" i="12" s="1"/>
  <c r="K22" i="11"/>
  <c r="K20" i="10"/>
  <c r="K31" i="10"/>
  <c r="K43" i="10"/>
  <c r="K22" i="9"/>
  <c r="L22" i="9" s="1"/>
  <c r="M22" i="9" s="1"/>
  <c r="N22" i="9" s="1"/>
  <c r="K41" i="9"/>
  <c r="K38" i="8"/>
  <c r="K37" i="7"/>
  <c r="K41" i="7"/>
  <c r="K45" i="7"/>
  <c r="K21" i="6"/>
  <c r="L21" i="6" s="1"/>
  <c r="M21" i="6" s="1"/>
  <c r="N21" i="6" s="1"/>
  <c r="K33" i="6"/>
  <c r="L33" i="6" s="1"/>
  <c r="M33" i="6" s="1"/>
  <c r="N33" i="6" s="1"/>
  <c r="K41" i="6"/>
  <c r="K17" i="5"/>
  <c r="L17" i="5" s="1"/>
  <c r="M17" i="5" s="1"/>
  <c r="N17" i="5" s="1"/>
  <c r="K37" i="5"/>
  <c r="K23" i="4"/>
  <c r="K17" i="10"/>
  <c r="L17" i="10" s="1"/>
  <c r="M17" i="10" s="1"/>
  <c r="N17" i="10" s="1"/>
  <c r="K23" i="9"/>
  <c r="K27" i="9"/>
  <c r="K38" i="7"/>
  <c r="L38" i="7" s="1"/>
  <c r="M38" i="7" s="1"/>
  <c r="N38" i="7" s="1"/>
  <c r="K46" i="7"/>
  <c r="L46" i="7" s="1"/>
  <c r="M46" i="7" s="1"/>
  <c r="N46" i="7" s="1"/>
  <c r="K29" i="6"/>
  <c r="L29" i="6" s="1"/>
  <c r="M29" i="6" s="1"/>
  <c r="N29" i="6" s="1"/>
  <c r="K34" i="6"/>
  <c r="K42" i="6"/>
  <c r="L42" i="6" s="1"/>
  <c r="M42" i="6" s="1"/>
  <c r="N42" i="6" s="1"/>
  <c r="K31" i="4"/>
  <c r="L31" i="4" s="1"/>
  <c r="M31" i="4" s="1"/>
  <c r="N31" i="4" s="1"/>
  <c r="K22" i="3"/>
  <c r="K30" i="3"/>
  <c r="L30" i="3" s="1"/>
  <c r="M30" i="3" s="1"/>
  <c r="N30" i="3" s="1"/>
  <c r="K35" i="3"/>
  <c r="L35" i="3" s="1"/>
  <c r="M35" i="3" s="1"/>
  <c r="N35" i="3" s="1"/>
  <c r="K35" i="2"/>
  <c r="L35" i="2" s="1"/>
  <c r="M35" i="2" s="1"/>
  <c r="N35" i="2" s="1"/>
  <c r="K42" i="9"/>
  <c r="K20" i="8"/>
  <c r="L20" i="8" s="1"/>
  <c r="M20" i="8" s="1"/>
  <c r="N20" i="8" s="1"/>
  <c r="K23" i="7"/>
  <c r="K22" i="6"/>
  <c r="L22" i="6" s="1"/>
  <c r="M22" i="6" s="1"/>
  <c r="N22" i="6" s="1"/>
  <c r="K28" i="4"/>
  <c r="L28" i="4" s="1"/>
  <c r="M28" i="4" s="1"/>
  <c r="N28" i="4" s="1"/>
  <c r="K36" i="4"/>
  <c r="L36" i="4" s="1"/>
  <c r="M36" i="4" s="1"/>
  <c r="N36" i="4" s="1"/>
  <c r="K39" i="2"/>
  <c r="L39" i="2" s="1"/>
  <c r="M39" i="2" s="1"/>
  <c r="N39" i="2" s="1"/>
  <c r="K43" i="2"/>
  <c r="L43" i="2" s="1"/>
  <c r="M43" i="2" s="1"/>
  <c r="N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N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N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N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N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N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K18" i="19"/>
  <c r="K15" i="18"/>
  <c r="L15" i="18" s="1"/>
  <c r="M15" i="18" s="1"/>
  <c r="N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L15" i="14" l="1"/>
  <c r="M15" i="14" s="1"/>
  <c r="N15" i="14" s="1"/>
  <c r="L33" i="14"/>
  <c r="M33" i="14" s="1"/>
  <c r="N33" i="14" s="1"/>
  <c r="L15" i="15"/>
  <c r="M15" i="15" s="1"/>
  <c r="N15" i="15" s="1"/>
  <c r="L17" i="17"/>
  <c r="M17" i="17" s="1"/>
  <c r="N17" i="17" s="1"/>
  <c r="L17" i="18"/>
  <c r="M17" i="18" s="1"/>
  <c r="N17" i="18" s="1"/>
  <c r="L33" i="18"/>
  <c r="M33" i="18" s="1"/>
  <c r="N33" i="18" s="1"/>
  <c r="L33" i="20"/>
  <c r="M33" i="20" s="1"/>
  <c r="N33" i="20" s="1"/>
  <c r="L15" i="17"/>
  <c r="L17" i="19"/>
  <c r="M17" i="19" s="1"/>
  <c r="N17" i="19" s="1"/>
  <c r="L33" i="19"/>
  <c r="M33" i="19" s="1"/>
  <c r="N33" i="19" s="1"/>
  <c r="L15" i="19"/>
  <c r="M15" i="19" s="1"/>
  <c r="N15" i="19" s="1"/>
  <c r="L33" i="17"/>
  <c r="M33" i="17" s="1"/>
  <c r="N33" i="17" s="1"/>
  <c r="L15" i="2"/>
  <c r="M15" i="2" s="1"/>
  <c r="N15" i="2" s="1"/>
  <c r="L17" i="11"/>
  <c r="M17" i="11" s="1"/>
  <c r="N17" i="11" s="1"/>
  <c r="L33" i="8"/>
  <c r="M33" i="8" s="1"/>
  <c r="N33" i="8" s="1"/>
  <c r="L15" i="13"/>
  <c r="M15" i="13" s="1"/>
  <c r="N15" i="13" s="1"/>
  <c r="L33" i="4"/>
  <c r="M33" i="4" s="1"/>
  <c r="N33" i="4" s="1"/>
  <c r="L15" i="5"/>
  <c r="M15" i="5" s="1"/>
  <c r="N15" i="5" s="1"/>
  <c r="L15" i="4"/>
  <c r="M15" i="4" s="1"/>
  <c r="N15" i="4" s="1"/>
  <c r="L17" i="3"/>
  <c r="M17" i="3" s="1"/>
  <c r="N17" i="3" s="1"/>
  <c r="L15" i="3"/>
  <c r="M15" i="3" s="1"/>
  <c r="N15" i="3" s="1"/>
  <c r="L17" i="2"/>
  <c r="M17" i="2" s="1"/>
  <c r="N17" i="2" s="1"/>
  <c r="L15" i="11"/>
  <c r="M15" i="11" s="1"/>
  <c r="N15" i="11" s="1"/>
  <c r="L17" i="8"/>
  <c r="M17" i="8" s="1"/>
  <c r="N17" i="8" s="1"/>
  <c r="L17" i="6"/>
  <c r="M17" i="6" s="1"/>
  <c r="N17" i="6" s="1"/>
  <c r="L33" i="13"/>
  <c r="M33" i="13" s="1"/>
  <c r="N33" i="13" s="1"/>
  <c r="L33" i="5"/>
  <c r="M33" i="5" s="1"/>
  <c r="N33" i="5" s="1"/>
  <c r="L17" i="12"/>
  <c r="M17" i="12" s="1"/>
  <c r="N17" i="12" s="1"/>
  <c r="L17" i="7"/>
  <c r="M17" i="7" s="1"/>
  <c r="N17" i="7" s="1"/>
  <c r="L15" i="6"/>
  <c r="M15" i="6" s="1"/>
  <c r="N15" i="6" s="1"/>
  <c r="L33" i="10"/>
  <c r="M33" i="10" s="1"/>
  <c r="N33" i="10" s="1"/>
  <c r="L33" i="3"/>
  <c r="M33" i="3" s="1"/>
  <c r="N33" i="3" s="1"/>
  <c r="L33" i="7"/>
  <c r="M33" i="7" s="1"/>
  <c r="N33" i="7" s="1"/>
  <c r="L17" i="9"/>
  <c r="M17" i="9" s="1"/>
  <c r="N17" i="9" s="1"/>
  <c r="L15" i="10"/>
  <c r="M15" i="10" s="1"/>
  <c r="N15" i="10" s="1"/>
  <c r="L15" i="7"/>
  <c r="M15" i="7" s="1"/>
  <c r="N15" i="7" s="1"/>
  <c r="L15" i="1"/>
  <c r="M15" i="1" s="1"/>
  <c r="N15" i="1" s="1"/>
  <c r="L29" i="10"/>
  <c r="M29" i="10" s="1"/>
  <c r="N29" i="10" s="1"/>
  <c r="L27" i="13"/>
  <c r="M27" i="13" s="1"/>
  <c r="N27" i="13" s="1"/>
  <c r="L19" i="2"/>
  <c r="M19" i="2" s="1"/>
  <c r="N19" i="2" s="1"/>
  <c r="L25" i="19"/>
  <c r="M25" i="19" s="1"/>
  <c r="N25" i="19" s="1"/>
  <c r="L19" i="4"/>
  <c r="M19" i="4" s="1"/>
  <c r="N19" i="4" s="1"/>
  <c r="L42" i="9"/>
  <c r="M42" i="9" s="1"/>
  <c r="N42" i="9" s="1"/>
  <c r="L44" i="12"/>
  <c r="M44" i="12" s="1"/>
  <c r="N44" i="12" s="1"/>
  <c r="L39" i="13"/>
  <c r="M39" i="13" s="1"/>
  <c r="N39" i="13" s="1"/>
  <c r="L26" i="16"/>
  <c r="M26" i="16" s="1"/>
  <c r="N26" i="16" s="1"/>
  <c r="L34" i="8"/>
  <c r="M34" i="8" s="1"/>
  <c r="N34" i="8" s="1"/>
  <c r="L29" i="2"/>
  <c r="M29" i="2" s="1"/>
  <c r="N29" i="2" s="1"/>
  <c r="L26" i="11"/>
  <c r="M26" i="11" s="1"/>
  <c r="N26" i="11" s="1"/>
  <c r="L19" i="8"/>
  <c r="M19" i="8" s="1"/>
  <c r="N19" i="8" s="1"/>
  <c r="L34" i="19"/>
  <c r="M34" i="19" s="1"/>
  <c r="N34" i="19" s="1"/>
  <c r="L42" i="14"/>
  <c r="M42" i="14" s="1"/>
  <c r="N42" i="14" s="1"/>
  <c r="L35" i="11"/>
  <c r="M35" i="11" s="1"/>
  <c r="N35" i="11" s="1"/>
  <c r="L42" i="20"/>
  <c r="M42" i="20" s="1"/>
  <c r="N42" i="20" s="1"/>
  <c r="L32" i="5"/>
  <c r="M32" i="5" s="1"/>
  <c r="N32" i="5" s="1"/>
  <c r="L26" i="17"/>
  <c r="M26" i="17" s="1"/>
  <c r="N26" i="17" s="1"/>
  <c r="L38" i="21"/>
  <c r="M38" i="21" s="1"/>
  <c r="N38" i="21" s="1"/>
  <c r="L23" i="20"/>
  <c r="M23" i="20" s="1"/>
  <c r="N23" i="20" s="1"/>
  <c r="L40" i="1"/>
  <c r="M40" i="1" s="1"/>
  <c r="N40" i="1" s="1"/>
  <c r="L23" i="13"/>
  <c r="M23" i="13" s="1"/>
  <c r="N23" i="13" s="1"/>
  <c r="L27" i="7"/>
  <c r="M27" i="7" s="1"/>
  <c r="N27" i="7" s="1"/>
  <c r="L22" i="13"/>
  <c r="M22" i="13" s="1"/>
  <c r="N22" i="13" s="1"/>
  <c r="L18" i="9"/>
  <c r="M18" i="9" s="1"/>
  <c r="N18" i="9" s="1"/>
  <c r="L19" i="17"/>
  <c r="M19" i="17" s="1"/>
  <c r="N19" i="17" s="1"/>
  <c r="L19" i="21"/>
  <c r="M19" i="21" s="1"/>
  <c r="N19" i="21" s="1"/>
  <c r="L29" i="19"/>
  <c r="M29" i="19" s="1"/>
  <c r="N29" i="19" s="1"/>
  <c r="L31" i="18"/>
  <c r="M31" i="18" s="1"/>
  <c r="N31" i="18" s="1"/>
  <c r="L23" i="2"/>
  <c r="M23" i="2" s="1"/>
  <c r="N23" i="2" s="1"/>
  <c r="L24" i="12"/>
  <c r="M24" i="12" s="1"/>
  <c r="N24" i="12" s="1"/>
  <c r="L38" i="14"/>
  <c r="M38" i="14" s="1"/>
  <c r="N38" i="14" s="1"/>
  <c r="L25" i="17"/>
  <c r="M25" i="17" s="1"/>
  <c r="N25" i="17" s="1"/>
  <c r="L20" i="21"/>
  <c r="M20" i="21" s="1"/>
  <c r="N20" i="21" s="1"/>
  <c r="L18" i="7"/>
  <c r="M18" i="7" s="1"/>
  <c r="N18" i="7" s="1"/>
  <c r="L26" i="15"/>
  <c r="M26" i="15" s="1"/>
  <c r="N26" i="15" s="1"/>
  <c r="L41" i="3"/>
  <c r="M41" i="3" s="1"/>
  <c r="N41" i="3" s="1"/>
  <c r="L21" i="11"/>
  <c r="M21" i="11" s="1"/>
  <c r="N21" i="11" s="1"/>
  <c r="L46" i="18"/>
  <c r="M46" i="18" s="1"/>
  <c r="N46" i="18" s="1"/>
  <c r="L43" i="8"/>
  <c r="M43" i="8" s="1"/>
  <c r="N43" i="8" s="1"/>
  <c r="L40" i="5"/>
  <c r="M40" i="5" s="1"/>
  <c r="N40" i="5" s="1"/>
  <c r="L23" i="14"/>
  <c r="M23" i="14" s="1"/>
  <c r="N23" i="14" s="1"/>
  <c r="L37" i="21"/>
  <c r="M37" i="21" s="1"/>
  <c r="N37" i="21" s="1"/>
  <c r="L18" i="2"/>
  <c r="M18" i="2" s="1"/>
  <c r="N18" i="2" s="1"/>
  <c r="L20" i="4"/>
  <c r="M20" i="4" s="1"/>
  <c r="N20" i="4" s="1"/>
  <c r="L24" i="6"/>
  <c r="M24" i="6" s="1"/>
  <c r="N24" i="6" s="1"/>
  <c r="L37" i="10"/>
  <c r="M37" i="10" s="1"/>
  <c r="N37" i="10" s="1"/>
  <c r="L46" i="3"/>
  <c r="M46" i="3" s="1"/>
  <c r="N46" i="3" s="1"/>
  <c r="L16" i="5"/>
  <c r="M16" i="5" s="1"/>
  <c r="N16" i="5" s="1"/>
  <c r="L31" i="11"/>
  <c r="M31" i="11" s="1"/>
  <c r="N31" i="11" s="1"/>
  <c r="L18" i="15"/>
  <c r="M18" i="15" s="1"/>
  <c r="N18" i="15" s="1"/>
  <c r="L36" i="21"/>
  <c r="M36" i="21" s="1"/>
  <c r="N36" i="21" s="1"/>
  <c r="L43" i="10"/>
  <c r="M43" i="10" s="1"/>
  <c r="N43" i="10" s="1"/>
  <c r="L25" i="9"/>
  <c r="M25" i="9" s="1"/>
  <c r="N25" i="9" s="1"/>
  <c r="L21" i="21"/>
  <c r="M21" i="21" s="1"/>
  <c r="N21" i="21" s="1"/>
  <c r="L37" i="19"/>
  <c r="M37" i="19" s="1"/>
  <c r="N37" i="19" s="1"/>
  <c r="L35" i="1"/>
  <c r="M35" i="1" s="1"/>
  <c r="N35" i="1" s="1"/>
  <c r="L22" i="17"/>
  <c r="M22" i="17" s="1"/>
  <c r="N22" i="17" s="1"/>
  <c r="L25" i="1"/>
  <c r="M25" i="1" s="1"/>
  <c r="N25" i="1" s="1"/>
  <c r="L28" i="6"/>
  <c r="M28" i="6" s="1"/>
  <c r="N28" i="6" s="1"/>
  <c r="L38" i="13"/>
  <c r="M38" i="13" s="1"/>
  <c r="N38" i="13" s="1"/>
  <c r="L21" i="8"/>
  <c r="M21" i="8" s="1"/>
  <c r="N21" i="8" s="1"/>
  <c r="L24" i="3"/>
  <c r="M24" i="3" s="1"/>
  <c r="N24" i="3" s="1"/>
  <c r="L45" i="8"/>
  <c r="M45" i="8" s="1"/>
  <c r="N45" i="8" s="1"/>
  <c r="L46" i="4"/>
  <c r="M46" i="4" s="1"/>
  <c r="N46" i="4" s="1"/>
  <c r="L39" i="3"/>
  <c r="M39" i="3" s="1"/>
  <c r="N39" i="3" s="1"/>
  <c r="L19" i="13"/>
  <c r="M19" i="13" s="1"/>
  <c r="N19" i="13" s="1"/>
  <c r="L25" i="18"/>
  <c r="M25" i="18" s="1"/>
  <c r="N25" i="18" s="1"/>
  <c r="L44" i="7"/>
  <c r="M44" i="7" s="1"/>
  <c r="N44" i="7" s="1"/>
  <c r="L24" i="2"/>
  <c r="M24" i="2" s="1"/>
  <c r="N24" i="2" s="1"/>
  <c r="L42" i="19"/>
  <c r="M42" i="19" s="1"/>
  <c r="N42" i="19" s="1"/>
  <c r="L19" i="5"/>
  <c r="M19" i="5" s="1"/>
  <c r="N19" i="5" s="1"/>
  <c r="L30" i="7"/>
  <c r="M30" i="7" s="1"/>
  <c r="N30" i="7" s="1"/>
  <c r="L25" i="6"/>
  <c r="M25" i="6" s="1"/>
  <c r="N25" i="6" s="1"/>
  <c r="L18" i="13"/>
  <c r="M18" i="13" s="1"/>
  <c r="N18" i="13" s="1"/>
  <c r="L46" i="2"/>
  <c r="M46" i="2" s="1"/>
  <c r="N46" i="2" s="1"/>
  <c r="L21" i="20"/>
  <c r="M21" i="20" s="1"/>
  <c r="N21" i="20" s="1"/>
  <c r="L41" i="9"/>
  <c r="M41" i="9" s="1"/>
  <c r="N41" i="9" s="1"/>
  <c r="L34" i="17"/>
  <c r="M34" i="17" s="1"/>
  <c r="N34" i="17" s="1"/>
  <c r="L28" i="17"/>
  <c r="M28" i="17" s="1"/>
  <c r="N28" i="17" s="1"/>
  <c r="L32" i="6"/>
  <c r="M32" i="6" s="1"/>
  <c r="N32" i="6" s="1"/>
  <c r="L32" i="15"/>
  <c r="M32" i="15" s="1"/>
  <c r="N32" i="15" s="1"/>
  <c r="L46" i="8"/>
  <c r="M46" i="8" s="1"/>
  <c r="N46" i="8" s="1"/>
  <c r="L26" i="4"/>
  <c r="M26" i="4" s="1"/>
  <c r="N26" i="4" s="1"/>
  <c r="L37" i="11"/>
  <c r="M37" i="11" s="1"/>
  <c r="N37" i="11" s="1"/>
  <c r="L31" i="1"/>
  <c r="M31" i="1" s="1"/>
  <c r="N31" i="1" s="1"/>
  <c r="L25" i="2"/>
  <c r="M25" i="2" s="1"/>
  <c r="N25" i="2" s="1"/>
  <c r="L46" i="6"/>
  <c r="M46" i="6" s="1"/>
  <c r="N46" i="6" s="1"/>
  <c r="BT46" i="6" s="1" a="1"/>
  <c r="BT46" i="6" s="1"/>
  <c r="L42" i="10"/>
  <c r="M42" i="10" s="1"/>
  <c r="N42" i="10" s="1"/>
  <c r="L31" i="8"/>
  <c r="M31" i="8" s="1"/>
  <c r="N31" i="8" s="1"/>
  <c r="L24" i="11"/>
  <c r="M24" i="11" s="1"/>
  <c r="N24" i="11" s="1"/>
  <c r="L35" i="8"/>
  <c r="M35" i="8" s="1"/>
  <c r="N35" i="8" s="1"/>
  <c r="L35" i="14"/>
  <c r="M35" i="14" s="1"/>
  <c r="N35" i="14" s="1"/>
  <c r="L21" i="19"/>
  <c r="M21" i="19" s="1"/>
  <c r="N21" i="19" s="1"/>
  <c r="L45" i="3"/>
  <c r="M45" i="3" s="1"/>
  <c r="N45" i="3" s="1"/>
  <c r="L26" i="8"/>
  <c r="M26" i="8" s="1"/>
  <c r="N26" i="8" s="1"/>
  <c r="L18" i="12"/>
  <c r="M18" i="12" s="1"/>
  <c r="N18" i="12" s="1"/>
  <c r="L25" i="14"/>
  <c r="M25" i="14" s="1"/>
  <c r="N25" i="14" s="1"/>
  <c r="L22" i="18"/>
  <c r="M22" i="18" s="1"/>
  <c r="N22" i="18" s="1"/>
  <c r="L41" i="4"/>
  <c r="M41" i="4" s="1"/>
  <c r="N41" i="4" s="1"/>
  <c r="L44" i="8"/>
  <c r="M44" i="8" s="1"/>
  <c r="N44" i="8" s="1"/>
  <c r="L38" i="3"/>
  <c r="M38" i="3" s="1"/>
  <c r="N38" i="3" s="1"/>
  <c r="L38" i="19"/>
  <c r="M38" i="19" s="1"/>
  <c r="N38" i="19" s="1"/>
  <c r="L28" i="8"/>
  <c r="M28" i="8" s="1"/>
  <c r="N28" i="8" s="1"/>
  <c r="L44" i="16"/>
  <c r="L31" i="21"/>
  <c r="M31" i="21" s="1"/>
  <c r="N31" i="21" s="1"/>
  <c r="L34" i="3"/>
  <c r="M34" i="3" s="1"/>
  <c r="N34" i="3" s="1"/>
  <c r="L45" i="5"/>
  <c r="M45" i="5" s="1"/>
  <c r="N45" i="5" s="1"/>
  <c r="L16" i="7"/>
  <c r="M16" i="7" s="1"/>
  <c r="N16" i="7" s="1"/>
  <c r="L34" i="11"/>
  <c r="M34" i="11" s="1"/>
  <c r="N34" i="11" s="1"/>
  <c r="L36" i="3"/>
  <c r="M36" i="3" s="1"/>
  <c r="N36" i="3" s="1"/>
  <c r="L45" i="6"/>
  <c r="M45" i="6" s="1"/>
  <c r="N45" i="6" s="1"/>
  <c r="L34" i="13"/>
  <c r="M34" i="13" s="1"/>
  <c r="N34" i="13" s="1"/>
  <c r="L20" i="16"/>
  <c r="M20" i="16" s="1"/>
  <c r="N20" i="16" s="1"/>
  <c r="L30" i="21"/>
  <c r="M30" i="21" s="1"/>
  <c r="N30" i="21" s="1"/>
  <c r="L27" i="9"/>
  <c r="M27" i="9" s="1"/>
  <c r="N27" i="9" s="1"/>
  <c r="L31" i="10"/>
  <c r="M31" i="10" s="1"/>
  <c r="N31" i="10" s="1"/>
  <c r="L31" i="6"/>
  <c r="M31" i="6" s="1"/>
  <c r="N31" i="6" s="1"/>
  <c r="L39" i="6"/>
  <c r="M39" i="6" s="1"/>
  <c r="N39" i="6" s="1"/>
  <c r="L18" i="17"/>
  <c r="M18" i="17" s="1"/>
  <c r="N18" i="17" s="1"/>
  <c r="L42" i="21"/>
  <c r="M42" i="21" s="1"/>
  <c r="N42" i="21" s="1"/>
  <c r="L38" i="1"/>
  <c r="M38" i="1" s="1"/>
  <c r="N38" i="1" s="1"/>
  <c r="L20" i="7"/>
  <c r="M20" i="7" s="1"/>
  <c r="N20" i="7" s="1"/>
  <c r="L43" i="17"/>
  <c r="L20" i="17"/>
  <c r="M20" i="17" s="1"/>
  <c r="N20" i="17" s="1"/>
  <c r="L40" i="21"/>
  <c r="M40" i="21" s="1"/>
  <c r="N40" i="21" s="1"/>
  <c r="L40" i="4"/>
  <c r="M40" i="4" s="1"/>
  <c r="N40" i="4" s="1"/>
  <c r="L41" i="8"/>
  <c r="M41" i="8" s="1"/>
  <c r="N41" i="8" s="1"/>
  <c r="L28" i="18"/>
  <c r="M28" i="18" s="1"/>
  <c r="N28" i="18" s="1"/>
  <c r="L36" i="8"/>
  <c r="M36" i="8" s="1"/>
  <c r="N36" i="8" s="1"/>
  <c r="L38" i="4"/>
  <c r="M38" i="4" s="1"/>
  <c r="N38" i="4" s="1"/>
  <c r="L42" i="1"/>
  <c r="M42" i="1" s="1"/>
  <c r="N42" i="1" s="1"/>
  <c r="L21" i="10"/>
  <c r="M21" i="10" s="1"/>
  <c r="N21" i="10" s="1"/>
  <c r="L39" i="14"/>
  <c r="M39" i="14" s="1"/>
  <c r="N39" i="14" s="1"/>
  <c r="L39" i="21"/>
  <c r="M39" i="21" s="1"/>
  <c r="N39" i="21" s="1"/>
  <c r="L27" i="15"/>
  <c r="M27" i="15" s="1"/>
  <c r="N27" i="15" s="1"/>
  <c r="L46" i="21"/>
  <c r="M46" i="21" s="1"/>
  <c r="N46" i="21" s="1"/>
  <c r="L42" i="2"/>
  <c r="M42" i="2" s="1"/>
  <c r="N42" i="2" s="1"/>
  <c r="L39" i="15"/>
  <c r="M39" i="15" s="1"/>
  <c r="N39" i="15" s="1"/>
  <c r="L37" i="4"/>
  <c r="M37" i="4" s="1"/>
  <c r="N37" i="4" s="1"/>
  <c r="L43" i="6"/>
  <c r="M43" i="6" s="1"/>
  <c r="N43" i="6" s="1"/>
  <c r="L30" i="15"/>
  <c r="M30" i="15" s="1"/>
  <c r="N30" i="15" s="1"/>
  <c r="L27" i="18"/>
  <c r="M27" i="18" s="1"/>
  <c r="N27" i="18" s="1"/>
  <c r="L26" i="12"/>
  <c r="M26" i="12" s="1"/>
  <c r="N26" i="12" s="1"/>
  <c r="L32" i="11"/>
  <c r="M32" i="11" s="1"/>
  <c r="N32" i="11" s="1"/>
  <c r="L30" i="12"/>
  <c r="M30" i="12" s="1"/>
  <c r="N30" i="12" s="1"/>
  <c r="L44" i="3"/>
  <c r="M44" i="3" s="1"/>
  <c r="N44" i="3" s="1"/>
  <c r="L24" i="4"/>
  <c r="M24" i="4" s="1"/>
  <c r="N24" i="4" s="1"/>
  <c r="L27" i="6"/>
  <c r="M27" i="6" s="1"/>
  <c r="N27" i="6" s="1"/>
  <c r="L45" i="21"/>
  <c r="M45" i="21" s="1"/>
  <c r="N45" i="21" s="1"/>
  <c r="L41" i="6"/>
  <c r="M41" i="6" s="1"/>
  <c r="N41" i="6" s="1"/>
  <c r="L28" i="11"/>
  <c r="M28" i="11" s="1"/>
  <c r="N28" i="11" s="1"/>
  <c r="L24" i="13"/>
  <c r="M24" i="13" s="1"/>
  <c r="N24" i="13" s="1"/>
  <c r="L16" i="11"/>
  <c r="M16" i="11" s="1"/>
  <c r="N16" i="11" s="1"/>
  <c r="L45" i="10"/>
  <c r="M45" i="10" s="1"/>
  <c r="N45" i="10" s="1"/>
  <c r="L45" i="20"/>
  <c r="M45" i="20" s="1"/>
  <c r="N45" i="20" s="1"/>
  <c r="L18" i="19"/>
  <c r="M18" i="19" s="1"/>
  <c r="N18" i="19" s="1"/>
  <c r="L29" i="3"/>
  <c r="M29" i="3" s="1"/>
  <c r="N29" i="3" s="1"/>
  <c r="L23" i="8"/>
  <c r="M23" i="8" s="1"/>
  <c r="N23" i="8" s="1"/>
  <c r="L43" i="15"/>
  <c r="M43" i="15" s="1"/>
  <c r="N43" i="15" s="1"/>
  <c r="L19" i="18"/>
  <c r="L34" i="5"/>
  <c r="M34" i="5" s="1"/>
  <c r="N34" i="5" s="1"/>
  <c r="L41" i="2"/>
  <c r="M41" i="2" s="1"/>
  <c r="N41" i="2" s="1"/>
  <c r="L25" i="3"/>
  <c r="M25" i="3" s="1"/>
  <c r="N25" i="3" s="1"/>
  <c r="L46" i="13"/>
  <c r="M46" i="13" s="1"/>
  <c r="N46" i="13" s="1"/>
  <c r="L25" i="20"/>
  <c r="M25" i="20" s="1"/>
  <c r="N25" i="20" s="1"/>
  <c r="L41" i="10"/>
  <c r="M41" i="10" s="1"/>
  <c r="N41" i="10" s="1"/>
  <c r="L37" i="16"/>
  <c r="M37" i="16" s="1"/>
  <c r="N37" i="16" s="1"/>
  <c r="L28" i="21"/>
  <c r="M28" i="21" s="1"/>
  <c r="N28" i="21" s="1"/>
  <c r="L23" i="3"/>
  <c r="M23" i="3" s="1"/>
  <c r="N23" i="3" s="1"/>
  <c r="L42" i="5"/>
  <c r="M42" i="5" s="1"/>
  <c r="N42" i="5" s="1"/>
  <c r="L30" i="8"/>
  <c r="M30" i="8" s="1"/>
  <c r="N30" i="8" s="1"/>
  <c r="L23" i="11"/>
  <c r="M23" i="11" s="1"/>
  <c r="N23" i="11" s="1"/>
  <c r="L40" i="7"/>
  <c r="M40" i="7" s="1"/>
  <c r="N40" i="7" s="1"/>
  <c r="L29" i="14"/>
  <c r="M29" i="14" s="1"/>
  <c r="N29" i="14" s="1"/>
  <c r="L35" i="18"/>
  <c r="M35" i="18" s="1"/>
  <c r="N35" i="18" s="1"/>
  <c r="L27" i="21"/>
  <c r="M27" i="21" s="1"/>
  <c r="N27" i="21" s="1"/>
  <c r="L22" i="3"/>
  <c r="M22" i="3" s="1"/>
  <c r="N22" i="3" s="1"/>
  <c r="L23" i="9"/>
  <c r="M23" i="9" s="1"/>
  <c r="N23" i="9" s="1"/>
  <c r="L45" i="7"/>
  <c r="M45" i="7" s="1"/>
  <c r="N45" i="7" s="1"/>
  <c r="L20" i="10"/>
  <c r="M20" i="10" s="1"/>
  <c r="N20" i="10" s="1"/>
  <c r="L36" i="13"/>
  <c r="M36" i="13" s="1"/>
  <c r="N36" i="13" s="1"/>
  <c r="L30" i="20"/>
  <c r="M30" i="20" s="1"/>
  <c r="N30" i="20" s="1"/>
  <c r="L36" i="16"/>
  <c r="M36" i="16" s="1"/>
  <c r="N36" i="16" s="1"/>
  <c r="L40" i="8"/>
  <c r="M40" i="8" s="1"/>
  <c r="N40" i="8" s="1"/>
  <c r="L21" i="13"/>
  <c r="M21" i="13" s="1"/>
  <c r="N21" i="13" s="1"/>
  <c r="L38" i="10"/>
  <c r="M38" i="10" s="1"/>
  <c r="N38" i="10" s="1"/>
  <c r="L36" i="14"/>
  <c r="M36" i="14" s="1"/>
  <c r="N36" i="14" s="1"/>
  <c r="L28" i="9"/>
  <c r="M28" i="9" s="1"/>
  <c r="N28" i="9" s="1"/>
  <c r="L41" i="18"/>
  <c r="M41" i="18" s="1"/>
  <c r="N41" i="18" s="1"/>
  <c r="L45" i="19"/>
  <c r="M45" i="19" s="1"/>
  <c r="N45" i="19" s="1"/>
  <c r="L44" i="2"/>
  <c r="M44" i="2" s="1"/>
  <c r="N44" i="2" s="1"/>
  <c r="L25" i="5"/>
  <c r="M25" i="5" s="1"/>
  <c r="N25" i="5" s="1"/>
  <c r="L16" i="2"/>
  <c r="M16" i="2" s="1"/>
  <c r="N16" i="2" s="1"/>
  <c r="L29" i="8"/>
  <c r="M29" i="8" s="1"/>
  <c r="N29" i="8" s="1"/>
  <c r="L19" i="12"/>
  <c r="M19" i="12" s="1"/>
  <c r="N19" i="12" s="1"/>
  <c r="L32" i="16"/>
  <c r="M32" i="16" s="1"/>
  <c r="N32" i="16" s="1"/>
  <c r="L44" i="11"/>
  <c r="M44" i="11" s="1"/>
  <c r="N44" i="11" s="1"/>
  <c r="L28" i="2"/>
  <c r="M28" i="2" s="1"/>
  <c r="N28" i="2" s="1"/>
  <c r="L28" i="10"/>
  <c r="M28" i="10" s="1"/>
  <c r="N28" i="10" s="1"/>
  <c r="L30" i="17"/>
  <c r="M30" i="17" s="1"/>
  <c r="N30" i="17" s="1"/>
  <c r="L38" i="11"/>
  <c r="M38" i="11" s="1"/>
  <c r="N38" i="11" s="1"/>
  <c r="L23" i="1"/>
  <c r="M23" i="1" s="1"/>
  <c r="N23" i="1" s="1"/>
  <c r="L16" i="20"/>
  <c r="M16" i="20" s="1"/>
  <c r="N16" i="20" s="1"/>
  <c r="L46" i="14"/>
  <c r="M46" i="14" s="1"/>
  <c r="N46" i="14" s="1"/>
  <c r="L38" i="2"/>
  <c r="M38" i="2" s="1"/>
  <c r="N38" i="2" s="1"/>
  <c r="L24" i="7"/>
  <c r="M24" i="7" s="1"/>
  <c r="N24" i="7" s="1"/>
  <c r="L30" i="14"/>
  <c r="M30" i="14" s="1"/>
  <c r="N30" i="14" s="1"/>
  <c r="L40" i="10"/>
  <c r="M40" i="10" s="1"/>
  <c r="N40" i="10" s="1"/>
  <c r="L24" i="14"/>
  <c r="M24" i="14" s="1"/>
  <c r="N24" i="14" s="1"/>
  <c r="L29" i="12"/>
  <c r="M29" i="12" s="1"/>
  <c r="N29" i="12" s="1"/>
  <c r="L37" i="15"/>
  <c r="M37" i="15" s="1"/>
  <c r="N37" i="15" s="1"/>
  <c r="L35" i="13"/>
  <c r="M35" i="13" s="1"/>
  <c r="N35" i="13" s="1"/>
  <c r="L40" i="12"/>
  <c r="M40" i="12" s="1"/>
  <c r="N40" i="12" s="1"/>
  <c r="L38" i="16"/>
  <c r="M38" i="16" s="1"/>
  <c r="N38" i="16" s="1"/>
  <c r="L40" i="11"/>
  <c r="M40" i="11" s="1"/>
  <c r="N40" i="11" s="1"/>
  <c r="L24" i="20"/>
  <c r="M24" i="20" s="1"/>
  <c r="N24" i="20" s="1"/>
  <c r="L37" i="20"/>
  <c r="M37" i="20" s="1"/>
  <c r="N37" i="20" s="1"/>
  <c r="L16" i="21"/>
  <c r="M16" i="21" s="1"/>
  <c r="N16" i="21" s="1"/>
  <c r="L45" i="4"/>
  <c r="M45" i="4" s="1"/>
  <c r="N45" i="4" s="1"/>
  <c r="L39" i="10"/>
  <c r="M39" i="10" s="1"/>
  <c r="N39" i="10" s="1"/>
  <c r="L40" i="13"/>
  <c r="M40" i="13" s="1"/>
  <c r="N40" i="13" s="1"/>
  <c r="L40" i="15"/>
  <c r="M40" i="15" s="1"/>
  <c r="N40" i="15" s="1"/>
  <c r="L30" i="19"/>
  <c r="M30" i="19" s="1"/>
  <c r="N30" i="19" s="1"/>
  <c r="L21" i="5"/>
  <c r="M21" i="5" s="1"/>
  <c r="N21" i="5" s="1"/>
  <c r="L34" i="14"/>
  <c r="M34" i="14" s="1"/>
  <c r="N34" i="14" s="1"/>
  <c r="L34" i="2"/>
  <c r="M34" i="2" s="1"/>
  <c r="N34" i="2" s="1"/>
  <c r="L18" i="3"/>
  <c r="M18" i="3" s="1"/>
  <c r="N18" i="3" s="1"/>
  <c r="L29" i="13"/>
  <c r="M29" i="13" s="1"/>
  <c r="N29" i="13" s="1"/>
  <c r="L43" i="21"/>
  <c r="M43" i="21" s="1"/>
  <c r="N43" i="21" s="1"/>
  <c r="L26" i="10"/>
  <c r="M26" i="10" s="1"/>
  <c r="N26" i="10" s="1"/>
  <c r="L29" i="11"/>
  <c r="M29" i="11" s="1"/>
  <c r="N29" i="11" s="1"/>
  <c r="L46" i="17"/>
  <c r="M46" i="17" s="1"/>
  <c r="N46" i="17" s="1"/>
  <c r="L18" i="21"/>
  <c r="M18" i="21" s="1"/>
  <c r="N18" i="21" s="1"/>
  <c r="L20" i="3"/>
  <c r="M20" i="3" s="1"/>
  <c r="N20" i="3" s="1"/>
  <c r="L39" i="5"/>
  <c r="M39" i="5" s="1"/>
  <c r="N39" i="5" s="1"/>
  <c r="L18" i="8"/>
  <c r="M18" i="8" s="1"/>
  <c r="N18" i="8" s="1"/>
  <c r="L22" i="12"/>
  <c r="M22" i="12" s="1"/>
  <c r="N22" i="12" s="1"/>
  <c r="L26" i="3"/>
  <c r="M26" i="3" s="1"/>
  <c r="N26" i="3" s="1"/>
  <c r="L19" i="7"/>
  <c r="M19" i="7" s="1"/>
  <c r="N19" i="7" s="1"/>
  <c r="L19" i="14"/>
  <c r="M19" i="14" s="1"/>
  <c r="N19" i="14" s="1"/>
  <c r="L41" i="20"/>
  <c r="M41" i="20" s="1"/>
  <c r="N41" i="20" s="1"/>
  <c r="L24" i="21"/>
  <c r="M24" i="21" s="1"/>
  <c r="N24" i="21" s="1"/>
  <c r="L41" i="7"/>
  <c r="M41" i="7" s="1"/>
  <c r="N41" i="7" s="1"/>
  <c r="L22" i="11"/>
  <c r="M22" i="11" s="1"/>
  <c r="N22" i="11" s="1"/>
  <c r="L32" i="3"/>
  <c r="M32" i="3" s="1"/>
  <c r="N32" i="3" s="1"/>
  <c r="L16" i="13"/>
  <c r="M16" i="13" s="1"/>
  <c r="N16" i="13" s="1"/>
  <c r="L26" i="20"/>
  <c r="M26" i="20" s="1"/>
  <c r="N26" i="20" s="1"/>
  <c r="L29" i="16"/>
  <c r="M29" i="16" s="1"/>
  <c r="N29" i="16" s="1"/>
  <c r="L16" i="1"/>
  <c r="M16" i="1" s="1"/>
  <c r="N16" i="1" s="1"/>
  <c r="L21" i="16"/>
  <c r="M21" i="16" s="1"/>
  <c r="N21" i="16" s="1"/>
  <c r="L42" i="13"/>
  <c r="M42" i="13" s="1"/>
  <c r="N42" i="13" s="1"/>
  <c r="L22" i="10"/>
  <c r="M22" i="10" s="1"/>
  <c r="N22" i="10" s="1"/>
  <c r="L41" i="21"/>
  <c r="M41" i="21" s="1"/>
  <c r="N41" i="21" s="1"/>
  <c r="L37" i="18"/>
  <c r="M37" i="18" s="1"/>
  <c r="N37" i="18" s="1"/>
  <c r="L26" i="1"/>
  <c r="M26" i="1" s="1"/>
  <c r="N26" i="1" s="1"/>
  <c r="L37" i="9"/>
  <c r="M37" i="9" s="1"/>
  <c r="N37" i="9" s="1"/>
  <c r="L16" i="4"/>
  <c r="M16" i="4" s="1"/>
  <c r="N16" i="4" s="1"/>
  <c r="L22" i="8"/>
  <c r="M22" i="8" s="1"/>
  <c r="N22" i="8" s="1"/>
  <c r="L22" i="4"/>
  <c r="M22" i="4" s="1"/>
  <c r="N22" i="4" s="1"/>
  <c r="L20" i="6"/>
  <c r="M20" i="6" s="1"/>
  <c r="N20" i="6" s="1"/>
  <c r="L27" i="3"/>
  <c r="M27" i="3" s="1"/>
  <c r="N27" i="3" s="1"/>
  <c r="L35" i="16"/>
  <c r="M35" i="16" s="1"/>
  <c r="N35" i="16" s="1"/>
  <c r="L26" i="9"/>
  <c r="M26" i="9" s="1"/>
  <c r="N26" i="9" s="1"/>
  <c r="L39" i="19"/>
  <c r="L36" i="11"/>
  <c r="M36" i="11" s="1"/>
  <c r="N36" i="11" s="1"/>
  <c r="L40" i="17"/>
  <c r="M40" i="17" s="1"/>
  <c r="N40" i="17" s="1"/>
  <c r="L28" i="19"/>
  <c r="M28" i="19" s="1"/>
  <c r="N28" i="19" s="1"/>
  <c r="L41" i="15"/>
  <c r="M41" i="15" s="1"/>
  <c r="N41" i="15" s="1"/>
  <c r="L25" i="21"/>
  <c r="M25" i="21" s="1"/>
  <c r="N25" i="21" s="1"/>
  <c r="L26" i="19"/>
  <c r="M26" i="19" s="1"/>
  <c r="N26" i="19" s="1"/>
  <c r="L31" i="17"/>
  <c r="M31" i="17" s="1"/>
  <c r="N31" i="17" s="1"/>
  <c r="L27" i="17"/>
  <c r="M27" i="17" s="1"/>
  <c r="N27" i="17" s="1"/>
  <c r="L21" i="2"/>
  <c r="M21" i="2" s="1"/>
  <c r="N21" i="2" s="1"/>
  <c r="L24" i="15"/>
  <c r="M24" i="15" s="1"/>
  <c r="N24" i="15" s="1"/>
  <c r="L45" i="1"/>
  <c r="M45" i="1" s="1"/>
  <c r="N45" i="1" s="1"/>
  <c r="L18" i="11"/>
  <c r="M18" i="11" s="1"/>
  <c r="N18" i="11" s="1"/>
  <c r="L37" i="17"/>
  <c r="M37" i="17" s="1"/>
  <c r="N37" i="17" s="1"/>
  <c r="L45" i="14"/>
  <c r="M45" i="14" s="1"/>
  <c r="N45" i="14" s="1"/>
  <c r="L39" i="9"/>
  <c r="M39" i="9" s="1"/>
  <c r="N39" i="9" s="1"/>
  <c r="L40" i="14"/>
  <c r="M40" i="14" s="1"/>
  <c r="N40" i="14" s="1"/>
  <c r="L43" i="13"/>
  <c r="M43" i="13" s="1"/>
  <c r="N43" i="13" s="1"/>
  <c r="L26" i="18"/>
  <c r="M26" i="18" s="1"/>
  <c r="N26" i="18" s="1"/>
  <c r="L32" i="20"/>
  <c r="M32" i="20" s="1"/>
  <c r="N32" i="20" s="1"/>
  <c r="L32" i="4"/>
  <c r="M32" i="4" s="1"/>
  <c r="N32" i="4" s="1"/>
  <c r="L27" i="10"/>
  <c r="M27" i="10" s="1"/>
  <c r="N27" i="10" s="1"/>
  <c r="L46" i="16"/>
  <c r="M46" i="16" s="1"/>
  <c r="N46" i="16" s="1"/>
  <c r="L28" i="20"/>
  <c r="M28" i="20" s="1"/>
  <c r="N28" i="20" s="1"/>
  <c r="L18" i="5"/>
  <c r="M18" i="5" s="1"/>
  <c r="N18" i="5" s="1"/>
  <c r="L21" i="14"/>
  <c r="M21" i="14" s="1"/>
  <c r="N21" i="14" s="1"/>
  <c r="L30" i="2"/>
  <c r="M30" i="2" s="1"/>
  <c r="N30" i="2" s="1"/>
  <c r="L44" i="4"/>
  <c r="M44" i="4" s="1"/>
  <c r="N44" i="4" s="1"/>
  <c r="L41" i="14"/>
  <c r="M41" i="14" s="1"/>
  <c r="N41" i="14" s="1"/>
  <c r="L32" i="21"/>
  <c r="M32" i="21" s="1"/>
  <c r="N32" i="21" s="1"/>
  <c r="L22" i="2"/>
  <c r="M22" i="2" s="1"/>
  <c r="N22" i="2" s="1"/>
  <c r="L43" i="12"/>
  <c r="M43" i="12" s="1"/>
  <c r="N43" i="12" s="1"/>
  <c r="L23" i="17"/>
  <c r="M23" i="17" s="1"/>
  <c r="N23" i="17" s="1"/>
  <c r="L29" i="5"/>
  <c r="M29" i="5" s="1"/>
  <c r="N29" i="5" s="1"/>
  <c r="L16" i="12"/>
  <c r="M16" i="12" s="1"/>
  <c r="N16" i="12" s="1"/>
  <c r="L42" i="4"/>
  <c r="M42" i="4" s="1"/>
  <c r="N42" i="4" s="1"/>
  <c r="L16" i="14"/>
  <c r="M16" i="14" s="1"/>
  <c r="N16" i="14" s="1"/>
  <c r="L38" i="20"/>
  <c r="M38" i="20" s="1"/>
  <c r="N38" i="20" s="1"/>
  <c r="L23" i="7"/>
  <c r="M23" i="7" s="1"/>
  <c r="N23" i="7" s="1"/>
  <c r="L23" i="4"/>
  <c r="M23" i="4" s="1"/>
  <c r="N23" i="4" s="1"/>
  <c r="L37" i="7"/>
  <c r="M37" i="7" s="1"/>
  <c r="N37" i="7" s="1"/>
  <c r="L28" i="3"/>
  <c r="M28" i="3" s="1"/>
  <c r="N28" i="3" s="1"/>
  <c r="L19" i="10"/>
  <c r="M19" i="10" s="1"/>
  <c r="N19" i="10" s="1"/>
  <c r="L16" i="3"/>
  <c r="M16" i="3" s="1"/>
  <c r="N16" i="3" s="1"/>
  <c r="L37" i="14"/>
  <c r="M37" i="14" s="1"/>
  <c r="N37" i="14" s="1"/>
  <c r="L36" i="17"/>
  <c r="M36" i="17" s="1"/>
  <c r="N36" i="17" s="1"/>
  <c r="L22" i="20"/>
  <c r="M22" i="20" s="1"/>
  <c r="N22" i="20" s="1"/>
  <c r="L32" i="19"/>
  <c r="M32" i="19" s="1"/>
  <c r="N32" i="19" s="1"/>
  <c r="L42" i="17"/>
  <c r="L29" i="17"/>
  <c r="M29" i="17" s="1"/>
  <c r="N29" i="17" s="1"/>
  <c r="L46" i="10"/>
  <c r="M46" i="10" s="1"/>
  <c r="N46" i="10" s="1"/>
  <c r="L43" i="19"/>
  <c r="M43" i="19" s="1"/>
  <c r="N43" i="19" s="1"/>
  <c r="L26" i="6"/>
  <c r="M26" i="6" s="1"/>
  <c r="N26" i="6" s="1"/>
  <c r="L24" i="18"/>
  <c r="M24" i="18" s="1"/>
  <c r="N24" i="18" s="1"/>
  <c r="L39" i="1"/>
  <c r="M39" i="1" s="1"/>
  <c r="N39" i="1" s="1"/>
  <c r="L23" i="12"/>
  <c r="M23" i="12" s="1"/>
  <c r="N23" i="12" s="1"/>
  <c r="L16" i="8"/>
  <c r="M16" i="8" s="1"/>
  <c r="N16" i="8" s="1"/>
  <c r="L35" i="9"/>
  <c r="M35" i="9" s="1"/>
  <c r="N35" i="9" s="1"/>
  <c r="L46" i="1"/>
  <c r="M46" i="1" s="1"/>
  <c r="N46" i="1" s="1"/>
  <c r="L29" i="9"/>
  <c r="M29" i="9" s="1"/>
  <c r="N29" i="9" s="1"/>
  <c r="L16" i="9"/>
  <c r="M16" i="9" s="1"/>
  <c r="N16" i="9" s="1"/>
  <c r="L25" i="11"/>
  <c r="M25" i="11" s="1"/>
  <c r="N25" i="11" s="1"/>
  <c r="L43" i="4"/>
  <c r="M43" i="4" s="1"/>
  <c r="N43" i="4" s="1"/>
  <c r="L30" i="16"/>
  <c r="M30" i="16" s="1"/>
  <c r="N30" i="16" s="1"/>
  <c r="L29" i="7"/>
  <c r="M29" i="7" s="1"/>
  <c r="N29" i="7" s="1"/>
  <c r="L25" i="16"/>
  <c r="M25" i="16" s="1"/>
  <c r="N25" i="16" s="1"/>
  <c r="L44" i="21"/>
  <c r="L38" i="9"/>
  <c r="M38" i="9" s="1"/>
  <c r="N38" i="9" s="1"/>
  <c r="L37" i="13"/>
  <c r="M37" i="13" s="1"/>
  <c r="N37" i="13" s="1"/>
  <c r="L20" i="19"/>
  <c r="M20" i="19" s="1"/>
  <c r="N20" i="19" s="1"/>
  <c r="L38" i="5"/>
  <c r="M38" i="5" s="1"/>
  <c r="N38" i="5" s="1"/>
  <c r="L40" i="18"/>
  <c r="M40" i="18" s="1"/>
  <c r="N40" i="18" s="1"/>
  <c r="L35" i="21"/>
  <c r="M35" i="21" s="1"/>
  <c r="N35" i="21" s="1"/>
  <c r="L32" i="13"/>
  <c r="M32" i="13" s="1"/>
  <c r="N32" i="13" s="1"/>
  <c r="L43" i="3"/>
  <c r="M43" i="3" s="1"/>
  <c r="N43" i="3" s="1"/>
  <c r="L34" i="10"/>
  <c r="M34" i="10" s="1"/>
  <c r="N34" i="10" s="1"/>
  <c r="L27" i="12"/>
  <c r="M27" i="12" s="1"/>
  <c r="N27" i="12" s="1"/>
  <c r="L45" i="11"/>
  <c r="M45" i="11" s="1"/>
  <c r="N45" i="11" s="1"/>
  <c r="L34" i="9"/>
  <c r="M34" i="9" s="1"/>
  <c r="N34" i="9" s="1"/>
  <c r="L22" i="15"/>
  <c r="M22" i="15" s="1"/>
  <c r="N22" i="15" s="1"/>
  <c r="L18" i="18"/>
  <c r="M18" i="18" s="1"/>
  <c r="N18" i="18" s="1"/>
  <c r="L23" i="18"/>
  <c r="M23" i="18" s="1"/>
  <c r="N23" i="18" s="1"/>
  <c r="L18" i="4"/>
  <c r="M18" i="4" s="1"/>
  <c r="N18" i="4" s="1"/>
  <c r="L16" i="10"/>
  <c r="M16" i="10" s="1"/>
  <c r="N16" i="10" s="1"/>
  <c r="L30" i="13"/>
  <c r="M30" i="13" s="1"/>
  <c r="N30" i="13" s="1"/>
  <c r="L42" i="16"/>
  <c r="M42" i="16" s="1"/>
  <c r="N42" i="16" s="1"/>
  <c r="L20" i="20"/>
  <c r="M20" i="20" s="1"/>
  <c r="N20" i="20" s="1"/>
  <c r="L38" i="6"/>
  <c r="M38" i="6" s="1"/>
  <c r="N38" i="6" s="1"/>
  <c r="L46" i="15"/>
  <c r="M46" i="15" s="1"/>
  <c r="N46" i="15" s="1"/>
  <c r="L26" i="2"/>
  <c r="M26" i="2" s="1"/>
  <c r="N26" i="2" s="1"/>
  <c r="L34" i="4"/>
  <c r="M34" i="4" s="1"/>
  <c r="N34" i="4" s="1"/>
  <c r="L31" i="14"/>
  <c r="M31" i="14" s="1"/>
  <c r="N31" i="14" s="1"/>
  <c r="L37" i="6"/>
  <c r="M37" i="6" s="1"/>
  <c r="N37" i="6" s="1"/>
  <c r="L21" i="3"/>
  <c r="M21" i="3" s="1"/>
  <c r="N21" i="3" s="1"/>
  <c r="L28" i="13"/>
  <c r="M28" i="13" s="1"/>
  <c r="N28" i="13" s="1"/>
  <c r="L36" i="18"/>
  <c r="M36" i="18" s="1"/>
  <c r="N36" i="18" s="1"/>
  <c r="L36" i="2"/>
  <c r="M36" i="2" s="1"/>
  <c r="N36" i="2" s="1"/>
  <c r="L39" i="4"/>
  <c r="M39" i="4" s="1"/>
  <c r="N39" i="4" s="1"/>
  <c r="L26" i="5"/>
  <c r="M26" i="5" s="1"/>
  <c r="N26" i="5" s="1"/>
  <c r="L44" i="9"/>
  <c r="M44" i="9" s="1"/>
  <c r="N44" i="9" s="1"/>
  <c r="L41" i="13"/>
  <c r="M41" i="13" s="1"/>
  <c r="N41" i="13" s="1"/>
  <c r="L29" i="4"/>
  <c r="M29" i="4" s="1"/>
  <c r="N29" i="4" s="1"/>
  <c r="L32" i="9"/>
  <c r="M32" i="9" s="1"/>
  <c r="N32" i="9" s="1"/>
  <c r="L34" i="15"/>
  <c r="L29" i="20"/>
  <c r="M29" i="20" s="1"/>
  <c r="N29" i="20" s="1"/>
  <c r="L34" i="6"/>
  <c r="M34" i="6" s="1"/>
  <c r="N34" i="6" s="1"/>
  <c r="L37" i="5"/>
  <c r="M37" i="5" s="1"/>
  <c r="N37" i="5" s="1"/>
  <c r="L38" i="8"/>
  <c r="M38" i="8" s="1"/>
  <c r="N38" i="8" s="1"/>
  <c r="L32" i="7"/>
  <c r="M32" i="7" s="1"/>
  <c r="N32" i="7" s="1"/>
  <c r="L46" i="11"/>
  <c r="M46" i="11" s="1"/>
  <c r="N46" i="11" s="1"/>
  <c r="L24" i="19"/>
  <c r="M24" i="19" s="1"/>
  <c r="N24" i="19" s="1"/>
  <c r="L18" i="14"/>
  <c r="L45" i="18"/>
  <c r="M45" i="18" s="1"/>
  <c r="N45" i="18" s="1"/>
  <c r="L35" i="19"/>
  <c r="M35" i="19" s="1"/>
  <c r="N35" i="19" s="1"/>
  <c r="L41" i="19"/>
  <c r="M41" i="19" s="1"/>
  <c r="N41" i="19" s="1"/>
  <c r="L30" i="5"/>
  <c r="M30" i="5" s="1"/>
  <c r="N30" i="5" s="1"/>
  <c r="L45" i="15"/>
  <c r="M45" i="15" s="1"/>
  <c r="N45" i="15" s="1"/>
  <c r="L39" i="18"/>
  <c r="M39" i="18" s="1"/>
  <c r="N39" i="18" s="1"/>
  <c r="L39" i="11"/>
  <c r="M39" i="11" s="1"/>
  <c r="N39" i="11" s="1"/>
  <c r="L38" i="12"/>
  <c r="M38" i="12" s="1"/>
  <c r="N38" i="12" s="1"/>
  <c r="L30" i="6"/>
  <c r="M30" i="6" s="1"/>
  <c r="N30" i="6" s="1"/>
  <c r="L45" i="2"/>
  <c r="M45" i="2" s="1"/>
  <c r="N45" i="2" s="1"/>
  <c r="L35" i="4"/>
  <c r="M35" i="4" s="1"/>
  <c r="N35" i="4" s="1"/>
  <c r="L38" i="17"/>
  <c r="M38" i="17" s="1"/>
  <c r="N38" i="17" s="1"/>
  <c r="L29" i="15"/>
  <c r="M29" i="15" s="1"/>
  <c r="N29" i="15" s="1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U122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A122" i="2" s="1"/>
  <c r="CG121" i="2" a="1"/>
  <c r="CG121" i="2" s="1"/>
  <c r="CG122" i="2" s="1"/>
  <c r="CM121" i="2" a="1"/>
  <c r="CM121" i="2" s="1"/>
  <c r="CM122" i="2" s="1"/>
  <c r="BR121" i="5" a="1"/>
  <c r="BR121" i="5" s="1"/>
  <c r="BR122" i="5" s="1"/>
  <c r="CF121" i="5" a="1"/>
  <c r="CF121" i="5" s="1"/>
  <c r="CF122" i="5" s="1"/>
  <c r="CB121" i="5" a="1"/>
  <c r="CB121" i="5" s="1"/>
  <c r="CB122" i="5" s="1"/>
  <c r="CG121" i="13" a="1"/>
  <c r="CG121" i="13" s="1"/>
  <c r="CG122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CK122" i="13" s="1"/>
  <c r="BZ121" i="15" a="1"/>
  <c r="BZ121" i="15" s="1"/>
  <c r="CR121" i="7" a="1"/>
  <c r="CR121" i="7" s="1"/>
  <c r="CU121" i="5" a="1"/>
  <c r="CU121" i="5" s="1"/>
  <c r="CU122" i="5" s="1"/>
  <c r="CE121" i="13" a="1"/>
  <c r="CE121" i="13" s="1"/>
  <c r="CE122" i="13" s="1"/>
  <c r="CS121" i="2" a="1"/>
  <c r="CS121" i="2" s="1"/>
  <c r="CS122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T122" i="13" s="1"/>
  <c r="CA121" i="5" a="1"/>
  <c r="CA121" i="5" s="1"/>
  <c r="CA122" i="5" s="1"/>
  <c r="CV121" i="5" a="1"/>
  <c r="CV121" i="5" s="1"/>
  <c r="CV122" i="5" s="1"/>
  <c r="CR121" i="5" a="1"/>
  <c r="CR121" i="5" s="1"/>
  <c r="CR122" i="5" s="1"/>
  <c r="CD121" i="6" a="1"/>
  <c r="CD121" i="6" s="1"/>
  <c r="CP121" i="13" a="1"/>
  <c r="CP121" i="13" s="1"/>
  <c r="CP122" i="13" s="1"/>
  <c r="CK121" i="2" a="1"/>
  <c r="CK121" i="2" s="1"/>
  <c r="CK122" i="2" s="1"/>
  <c r="CI121" i="2" a="1"/>
  <c r="CI121" i="2" s="1"/>
  <c r="CI122" i="2" s="1"/>
  <c r="CO121" i="2" a="1"/>
  <c r="CO121" i="2" s="1"/>
  <c r="CO122" i="2" s="1"/>
  <c r="CU121" i="2" a="1"/>
  <c r="CU121" i="2" s="1"/>
  <c r="CU122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J122" i="5" s="1"/>
  <c r="CO121" i="13" a="1"/>
  <c r="CO121" i="13" s="1"/>
  <c r="CO122" i="13" s="1"/>
  <c r="CM121" i="5" a="1"/>
  <c r="CM121" i="5" s="1"/>
  <c r="CM122" i="5" s="1"/>
  <c r="CV121" i="12" a="1"/>
  <c r="CV121" i="12" s="1"/>
  <c r="CP121" i="5" a="1"/>
  <c r="CP121" i="5" s="1"/>
  <c r="CP122" i="5" s="1"/>
  <c r="CB121" i="13" a="1"/>
  <c r="CB121" i="13" s="1"/>
  <c r="CB122" i="13" s="1"/>
  <c r="CO121" i="15" a="1"/>
  <c r="CO121" i="15" s="1"/>
  <c r="BZ121" i="5" a="1"/>
  <c r="BZ121" i="5" s="1"/>
  <c r="BZ122" i="5" s="1"/>
  <c r="BR121" i="13" a="1"/>
  <c r="BR121" i="13" s="1"/>
  <c r="BR122" i="13" s="1"/>
  <c r="CC121" i="5" a="1"/>
  <c r="CC121" i="5" s="1"/>
  <c r="CC122" i="5" s="1"/>
  <c r="BT121" i="13" a="1"/>
  <c r="BT121" i="13" s="1"/>
  <c r="BT122" i="13" s="1"/>
  <c r="BZ121" i="1" a="1"/>
  <c r="BZ121" i="1" s="1"/>
  <c r="CD121" i="14" a="1"/>
  <c r="CD121" i="14" s="1"/>
  <c r="BU121" i="2" a="1"/>
  <c r="BU121" i="2" s="1"/>
  <c r="BU122" i="2" s="1"/>
  <c r="BS121" i="2" a="1"/>
  <c r="BS121" i="2" s="1"/>
  <c r="BY121" i="2" a="1"/>
  <c r="BY121" i="2" s="1"/>
  <c r="BY122" i="2" s="1"/>
  <c r="CE121" i="2" a="1"/>
  <c r="CE121" i="2" s="1"/>
  <c r="CE122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X122" i="5" s="1"/>
  <c r="BT121" i="5" a="1"/>
  <c r="BT121" i="5" s="1"/>
  <c r="BY121" i="13" a="1"/>
  <c r="BY121" i="13" s="1"/>
  <c r="BY122" i="13" s="1"/>
  <c r="CO121" i="6" a="1"/>
  <c r="CO121" i="6" s="1"/>
  <c r="CL121" i="13" a="1"/>
  <c r="CL121" i="13" s="1"/>
  <c r="CL122" i="13" s="1"/>
  <c r="CS121" i="5" a="1"/>
  <c r="CS121" i="5" s="1"/>
  <c r="CS122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D122" i="13" s="1"/>
  <c r="CT121" i="2" a="1"/>
  <c r="CT121" i="2" s="1"/>
  <c r="CT122" i="2" s="1"/>
  <c r="CR121" i="2" a="1"/>
  <c r="CR121" i="2" s="1"/>
  <c r="CR122" i="2" s="1"/>
  <c r="CP121" i="2" a="1"/>
  <c r="CP121" i="2" s="1"/>
  <c r="CP122" i="2" s="1"/>
  <c r="BW121" i="2" a="1"/>
  <c r="BW121" i="2" s="1"/>
  <c r="BW122" i="2" s="1"/>
  <c r="CK121" i="5" a="1"/>
  <c r="CK121" i="5" s="1"/>
  <c r="CK122" i="5" s="1"/>
  <c r="BW121" i="13" a="1"/>
  <c r="BW121" i="13" s="1"/>
  <c r="BW122" i="13" s="1"/>
  <c r="CO121" i="5" a="1"/>
  <c r="CO121" i="5" s="1"/>
  <c r="CO122" i="5" s="1"/>
  <c r="BW121" i="5" a="1"/>
  <c r="BW121" i="5" s="1"/>
  <c r="BW122" i="5" s="1"/>
  <c r="CQ121" i="13" a="1"/>
  <c r="CQ121" i="13" s="1"/>
  <c r="CQ122" i="13" s="1"/>
  <c r="BZ121" i="14" a="1"/>
  <c r="BZ121" i="14" s="1"/>
  <c r="CV121" i="13" a="1"/>
  <c r="CV121" i="13" s="1"/>
  <c r="CV122" i="13" s="1"/>
  <c r="CM121" i="13" a="1"/>
  <c r="CM121" i="13" s="1"/>
  <c r="CM122" i="13" s="1"/>
  <c r="BU121" i="8" a="1"/>
  <c r="BU121" i="8" s="1"/>
  <c r="CN121" i="13" a="1"/>
  <c r="CN121" i="13" s="1"/>
  <c r="CF121" i="9" a="1"/>
  <c r="CF121" i="9" s="1"/>
  <c r="CL121" i="2" a="1"/>
  <c r="CL121" i="2" s="1"/>
  <c r="CL122" i="2" s="1"/>
  <c r="CJ121" i="2" a="1"/>
  <c r="CJ121" i="2" s="1"/>
  <c r="CJ122" i="2" s="1"/>
  <c r="CH121" i="2" a="1"/>
  <c r="CH121" i="2" s="1"/>
  <c r="CH122" i="2" s="1"/>
  <c r="CV121" i="2" a="1"/>
  <c r="CV121" i="2" s="1"/>
  <c r="CV122" i="2" s="1"/>
  <c r="CH121" i="5" a="1"/>
  <c r="CH121" i="5" s="1"/>
  <c r="CH122" i="5" s="1"/>
  <c r="CD121" i="9" a="1"/>
  <c r="CD121" i="9" s="1"/>
  <c r="BV121" i="13" a="1"/>
  <c r="BV121" i="13" s="1"/>
  <c r="CP121" i="15" a="1"/>
  <c r="CP121" i="15" s="1"/>
  <c r="CH121" i="13" a="1"/>
  <c r="CH121" i="13" s="1"/>
  <c r="CH122" i="13" s="1"/>
  <c r="CK121" i="21" a="1"/>
  <c r="CK121" i="21" s="1"/>
  <c r="BR121" i="4" a="1"/>
  <c r="BR121" i="4" s="1"/>
  <c r="CG121" i="5" a="1"/>
  <c r="CG121" i="5" s="1"/>
  <c r="CG122" i="5" s="1"/>
  <c r="CD121" i="5" a="1"/>
  <c r="CD121" i="5" s="1"/>
  <c r="CD122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D122" i="2" s="1"/>
  <c r="CB121" i="2" a="1"/>
  <c r="CB121" i="2" s="1"/>
  <c r="CB122" i="2" s="1"/>
  <c r="BZ121" i="2" a="1"/>
  <c r="BZ121" i="2" s="1"/>
  <c r="BZ122" i="2" s="1"/>
  <c r="CN121" i="2" a="1"/>
  <c r="CN121" i="2" s="1"/>
  <c r="CN122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BX122" i="13" s="1"/>
  <c r="CQ121" i="5" a="1"/>
  <c r="CQ121" i="5" s="1"/>
  <c r="CQ122" i="5" s="1"/>
  <c r="BY121" i="5" a="1"/>
  <c r="BY121" i="5" s="1"/>
  <c r="BY122" i="5" s="1"/>
  <c r="BV121" i="5" a="1"/>
  <c r="BV121" i="5" s="1"/>
  <c r="BV122" i="5" s="1"/>
  <c r="CA121" i="13" a="1"/>
  <c r="CA121" i="13" s="1"/>
  <c r="CA122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R114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CS122" i="13"/>
  <c r="BS33" i="5" a="1"/>
  <c r="BS33" i="5" s="1"/>
  <c r="CL122" i="5"/>
  <c r="CJ49" i="5"/>
  <c r="BS33" i="7" a="1"/>
  <c r="BS33" i="7" s="1"/>
  <c r="CP49" i="13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X122" i="2"/>
  <c r="BV122" i="13"/>
  <c r="BT122" i="5"/>
  <c r="CB49" i="5"/>
  <c r="BS122" i="2"/>
  <c r="CJ49" i="13"/>
  <c r="CN122" i="13"/>
  <c r="BS122" i="5"/>
  <c r="K47" i="1"/>
  <c r="BT49" i="13"/>
  <c r="BR49" i="13"/>
  <c r="CR49" i="13"/>
  <c r="BS18" i="19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BS32" i="4" a="1"/>
  <c r="BS32" i="4" s="1"/>
  <c r="K47" i="12"/>
  <c r="BR15" i="12" a="1"/>
  <c r="BR15" i="12" s="1"/>
  <c r="K47" i="16"/>
  <c r="BR15" i="16" a="1"/>
  <c r="BR15" i="16" s="1"/>
  <c r="BS35" i="11" a="1"/>
  <c r="BS35" i="11" s="1"/>
  <c r="K47" i="20"/>
  <c r="BS37" i="21" a="1"/>
  <c r="BS37" i="21" s="1"/>
  <c r="BT20" i="1" a="1"/>
  <c r="BT20" i="1" s="1"/>
  <c r="BS26" i="18" a="1"/>
  <c r="BS26" i="18" s="1"/>
  <c r="BS32" i="20" a="1"/>
  <c r="BS32" i="20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G121" i="16" s="1" a="1"/>
  <c r="CG121" i="16" s="1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BS16" i="14" a="1"/>
  <c r="BS16" i="14" s="1"/>
  <c r="BT20" i="8" a="1"/>
  <c r="BT20" i="8" s="1"/>
  <c r="K47" i="15"/>
  <c r="BT30" i="1" a="1"/>
  <c r="BT30" i="1" s="1"/>
  <c r="BT31" i="15" a="1"/>
  <c r="BT31" i="15" s="1"/>
  <c r="BT43" i="9" a="1"/>
  <c r="BT43" i="9" s="1"/>
  <c r="BT40" i="2" a="1"/>
  <c r="BT40" i="2" s="1"/>
  <c r="BT23" i="6" a="1"/>
  <c r="BT23" i="6" s="1"/>
  <c r="K47" i="5"/>
  <c r="K47" i="6"/>
  <c r="BT25" i="10" a="1"/>
  <c r="BT25" i="10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07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K47" i="3"/>
  <c r="BT29" i="6" a="1"/>
  <c r="BT29" i="6" s="1"/>
  <c r="BS42" i="19" a="1"/>
  <c r="BS42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BT27" i="1" a="1"/>
  <c r="BT27" i="1" s="1"/>
  <c r="BT30" i="4" a="1"/>
  <c r="BT30" i="4" s="1"/>
  <c r="BT16" i="19" a="1"/>
  <c r="BT16" i="19" s="1"/>
  <c r="BT32" i="2" a="1"/>
  <c r="BT32" i="2" s="1"/>
  <c r="K47" i="10"/>
  <c r="BT33" i="16" a="1"/>
  <c r="BT33" i="16" s="1"/>
  <c r="BT36" i="5" a="1"/>
  <c r="BT36" i="5" s="1"/>
  <c r="K47" i="7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BT46" i="7" a="1"/>
  <c r="BT46" i="7" s="1"/>
  <c r="BT34" i="21" a="1"/>
  <c r="BT34" i="21" s="1"/>
  <c r="BT20" i="2" a="1"/>
  <c r="BT20" i="2" s="1"/>
  <c r="BS45" i="20" a="1"/>
  <c r="BS45" i="20" s="1"/>
  <c r="BR91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16" a="1"/>
  <c r="BS32" i="16" s="1"/>
  <c r="K47" i="4"/>
  <c r="K47" i="13"/>
  <c r="K47" i="8"/>
  <c r="BR15" i="8" a="1"/>
  <c r="BR15" i="8" s="1"/>
  <c r="BT34" i="7" a="1"/>
  <c r="BT34" i="7" s="1"/>
  <c r="BT31" i="16" a="1"/>
  <c r="BT31" i="16" s="1"/>
  <c r="K47" i="19"/>
  <c r="BT33" i="7" a="1"/>
  <c r="BT33" i="7" s="1"/>
  <c r="BT26" i="14" a="1"/>
  <c r="BT26" i="14" s="1"/>
  <c r="BT44" i="6" a="1"/>
  <c r="BT44" i="6" s="1"/>
  <c r="BT35" i="10" a="1"/>
  <c r="BT35" i="10" s="1"/>
  <c r="BT39" i="7" a="1"/>
  <c r="BT39" i="7" s="1"/>
  <c r="BT27" i="11" a="1"/>
  <c r="BT27" i="11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BS33" i="4" a="1"/>
  <c r="BS33" i="4" s="1"/>
  <c r="BS43" i="6" a="1"/>
  <c r="BS43" i="6" s="1"/>
  <c r="BT38" i="18" a="1"/>
  <c r="BT38" i="18" s="1"/>
  <c r="BT31" i="4" a="1"/>
  <c r="BT31" i="4" s="1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BS45" i="4" a="1"/>
  <c r="BS45" i="4" s="1"/>
  <c r="BS31" i="14" a="1"/>
  <c r="BS31" i="14" s="1"/>
  <c r="K47" i="2"/>
  <c r="K47" i="9"/>
  <c r="BR15" i="9" a="1"/>
  <c r="BR15" i="9" s="1"/>
  <c r="BS26" i="4" a="1"/>
  <c r="BS26" i="4" s="1"/>
  <c r="BT19" i="11" a="1"/>
  <c r="BT19" i="11" s="1"/>
  <c r="BT22" i="9" a="1"/>
  <c r="BT22" i="9" s="1"/>
  <c r="BT20" i="13" a="1"/>
  <c r="BT20" i="13" s="1"/>
  <c r="BT16" i="18" a="1"/>
  <c r="BT16" i="18" s="1"/>
  <c r="BT23" i="5" a="1"/>
  <c r="BT23" i="5" s="1"/>
  <c r="BT24" i="1" a="1"/>
  <c r="BT24" i="1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S30" i="19" l="1" a="1"/>
  <c r="BS30" i="19" s="1"/>
  <c r="BS33" i="18" a="1"/>
  <c r="BS33" i="18" s="1"/>
  <c r="BS28" i="20" a="1"/>
  <c r="BS28" i="20" s="1"/>
  <c r="BS22" i="15" a="1"/>
  <c r="BS22" i="15" s="1"/>
  <c r="BS46" i="6" a="1"/>
  <c r="BS46" i="6" s="1"/>
  <c r="BS40" i="18" a="1"/>
  <c r="BS40" i="18" s="1"/>
  <c r="BS111" i="18" s="1"/>
  <c r="BS37" i="19" a="1"/>
  <c r="BS37" i="19" s="1"/>
  <c r="M15" i="17"/>
  <c r="N15" i="17" s="1"/>
  <c r="BT15" i="17" s="1" a="1"/>
  <c r="BT15" i="17" s="1"/>
  <c r="M42" i="17"/>
  <c r="N42" i="17" s="1"/>
  <c r="M39" i="19"/>
  <c r="N39" i="19" s="1"/>
  <c r="M19" i="18"/>
  <c r="N19" i="18" s="1"/>
  <c r="M44" i="16"/>
  <c r="N44" i="16" s="1"/>
  <c r="M18" i="14"/>
  <c r="N18" i="14" s="1"/>
  <c r="BT18" i="14" s="1" a="1"/>
  <c r="BT18" i="14" s="1"/>
  <c r="M34" i="15"/>
  <c r="N34" i="15" s="1"/>
  <c r="BT34" i="15" s="1" a="1"/>
  <c r="BT34" i="15" s="1"/>
  <c r="M43" i="17"/>
  <c r="N43" i="17" s="1"/>
  <c r="O43" i="17" s="1"/>
  <c r="BU43" i="17" s="1" a="1"/>
  <c r="BU43" i="17" s="1"/>
  <c r="M44" i="21"/>
  <c r="N44" i="21" s="1"/>
  <c r="BR33" i="5" a="1"/>
  <c r="BR33" i="5" s="1"/>
  <c r="BR104" i="5" s="1"/>
  <c r="BR34" i="15" a="1"/>
  <c r="BR34" i="15" s="1"/>
  <c r="BR37" i="21" a="1"/>
  <c r="BR37" i="21" s="1"/>
  <c r="BR28" i="20" a="1"/>
  <c r="BR28" i="20" s="1"/>
  <c r="BR39" i="19" a="1"/>
  <c r="BR39" i="19" s="1"/>
  <c r="BR110" i="19" s="1"/>
  <c r="BR17" i="19" a="1"/>
  <c r="BR17" i="19" s="1"/>
  <c r="BR17" i="9" a="1"/>
  <c r="BR17" i="9" s="1"/>
  <c r="BR88" i="9" s="1"/>
  <c r="BS17" i="9" a="1"/>
  <c r="BS17" i="9" s="1"/>
  <c r="BS88" i="9" s="1"/>
  <c r="BS17" i="3" a="1"/>
  <c r="BS17" i="3" s="1"/>
  <c r="BR15" i="2" a="1"/>
  <c r="BR15" i="2" s="1"/>
  <c r="BS15" i="2" a="1"/>
  <c r="BS15" i="2" s="1"/>
  <c r="BR33" i="20" a="1"/>
  <c r="BR33" i="20" s="1"/>
  <c r="BR15" i="4" a="1"/>
  <c r="BR15" i="4" s="1"/>
  <c r="BR86" i="4" s="1"/>
  <c r="BS15" i="4" a="1"/>
  <c r="BS15" i="4" s="1"/>
  <c r="BR33" i="17" a="1"/>
  <c r="BR33" i="17" s="1"/>
  <c r="BR104" i="17" s="1"/>
  <c r="BS33" i="17" a="1"/>
  <c r="BS33" i="17" s="1"/>
  <c r="BR19" i="18" a="1"/>
  <c r="BR19" i="18" s="1"/>
  <c r="BR33" i="7" a="1"/>
  <c r="BR33" i="7" s="1"/>
  <c r="BR104" i="7" s="1"/>
  <c r="BR33" i="13" a="1"/>
  <c r="BR33" i="13" s="1"/>
  <c r="BR104" i="13" s="1"/>
  <c r="BS33" i="13" a="1"/>
  <c r="BS33" i="13" s="1"/>
  <c r="BR15" i="5" a="1"/>
  <c r="BR15" i="5" s="1"/>
  <c r="BR86" i="5" s="1"/>
  <c r="BS15" i="5" a="1"/>
  <c r="BS15" i="5" s="1"/>
  <c r="BR15" i="19" a="1"/>
  <c r="BR15" i="19" s="1"/>
  <c r="BR86" i="19" s="1"/>
  <c r="BS15" i="19" a="1"/>
  <c r="BS15" i="19" s="1"/>
  <c r="BR33" i="18" a="1"/>
  <c r="BR33" i="18" s="1"/>
  <c r="BS33" i="3" a="1"/>
  <c r="BS33" i="3" s="1"/>
  <c r="BR17" i="6" a="1"/>
  <c r="BR17" i="6" s="1"/>
  <c r="BS17" i="6" a="1"/>
  <c r="BS17" i="6" s="1"/>
  <c r="BR33" i="19" a="1"/>
  <c r="BR33" i="19" s="1"/>
  <c r="BR104" i="19" s="1"/>
  <c r="BR17" i="18" a="1"/>
  <c r="BR17" i="18" s="1"/>
  <c r="BR88" i="18" s="1"/>
  <c r="BR32" i="20" a="1"/>
  <c r="BR32" i="20" s="1"/>
  <c r="BR103" i="20" s="1"/>
  <c r="BR33" i="10" a="1"/>
  <c r="BR33" i="10" s="1"/>
  <c r="BR104" i="10" s="1"/>
  <c r="BS33" i="10" a="1"/>
  <c r="BS33" i="10" s="1"/>
  <c r="BS17" i="8" a="1"/>
  <c r="BS17" i="8" s="1"/>
  <c r="BS88" i="8" s="1"/>
  <c r="BR33" i="4" a="1"/>
  <c r="BR33" i="4" s="1"/>
  <c r="BR17" i="17" a="1"/>
  <c r="BR17" i="17" s="1"/>
  <c r="BR88" i="17" s="1"/>
  <c r="BS17" i="17" a="1"/>
  <c r="BS17" i="17" s="1"/>
  <c r="BS88" i="17" s="1"/>
  <c r="BR15" i="1" a="1"/>
  <c r="BR15" i="1" s="1"/>
  <c r="BS15" i="1" a="1"/>
  <c r="BS15" i="1" s="1"/>
  <c r="BR15" i="6" a="1"/>
  <c r="BR15" i="6" s="1"/>
  <c r="BR86" i="6" s="1"/>
  <c r="BS15" i="6" a="1"/>
  <c r="BS15" i="6" s="1"/>
  <c r="BR15" i="11" a="1"/>
  <c r="BR15" i="11" s="1"/>
  <c r="BS15" i="11" a="1"/>
  <c r="BS15" i="11" s="1"/>
  <c r="BS15" i="13" a="1"/>
  <c r="BS15" i="13" s="1"/>
  <c r="BR15" i="15" a="1"/>
  <c r="BR15" i="15" s="1"/>
  <c r="BR86" i="15" s="1"/>
  <c r="BS15" i="15" a="1"/>
  <c r="BS15" i="15" s="1"/>
  <c r="BR40" i="18" a="1"/>
  <c r="BR40" i="18" s="1"/>
  <c r="BR111" i="18" s="1"/>
  <c r="BR26" i="18" a="1"/>
  <c r="BR26" i="18" s="1"/>
  <c r="BR97" i="18" s="1"/>
  <c r="L47" i="15"/>
  <c r="BS15" i="7" a="1"/>
  <c r="BS15" i="7" s="1"/>
  <c r="BR17" i="7" a="1"/>
  <c r="BR17" i="7" s="1"/>
  <c r="BS17" i="7" a="1"/>
  <c r="BS17" i="7" s="1"/>
  <c r="BR17" i="2" a="1"/>
  <c r="BR17" i="2" s="1"/>
  <c r="BR56" i="2" s="1"/>
  <c r="BS17" i="2" a="1"/>
  <c r="BS17" i="2" s="1"/>
  <c r="BR33" i="8" a="1"/>
  <c r="BR33" i="8" s="1"/>
  <c r="BR104" i="8" s="1"/>
  <c r="BS33" i="8" a="1"/>
  <c r="BS33" i="8" s="1"/>
  <c r="BR33" i="14" a="1"/>
  <c r="BR33" i="14" s="1"/>
  <c r="BR15" i="10" a="1"/>
  <c r="BR15" i="10" s="1"/>
  <c r="BS15" i="10" a="1"/>
  <c r="BS15" i="10" s="1"/>
  <c r="BS17" i="12" a="1"/>
  <c r="BS17" i="12" s="1"/>
  <c r="BR15" i="3" a="1"/>
  <c r="BR15" i="3" s="1"/>
  <c r="BR86" i="3" s="1"/>
  <c r="BR17" i="11" a="1"/>
  <c r="BR17" i="11" s="1"/>
  <c r="BR15" i="17" a="1"/>
  <c r="BR15" i="17" s="1"/>
  <c r="BR86" i="17" s="1"/>
  <c r="BR15" i="14" a="1"/>
  <c r="BR15" i="14" s="1"/>
  <c r="BS15" i="14" a="1"/>
  <c r="BS15" i="14" s="1"/>
  <c r="BR24" i="19" a="1"/>
  <c r="BR24" i="19" s="1"/>
  <c r="BR36" i="17" a="1"/>
  <c r="BR36" i="17" s="1"/>
  <c r="BR21" i="19" a="1"/>
  <c r="BR21" i="19" s="1"/>
  <c r="BR92" i="19" s="1"/>
  <c r="BS21" i="19" a="1"/>
  <c r="BS21" i="19" s="1"/>
  <c r="BR28" i="17" a="1"/>
  <c r="BR28" i="17" s="1"/>
  <c r="BS28" i="17" a="1"/>
  <c r="BS28" i="17" s="1"/>
  <c r="BR31" i="11" a="1"/>
  <c r="BR31" i="11" s="1"/>
  <c r="BR102" i="11" s="1"/>
  <c r="BS31" i="11" a="1"/>
  <c r="BS31" i="11" s="1"/>
  <c r="BR19" i="21" a="1"/>
  <c r="BR19" i="21" s="1"/>
  <c r="BS19" i="21" a="1"/>
  <c r="BS19" i="21" s="1"/>
  <c r="BT29" i="15" a="1"/>
  <c r="BT29" i="15" s="1"/>
  <c r="BR45" i="15" a="1"/>
  <c r="BR45" i="15" s="1"/>
  <c r="BR120" i="15" s="1"/>
  <c r="BR46" i="11" a="1"/>
  <c r="BR46" i="11" s="1"/>
  <c r="BT46" i="11" a="1"/>
  <c r="BT46" i="11" s="1"/>
  <c r="BS32" i="9" a="1"/>
  <c r="BS32" i="9" s="1"/>
  <c r="BR28" i="13" a="1"/>
  <c r="BR28" i="13" s="1"/>
  <c r="BR38" i="6" a="1"/>
  <c r="BR38" i="6" s="1"/>
  <c r="BS38" i="6" a="1"/>
  <c r="BS38" i="6" s="1"/>
  <c r="BR35" i="21" a="1"/>
  <c r="BR35" i="21" s="1"/>
  <c r="BR106" i="21" s="1"/>
  <c r="BS35" i="21" a="1"/>
  <c r="BS35" i="21" s="1"/>
  <c r="BR44" i="21" a="1"/>
  <c r="BR44" i="21" s="1"/>
  <c r="BR115" i="21" s="1"/>
  <c r="BR29" i="9" a="1"/>
  <c r="BR29" i="9" s="1"/>
  <c r="BR100" i="9" s="1"/>
  <c r="BR43" i="19" a="1"/>
  <c r="BR43" i="19" s="1"/>
  <c r="BR37" i="14" a="1"/>
  <c r="BR37" i="14" s="1"/>
  <c r="BR32" i="21" a="1"/>
  <c r="BR32" i="21" s="1"/>
  <c r="BR103" i="21" s="1"/>
  <c r="BS32" i="21" a="1"/>
  <c r="BS32" i="21" s="1"/>
  <c r="BR46" i="16" a="1"/>
  <c r="BR46" i="16" s="1"/>
  <c r="BR117" i="16" s="1"/>
  <c r="BS46" i="16" a="1"/>
  <c r="BS46" i="16" s="1"/>
  <c r="BR43" i="13" a="1"/>
  <c r="BR43" i="13" s="1"/>
  <c r="BS43" i="13" a="1"/>
  <c r="BS43" i="13" s="1"/>
  <c r="BR21" i="2" a="1"/>
  <c r="BR21" i="2" s="1"/>
  <c r="BR92" i="2" s="1"/>
  <c r="BS21" i="2" a="1"/>
  <c r="BS21" i="2" s="1"/>
  <c r="BR36" i="11" a="1"/>
  <c r="BR36" i="11" s="1"/>
  <c r="BR107" i="11" s="1"/>
  <c r="BS36" i="11" a="1"/>
  <c r="BS36" i="11" s="1"/>
  <c r="BR22" i="8" a="1"/>
  <c r="BR22" i="8" s="1"/>
  <c r="BR93" i="8" s="1"/>
  <c r="BS22" i="8" a="1"/>
  <c r="BS22" i="8" s="1"/>
  <c r="BR21" i="16" a="1"/>
  <c r="BR21" i="16" s="1"/>
  <c r="BS21" i="16" a="1"/>
  <c r="BS21" i="16" s="1"/>
  <c r="BS92" i="16" s="1"/>
  <c r="BS24" i="21" a="1"/>
  <c r="BS24" i="21" s="1"/>
  <c r="BR20" i="3" a="1"/>
  <c r="BR20" i="3" s="1"/>
  <c r="BR91" i="3" s="1"/>
  <c r="BS20" i="3" a="1"/>
  <c r="BS20" i="3" s="1"/>
  <c r="BR34" i="2" a="1"/>
  <c r="BR34" i="2" s="1"/>
  <c r="BR105" i="2" s="1"/>
  <c r="BS34" i="2" a="1"/>
  <c r="BS34" i="2" s="1"/>
  <c r="BR35" i="13" a="1"/>
  <c r="BR35" i="13" s="1"/>
  <c r="BR106" i="13" s="1"/>
  <c r="BS35" i="13" a="1"/>
  <c r="BS35" i="13" s="1"/>
  <c r="BR46" i="14" a="1"/>
  <c r="BR46" i="14" s="1"/>
  <c r="BR117" i="14" s="1"/>
  <c r="BS46" i="14" a="1"/>
  <c r="BS46" i="14" s="1"/>
  <c r="BR41" i="18" a="1"/>
  <c r="BR41" i="18" s="1"/>
  <c r="BR112" i="18" s="1"/>
  <c r="BR30" i="20" a="1"/>
  <c r="BR30" i="20" s="1"/>
  <c r="BR101" i="20" s="1"/>
  <c r="BS29" i="14" a="1"/>
  <c r="BS29" i="14" s="1"/>
  <c r="BR41" i="10" a="1"/>
  <c r="BR41" i="10" s="1"/>
  <c r="BR112" i="10" s="1"/>
  <c r="BS41" i="10" a="1"/>
  <c r="BS41" i="10" s="1"/>
  <c r="BR43" i="15" a="1"/>
  <c r="BR43" i="15" s="1"/>
  <c r="BS43" i="15" a="1"/>
  <c r="BS43" i="15" s="1"/>
  <c r="BS114" i="15" s="1"/>
  <c r="BR16" i="11" a="1"/>
  <c r="BR16" i="11" s="1"/>
  <c r="BS16" i="11" a="1"/>
  <c r="BS16" i="11" s="1"/>
  <c r="BR30" i="12" a="1"/>
  <c r="BR30" i="12" s="1"/>
  <c r="BS30" i="12" a="1"/>
  <c r="BS30" i="12" s="1"/>
  <c r="BR39" i="15" a="1"/>
  <c r="BR39" i="15" s="1"/>
  <c r="BR110" i="15" s="1"/>
  <c r="BS39" i="15" a="1"/>
  <c r="BS39" i="15" s="1"/>
  <c r="BR38" i="4" a="1"/>
  <c r="BR38" i="4" s="1"/>
  <c r="BT38" i="4" a="1"/>
  <c r="BT38" i="4" s="1"/>
  <c r="BR43" i="17" a="1"/>
  <c r="BR43" i="17" s="1"/>
  <c r="BS27" i="9" a="1"/>
  <c r="BS27" i="9" s="1"/>
  <c r="BS98" i="9" s="1"/>
  <c r="BR45" i="5" a="1"/>
  <c r="BR45" i="5" s="1"/>
  <c r="BS45" i="5" a="1"/>
  <c r="BS45" i="5" s="1"/>
  <c r="BS84" i="5" s="1"/>
  <c r="BS44" i="8" a="1"/>
  <c r="BS44" i="8" s="1"/>
  <c r="BR35" i="14" a="1"/>
  <c r="BR35" i="14" s="1"/>
  <c r="BR106" i="14" s="1"/>
  <c r="BS35" i="14" a="1"/>
  <c r="BS35" i="14" s="1"/>
  <c r="BR31" i="1" a="1"/>
  <c r="BR31" i="1" s="1"/>
  <c r="BR102" i="1" s="1"/>
  <c r="BR45" i="8" a="1"/>
  <c r="BR45" i="8" s="1"/>
  <c r="BR120" i="8" s="1"/>
  <c r="BR16" i="5" a="1"/>
  <c r="BR16" i="5" s="1"/>
  <c r="BS16" i="5" a="1"/>
  <c r="BS16" i="5" s="1"/>
  <c r="BR23" i="14" a="1"/>
  <c r="BR23" i="14" s="1"/>
  <c r="BT23" i="14" a="1"/>
  <c r="BT23" i="14" s="1"/>
  <c r="BR20" i="21" a="1"/>
  <c r="BR20" i="21" s="1"/>
  <c r="BR91" i="21" s="1"/>
  <c r="BS20" i="21" a="1"/>
  <c r="BS20" i="21" s="1"/>
  <c r="BR19" i="17" a="1"/>
  <c r="BR19" i="17" s="1"/>
  <c r="BR90" i="17" s="1"/>
  <c r="BS19" i="17" a="1"/>
  <c r="BS19" i="17" s="1"/>
  <c r="BS90" i="17" s="1"/>
  <c r="BR26" i="17" a="1"/>
  <c r="BR26" i="17" s="1"/>
  <c r="BT26" i="11" a="1"/>
  <c r="BT26" i="11" s="1"/>
  <c r="BR25" i="19" a="1"/>
  <c r="BR25" i="19" s="1"/>
  <c r="BS25" i="19" a="1"/>
  <c r="BS25" i="19" s="1"/>
  <c r="BR42" i="13" a="1"/>
  <c r="BR42" i="13" s="1"/>
  <c r="BR113" i="13" s="1"/>
  <c r="BS42" i="13" a="1"/>
  <c r="BS42" i="13" s="1"/>
  <c r="BR38" i="17" a="1"/>
  <c r="BR38" i="17" s="1"/>
  <c r="BR109" i="17" s="1"/>
  <c r="BR30" i="5" a="1"/>
  <c r="BR30" i="5" s="1"/>
  <c r="BR101" i="5" s="1"/>
  <c r="BT30" i="5" a="1"/>
  <c r="BT30" i="5" s="1"/>
  <c r="BR32" i="7" a="1"/>
  <c r="BR32" i="7" s="1"/>
  <c r="BS32" i="7" a="1"/>
  <c r="BS32" i="7" s="1"/>
  <c r="BR29" i="4" a="1"/>
  <c r="BR29" i="4" s="1"/>
  <c r="BR100" i="4" s="1"/>
  <c r="BS29" i="4" a="1"/>
  <c r="BS29" i="4" s="1"/>
  <c r="BS100" i="4" s="1"/>
  <c r="BR21" i="3" a="1"/>
  <c r="BR21" i="3" s="1"/>
  <c r="BS21" i="3" a="1"/>
  <c r="BS21" i="3" s="1"/>
  <c r="BR22" i="15" a="1"/>
  <c r="BR22" i="15" s="1"/>
  <c r="BR25" i="16" a="1"/>
  <c r="BR25" i="16" s="1"/>
  <c r="BS25" i="16" a="1"/>
  <c r="BS25" i="16" s="1"/>
  <c r="BR46" i="1" a="1"/>
  <c r="BR46" i="1" s="1"/>
  <c r="BR117" i="1" s="1"/>
  <c r="BR46" i="10" a="1"/>
  <c r="BR46" i="10" s="1"/>
  <c r="BR117" i="10" s="1"/>
  <c r="BS46" i="10" a="1"/>
  <c r="BS46" i="10" s="1"/>
  <c r="BS117" i="10" s="1"/>
  <c r="BR16" i="3" a="1"/>
  <c r="BR16" i="3" s="1"/>
  <c r="BR55" i="3" s="1"/>
  <c r="BS16" i="3" a="1"/>
  <c r="BS16" i="3" s="1"/>
  <c r="BS87" i="3" s="1"/>
  <c r="BR16" i="14" a="1"/>
  <c r="BR16" i="14" s="1"/>
  <c r="BR41" i="14" a="1"/>
  <c r="BR41" i="14" s="1"/>
  <c r="BS41" i="14" a="1"/>
  <c r="BS41" i="14" s="1"/>
  <c r="BR27" i="10" a="1"/>
  <c r="BR27" i="10" s="1"/>
  <c r="BR98" i="10" s="1"/>
  <c r="BR40" i="14" a="1"/>
  <c r="BR40" i="14" s="1"/>
  <c r="BR111" i="14" s="1"/>
  <c r="BS40" i="14" a="1"/>
  <c r="BS40" i="14" s="1"/>
  <c r="BR27" i="17" a="1"/>
  <c r="BR27" i="17" s="1"/>
  <c r="BS27" i="17" a="1"/>
  <c r="BS27" i="17" s="1"/>
  <c r="BR16" i="4" a="1"/>
  <c r="BR16" i="4" s="1"/>
  <c r="BS16" i="4" a="1"/>
  <c r="BS16" i="4" s="1"/>
  <c r="BS87" i="4" s="1"/>
  <c r="BR16" i="1" a="1"/>
  <c r="BR16" i="1" s="1"/>
  <c r="BR87" i="1" s="1"/>
  <c r="BS16" i="1" a="1"/>
  <c r="BS16" i="1" s="1"/>
  <c r="BR41" i="20" a="1"/>
  <c r="BR41" i="20" s="1"/>
  <c r="BR112" i="20" s="1"/>
  <c r="BS41" i="20" a="1"/>
  <c r="BS41" i="20" s="1"/>
  <c r="BR18" i="21" a="1"/>
  <c r="BR18" i="21" s="1"/>
  <c r="BS18" i="21" a="1"/>
  <c r="BS18" i="21" s="1"/>
  <c r="BR34" i="14" a="1"/>
  <c r="BR34" i="14" s="1"/>
  <c r="BS34" i="14" a="1"/>
  <c r="BS34" i="14" s="1"/>
  <c r="BR45" i="4" a="1"/>
  <c r="BR45" i="4" s="1"/>
  <c r="BR120" i="4" s="1"/>
  <c r="BR37" i="15" a="1"/>
  <c r="BR37" i="15" s="1"/>
  <c r="BR16" i="20" a="1"/>
  <c r="BR16" i="20" s="1"/>
  <c r="BR87" i="20" s="1"/>
  <c r="BR32" i="16" a="1"/>
  <c r="BR32" i="16" s="1"/>
  <c r="BR71" i="16" s="1"/>
  <c r="BR28" i="9" a="1"/>
  <c r="BR28" i="9" s="1"/>
  <c r="BR36" i="13" a="1"/>
  <c r="BR36" i="13" s="1"/>
  <c r="BR107" i="13" s="1"/>
  <c r="BR40" i="7" a="1"/>
  <c r="BR40" i="7" s="1"/>
  <c r="BS40" i="7" a="1"/>
  <c r="BS40" i="7" s="1"/>
  <c r="BS111" i="7" s="1"/>
  <c r="BR25" i="20" a="1"/>
  <c r="BR25" i="20" s="1"/>
  <c r="BS25" i="20" a="1"/>
  <c r="BS25" i="20" s="1"/>
  <c r="BR23" i="8" a="1"/>
  <c r="BR23" i="8" s="1"/>
  <c r="BR94" i="8" s="1"/>
  <c r="BS23" i="8" a="1"/>
  <c r="BS23" i="8" s="1"/>
  <c r="BR24" i="13" a="1"/>
  <c r="BR24" i="13" s="1"/>
  <c r="BR95" i="13" s="1"/>
  <c r="BS24" i="13" a="1"/>
  <c r="BS24" i="13" s="1"/>
  <c r="BS95" i="13" s="1"/>
  <c r="BR42" i="2" a="1"/>
  <c r="BR42" i="2" s="1"/>
  <c r="BS42" i="2" a="1"/>
  <c r="BS42" i="2" s="1"/>
  <c r="BS81" i="2" s="1"/>
  <c r="BR36" i="8" a="1"/>
  <c r="BR36" i="8" s="1"/>
  <c r="BS36" i="8" a="1"/>
  <c r="BS36" i="8" s="1"/>
  <c r="BR20" i="7" a="1"/>
  <c r="BR20" i="7" s="1"/>
  <c r="BR91" i="7" s="1"/>
  <c r="BR30" i="21" a="1"/>
  <c r="BR30" i="21" s="1"/>
  <c r="BR101" i="21" s="1"/>
  <c r="BS30" i="21" a="1"/>
  <c r="BS30" i="21" s="1"/>
  <c r="BR34" i="3" a="1"/>
  <c r="BR34" i="3" s="1"/>
  <c r="BR105" i="3" s="1"/>
  <c r="BS34" i="3" a="1"/>
  <c r="BS34" i="3" s="1"/>
  <c r="BR41" i="4" a="1"/>
  <c r="BR41" i="4" s="1"/>
  <c r="BS41" i="4" a="1"/>
  <c r="BS41" i="4" s="1"/>
  <c r="BR35" i="8" a="1"/>
  <c r="BR35" i="8" s="1"/>
  <c r="BS35" i="8" a="1"/>
  <c r="BS35" i="8" s="1"/>
  <c r="BR37" i="11" a="1"/>
  <c r="BR37" i="11" s="1"/>
  <c r="BR108" i="11" s="1"/>
  <c r="BS37" i="11" a="1"/>
  <c r="BS37" i="11" s="1"/>
  <c r="BR41" i="9" a="1"/>
  <c r="BR41" i="9" s="1"/>
  <c r="BR112" i="9" s="1"/>
  <c r="BR42" i="19" a="1"/>
  <c r="BR42" i="19" s="1"/>
  <c r="BR24" i="3" a="1"/>
  <c r="BR24" i="3" s="1"/>
  <c r="BR37" i="19" a="1"/>
  <c r="BR37" i="19" s="1"/>
  <c r="BR108" i="19" s="1"/>
  <c r="BR46" i="3" a="1"/>
  <c r="BR46" i="3" s="1"/>
  <c r="BR117" i="3" s="1"/>
  <c r="BS46" i="3" a="1"/>
  <c r="BS46" i="3" s="1"/>
  <c r="BT40" i="5" a="1"/>
  <c r="BT40" i="5" s="1"/>
  <c r="BR25" i="17" a="1"/>
  <c r="BR25" i="17" s="1"/>
  <c r="BS25" i="17" a="1"/>
  <c r="BS25" i="17" s="1"/>
  <c r="BS96" i="17" s="1"/>
  <c r="BR18" i="9" a="1"/>
  <c r="BR18" i="9" s="1"/>
  <c r="BS18" i="9" a="1"/>
  <c r="BS18" i="9" s="1"/>
  <c r="BR32" i="5" a="1"/>
  <c r="BR32" i="5" s="1"/>
  <c r="BS32" i="5" a="1"/>
  <c r="BS32" i="5" s="1"/>
  <c r="BR29" i="2" a="1"/>
  <c r="BR29" i="2" s="1"/>
  <c r="BR100" i="2" s="1"/>
  <c r="BT29" i="2" a="1"/>
  <c r="BT29" i="2" s="1"/>
  <c r="BT68" i="2" s="1"/>
  <c r="BR19" i="2" a="1"/>
  <c r="BR19" i="2" s="1"/>
  <c r="BS19" i="2" a="1"/>
  <c r="BS19" i="2" s="1"/>
  <c r="BS58" i="2" s="1"/>
  <c r="BR39" i="18" a="1"/>
  <c r="BR39" i="18" s="1"/>
  <c r="BR110" i="18" s="1"/>
  <c r="BS39" i="18" a="1"/>
  <c r="BS39" i="18" s="1"/>
  <c r="BS110" i="18" s="1"/>
  <c r="BR46" i="15" a="1"/>
  <c r="BR46" i="15" s="1"/>
  <c r="BS46" i="15" a="1"/>
  <c r="BS46" i="15" s="1"/>
  <c r="BS85" i="15" s="1"/>
  <c r="BR32" i="13" a="1"/>
  <c r="BR32" i="13" s="1"/>
  <c r="BR103" i="13" s="1"/>
  <c r="BT32" i="13" a="1"/>
  <c r="BT32" i="13" s="1"/>
  <c r="BR26" i="6" a="1"/>
  <c r="BR26" i="6" s="1"/>
  <c r="BS26" i="6" a="1"/>
  <c r="BS26" i="6" s="1"/>
  <c r="BR22" i="2" a="1"/>
  <c r="BR22" i="2" s="1"/>
  <c r="BS22" i="2" a="1"/>
  <c r="BS22" i="2" s="1"/>
  <c r="BR22" i="4" a="1"/>
  <c r="BR22" i="4" s="1"/>
  <c r="BT22" i="4" a="1"/>
  <c r="BT22" i="4" s="1"/>
  <c r="BR18" i="3" a="1"/>
  <c r="BR18" i="3" s="1"/>
  <c r="BR89" i="3" s="1"/>
  <c r="BS18" i="3" a="1"/>
  <c r="BS18" i="3" s="1"/>
  <c r="BR38" i="2" a="1"/>
  <c r="BR38" i="2" s="1"/>
  <c r="BS38" i="2" a="1"/>
  <c r="BS38" i="2" s="1"/>
  <c r="BR37" i="16" a="1"/>
  <c r="BR37" i="16" s="1"/>
  <c r="BS37" i="16" a="1"/>
  <c r="BS37" i="16" s="1"/>
  <c r="BR31" i="10" a="1"/>
  <c r="BR31" i="10" s="1"/>
  <c r="BT31" i="10" a="1"/>
  <c r="BT31" i="10" s="1"/>
  <c r="BR46" i="4" a="1"/>
  <c r="BR46" i="4" s="1"/>
  <c r="BR117" i="4" s="1"/>
  <c r="BT46" i="4" a="1"/>
  <c r="BT46" i="4" s="1"/>
  <c r="BR35" i="4" a="1"/>
  <c r="BR35" i="4" s="1"/>
  <c r="BR41" i="19" a="1"/>
  <c r="BR41" i="19" s="1"/>
  <c r="BR112" i="19" s="1"/>
  <c r="BR38" i="8" a="1"/>
  <c r="BR38" i="8" s="1"/>
  <c r="BT38" i="8" a="1"/>
  <c r="BT38" i="8" s="1"/>
  <c r="BR41" i="13" a="1"/>
  <c r="BR41" i="13" s="1"/>
  <c r="BS41" i="13" a="1"/>
  <c r="BS41" i="13" s="1"/>
  <c r="BR37" i="6" a="1"/>
  <c r="BR37" i="6" s="1"/>
  <c r="BS37" i="6" a="1"/>
  <c r="BS37" i="6" s="1"/>
  <c r="BR42" i="16" a="1"/>
  <c r="BR42" i="16" s="1"/>
  <c r="BS42" i="16" a="1"/>
  <c r="BS42" i="16" s="1"/>
  <c r="BR34" i="9" a="1"/>
  <c r="BR34" i="9" s="1"/>
  <c r="BT29" i="7" a="1"/>
  <c r="BT29" i="7" s="1"/>
  <c r="BR29" i="17" a="1"/>
  <c r="BR29" i="17" s="1"/>
  <c r="BR42" i="4" a="1"/>
  <c r="BR42" i="4" s="1"/>
  <c r="BS42" i="4" a="1"/>
  <c r="BS42" i="4" s="1"/>
  <c r="BR44" i="4" a="1"/>
  <c r="BR44" i="4" s="1"/>
  <c r="BR115" i="4" s="1"/>
  <c r="BS44" i="4" a="1"/>
  <c r="BS44" i="4" s="1"/>
  <c r="BR39" i="9" a="1"/>
  <c r="BR39" i="9" s="1"/>
  <c r="BR110" i="9" s="1"/>
  <c r="BS39" i="9" a="1"/>
  <c r="BS39" i="9" s="1"/>
  <c r="BR31" i="17" a="1"/>
  <c r="BR31" i="17" s="1"/>
  <c r="BS31" i="17" a="1"/>
  <c r="BS31" i="17" s="1"/>
  <c r="BR37" i="9" a="1"/>
  <c r="BR37" i="9" s="1"/>
  <c r="BR29" i="16" a="1"/>
  <c r="BR29" i="16" s="1"/>
  <c r="BR100" i="16" s="1"/>
  <c r="BS29" i="16" a="1"/>
  <c r="BS29" i="16" s="1"/>
  <c r="BS100" i="16" s="1"/>
  <c r="BR19" i="14" a="1"/>
  <c r="BR19" i="14" s="1"/>
  <c r="BR90" i="14" s="1"/>
  <c r="BS19" i="14" a="1"/>
  <c r="BS19" i="14" s="1"/>
  <c r="BR46" i="17" a="1"/>
  <c r="BR46" i="17" s="1"/>
  <c r="BS46" i="17" a="1"/>
  <c r="BS46" i="17" s="1"/>
  <c r="BR21" i="5" a="1"/>
  <c r="BR21" i="5" s="1"/>
  <c r="BS21" i="5" a="1"/>
  <c r="BS21" i="5" s="1"/>
  <c r="BS60" i="5" s="1"/>
  <c r="BR16" i="21" a="1"/>
  <c r="BR16" i="21" s="1"/>
  <c r="BR87" i="21" s="1"/>
  <c r="BS16" i="21" a="1"/>
  <c r="BS16" i="21" s="1"/>
  <c r="BR23" i="1" a="1"/>
  <c r="BR23" i="1" s="1"/>
  <c r="BR94" i="1" s="1"/>
  <c r="BS23" i="1" a="1"/>
  <c r="BS23" i="1" s="1"/>
  <c r="BS94" i="1" s="1"/>
  <c r="BS19" i="12" a="1"/>
  <c r="BS19" i="12" s="1"/>
  <c r="BR20" i="10" a="1"/>
  <c r="BR20" i="10" s="1"/>
  <c r="BR23" i="11" a="1"/>
  <c r="BR23" i="11" s="1"/>
  <c r="BS23" i="11" a="1"/>
  <c r="BS23" i="11" s="1"/>
  <c r="BR46" i="13" a="1"/>
  <c r="BR46" i="13" s="1"/>
  <c r="BR85" i="13" s="1"/>
  <c r="BS46" i="13" a="1"/>
  <c r="BS46" i="13" s="1"/>
  <c r="BR29" i="3" a="1"/>
  <c r="BR29" i="3" s="1"/>
  <c r="BS29" i="3" a="1"/>
  <c r="BS29" i="3" s="1"/>
  <c r="BR28" i="11" a="1"/>
  <c r="BR28" i="11" s="1"/>
  <c r="BS28" i="11" a="1"/>
  <c r="BS28" i="11" s="1"/>
  <c r="BS99" i="11" s="1"/>
  <c r="BR26" i="12" a="1"/>
  <c r="BR26" i="12" s="1"/>
  <c r="BR46" i="21" a="1"/>
  <c r="BR46" i="21" s="1"/>
  <c r="BS46" i="21" a="1"/>
  <c r="BS46" i="21" s="1"/>
  <c r="BS117" i="21" s="1"/>
  <c r="BR28" i="18" a="1"/>
  <c r="BR28" i="18" s="1"/>
  <c r="BR99" i="18" s="1"/>
  <c r="BR38" i="1" a="1"/>
  <c r="BR38" i="1" s="1"/>
  <c r="BS38" i="1" a="1"/>
  <c r="BS38" i="1" s="1"/>
  <c r="BR20" i="16" a="1"/>
  <c r="BR20" i="16" s="1"/>
  <c r="BS20" i="16" a="1"/>
  <c r="BS20" i="16" s="1"/>
  <c r="BR31" i="21" a="1"/>
  <c r="BR31" i="21" s="1"/>
  <c r="BS31" i="21" a="1"/>
  <c r="BS31" i="21" s="1"/>
  <c r="BR22" i="18" a="1"/>
  <c r="BR22" i="18" s="1"/>
  <c r="BR93" i="18" s="1"/>
  <c r="BS22" i="18" a="1"/>
  <c r="BS22" i="18" s="1"/>
  <c r="BR24" i="11" a="1"/>
  <c r="BR24" i="11" s="1"/>
  <c r="BS24" i="11" a="1"/>
  <c r="BS24" i="11" s="1"/>
  <c r="BR21" i="20" a="1"/>
  <c r="BR21" i="20" s="1"/>
  <c r="BS21" i="20" a="1"/>
  <c r="BS21" i="20" s="1"/>
  <c r="BR24" i="2" a="1"/>
  <c r="BR24" i="2" s="1"/>
  <c r="BR95" i="2" s="1"/>
  <c r="BS24" i="2" a="1"/>
  <c r="BS24" i="2" s="1"/>
  <c r="BS95" i="2" s="1"/>
  <c r="BR21" i="8" a="1"/>
  <c r="BR21" i="8" s="1"/>
  <c r="BR92" i="8" s="1"/>
  <c r="BR21" i="21" a="1"/>
  <c r="BR21" i="21" s="1"/>
  <c r="BR92" i="21" s="1"/>
  <c r="BS21" i="21" a="1"/>
  <c r="BS21" i="21" s="1"/>
  <c r="BS92" i="21" s="1"/>
  <c r="BS37" i="10" a="1"/>
  <c r="BS37" i="10" s="1"/>
  <c r="BR43" i="8" a="1"/>
  <c r="BR43" i="8" s="1"/>
  <c r="BS43" i="8" a="1"/>
  <c r="BS43" i="8" s="1"/>
  <c r="BR38" i="14" a="1"/>
  <c r="BR38" i="14" s="1"/>
  <c r="BR109" i="14" s="1"/>
  <c r="BS38" i="14" a="1"/>
  <c r="BS38" i="14" s="1"/>
  <c r="BR22" i="13" a="1"/>
  <c r="BR22" i="13" s="1"/>
  <c r="BR93" i="13" s="1"/>
  <c r="BS22" i="13" a="1"/>
  <c r="BS22" i="13" s="1"/>
  <c r="BR42" i="20" a="1"/>
  <c r="BR42" i="20" s="1"/>
  <c r="BS42" i="20" a="1"/>
  <c r="BS42" i="20" s="1"/>
  <c r="BR34" i="8" a="1"/>
  <c r="BR34" i="8" s="1"/>
  <c r="BR27" i="13" a="1"/>
  <c r="BR27" i="13" s="1"/>
  <c r="BR98" i="13" s="1"/>
  <c r="BS27" i="13" a="1"/>
  <c r="BS27" i="13" s="1"/>
  <c r="BR36" i="18" a="1"/>
  <c r="BR36" i="18" s="1"/>
  <c r="BS36" i="18" a="1"/>
  <c r="BS36" i="18" s="1"/>
  <c r="BS107" i="18" s="1"/>
  <c r="BR38" i="20" a="1"/>
  <c r="BR38" i="20" s="1"/>
  <c r="BR109" i="20" s="1"/>
  <c r="BR40" i="17" a="1"/>
  <c r="BR40" i="17" s="1"/>
  <c r="BS40" i="17" a="1"/>
  <c r="BS40" i="17" s="1"/>
  <c r="BR39" i="5" a="1"/>
  <c r="BR39" i="5" s="1"/>
  <c r="BR110" i="5" s="1"/>
  <c r="BS39" i="5" a="1"/>
  <c r="BS39" i="5" s="1"/>
  <c r="BR44" i="11" a="1"/>
  <c r="BR44" i="11" s="1"/>
  <c r="BS44" i="11" a="1"/>
  <c r="BS44" i="11" s="1"/>
  <c r="BR25" i="2" a="1"/>
  <c r="BR25" i="2" s="1"/>
  <c r="BR96" i="2" s="1"/>
  <c r="BS45" i="2" a="1"/>
  <c r="BS45" i="2" s="1"/>
  <c r="BR35" i="19" a="1"/>
  <c r="BR35" i="19" s="1"/>
  <c r="BR106" i="19" s="1"/>
  <c r="BS35" i="19" a="1"/>
  <c r="BS35" i="19" s="1"/>
  <c r="BS106" i="19" s="1"/>
  <c r="BR37" i="5" a="1"/>
  <c r="BR37" i="5" s="1"/>
  <c r="BR108" i="5" s="1"/>
  <c r="BR44" i="9" a="1"/>
  <c r="BR44" i="9" s="1"/>
  <c r="BS44" i="9" a="1"/>
  <c r="BS44" i="9" s="1"/>
  <c r="BR30" i="13" a="1"/>
  <c r="BR30" i="13" s="1"/>
  <c r="BR101" i="13" s="1"/>
  <c r="BR45" i="11" a="1"/>
  <c r="BR45" i="11" s="1"/>
  <c r="BR120" i="11" s="1"/>
  <c r="BS45" i="11" a="1"/>
  <c r="BS45" i="11" s="1"/>
  <c r="BT38" i="5" a="1"/>
  <c r="BT38" i="5" s="1"/>
  <c r="BT77" i="5" s="1"/>
  <c r="BR28" i="3" a="1"/>
  <c r="BR28" i="3" s="1"/>
  <c r="BR99" i="3" s="1"/>
  <c r="BS28" i="3" a="1"/>
  <c r="BS28" i="3" s="1"/>
  <c r="BR16" i="12" a="1"/>
  <c r="BR16" i="12" s="1"/>
  <c r="BS16" i="12" a="1"/>
  <c r="BS16" i="12" s="1"/>
  <c r="BR30" i="2" a="1"/>
  <c r="BR30" i="2" s="1"/>
  <c r="BR101" i="2" s="1"/>
  <c r="BS30" i="2" a="1"/>
  <c r="BS30" i="2" s="1"/>
  <c r="BS69" i="2" s="1"/>
  <c r="BR32" i="4" a="1"/>
  <c r="BR32" i="4" s="1"/>
  <c r="BR103" i="4" s="1"/>
  <c r="BS45" i="14" a="1"/>
  <c r="BS45" i="14" s="1"/>
  <c r="BS26" i="19" a="1"/>
  <c r="BS26" i="19" s="1"/>
  <c r="BR26" i="9" a="1"/>
  <c r="BR26" i="9" s="1"/>
  <c r="BS26" i="9" a="1"/>
  <c r="BS26" i="9" s="1"/>
  <c r="BT26" i="1" a="1"/>
  <c r="BT26" i="1" s="1"/>
  <c r="BR26" i="20" a="1"/>
  <c r="BR26" i="20" s="1"/>
  <c r="BS26" i="20" a="1"/>
  <c r="BS26" i="20" s="1"/>
  <c r="BS97" i="20" s="1"/>
  <c r="BR19" i="7" a="1"/>
  <c r="BR19" i="7" s="1"/>
  <c r="BR90" i="7" s="1"/>
  <c r="BS19" i="7" a="1"/>
  <c r="BS19" i="7" s="1"/>
  <c r="BR29" i="11" a="1"/>
  <c r="BR29" i="11" s="1"/>
  <c r="BR100" i="11" s="1"/>
  <c r="BS29" i="11" a="1"/>
  <c r="BS29" i="11" s="1"/>
  <c r="BR37" i="20" a="1"/>
  <c r="BR37" i="20" s="1"/>
  <c r="BS37" i="20" a="1"/>
  <c r="BS37" i="20" s="1"/>
  <c r="BR24" i="14" a="1"/>
  <c r="BR24" i="14" s="1"/>
  <c r="BS24" i="14" a="1"/>
  <c r="BS24" i="14" s="1"/>
  <c r="BS95" i="14" s="1"/>
  <c r="BR38" i="11" a="1"/>
  <c r="BR38" i="11" s="1"/>
  <c r="BR29" i="8" a="1"/>
  <c r="BR29" i="8" s="1"/>
  <c r="BR36" i="14" a="1"/>
  <c r="BR36" i="14" s="1"/>
  <c r="BR107" i="14" s="1"/>
  <c r="BR45" i="7" a="1"/>
  <c r="BR45" i="7" s="1"/>
  <c r="BR120" i="7" s="1"/>
  <c r="BS45" i="7" a="1"/>
  <c r="BS45" i="7" s="1"/>
  <c r="BR30" i="8" a="1"/>
  <c r="BR30" i="8" s="1"/>
  <c r="BR101" i="8" s="1"/>
  <c r="BS30" i="8" a="1"/>
  <c r="BS30" i="8" s="1"/>
  <c r="BR25" i="3" a="1"/>
  <c r="BR25" i="3" s="1"/>
  <c r="BR96" i="3" s="1"/>
  <c r="BS25" i="3" a="1"/>
  <c r="BS25" i="3" s="1"/>
  <c r="BT41" i="6" a="1"/>
  <c r="BT41" i="6" s="1"/>
  <c r="BS27" i="18" a="1"/>
  <c r="BS27" i="18" s="1"/>
  <c r="BS98" i="18" s="1"/>
  <c r="BR27" i="15" a="1"/>
  <c r="BR27" i="15" s="1"/>
  <c r="BR98" i="15" s="1"/>
  <c r="BS27" i="15" a="1"/>
  <c r="BS27" i="15" s="1"/>
  <c r="BR41" i="8" a="1"/>
  <c r="BR41" i="8" s="1"/>
  <c r="BR112" i="8" s="1"/>
  <c r="BR42" i="21" a="1"/>
  <c r="BR42" i="21" s="1"/>
  <c r="BR34" i="13" a="1"/>
  <c r="BR34" i="13" s="1"/>
  <c r="BR105" i="13" s="1"/>
  <c r="BS34" i="13" a="1"/>
  <c r="BS34" i="13" s="1"/>
  <c r="BS73" i="13" s="1"/>
  <c r="BR25" i="14" a="1"/>
  <c r="BR25" i="14" s="1"/>
  <c r="BR96" i="14" s="1"/>
  <c r="BS25" i="14" a="1"/>
  <c r="BS25" i="14" s="1"/>
  <c r="BR31" i="8" a="1"/>
  <c r="BR31" i="8" s="1"/>
  <c r="BR102" i="8" s="1"/>
  <c r="BS31" i="8" a="1"/>
  <c r="BS31" i="8" s="1"/>
  <c r="BR26" i="4" a="1"/>
  <c r="BR26" i="4" s="1"/>
  <c r="BR46" i="2" a="1"/>
  <c r="BR46" i="2" s="1"/>
  <c r="BR85" i="2" s="1"/>
  <c r="BR44" i="7" a="1"/>
  <c r="BR44" i="7" s="1"/>
  <c r="BR115" i="7" s="1"/>
  <c r="BR38" i="13" a="1"/>
  <c r="BR38" i="13" s="1"/>
  <c r="BR109" i="13" s="1"/>
  <c r="BS38" i="13" a="1"/>
  <c r="BS38" i="13" s="1"/>
  <c r="BS109" i="13" s="1"/>
  <c r="BR25" i="9" a="1"/>
  <c r="BR25" i="9" s="1"/>
  <c r="BR96" i="9" s="1"/>
  <c r="BR24" i="6" a="1"/>
  <c r="BR24" i="6" s="1"/>
  <c r="BR95" i="6" s="1"/>
  <c r="BR46" i="18" a="1"/>
  <c r="BR46" i="18" s="1"/>
  <c r="BS46" i="18" a="1"/>
  <c r="BS46" i="18" s="1"/>
  <c r="BS117" i="18" s="1"/>
  <c r="BS24" i="12" a="1"/>
  <c r="BS24" i="12" s="1"/>
  <c r="BR27" i="7" a="1"/>
  <c r="BR27" i="7" s="1"/>
  <c r="BR98" i="7" s="1"/>
  <c r="BS27" i="7" a="1"/>
  <c r="BS27" i="7" s="1"/>
  <c r="BR26" i="16" a="1"/>
  <c r="BR26" i="16" s="1"/>
  <c r="BR97" i="16" s="1"/>
  <c r="BS26" i="16" a="1"/>
  <c r="BS26" i="16" s="1"/>
  <c r="BS97" i="16" s="1"/>
  <c r="BR29" i="10" a="1"/>
  <c r="BR29" i="10" s="1"/>
  <c r="BS29" i="10" a="1"/>
  <c r="BS29" i="10" s="1"/>
  <c r="BR45" i="19" a="1"/>
  <c r="BR45" i="19" s="1"/>
  <c r="BR120" i="19" s="1"/>
  <c r="BS45" i="19" a="1"/>
  <c r="BS45" i="19" s="1"/>
  <c r="BR18" i="7" a="1"/>
  <c r="BR18" i="7" s="1"/>
  <c r="BR89" i="7" s="1"/>
  <c r="BS18" i="7" a="1"/>
  <c r="BS18" i="7" s="1"/>
  <c r="BS89" i="7" s="1"/>
  <c r="BR38" i="21" a="1"/>
  <c r="BR38" i="21" s="1"/>
  <c r="BR19" i="4" a="1"/>
  <c r="BR19" i="4" s="1"/>
  <c r="BR90" i="4" s="1"/>
  <c r="BS19" i="4" a="1"/>
  <c r="BS19" i="4" s="1"/>
  <c r="BR30" i="6" a="1"/>
  <c r="BR30" i="6" s="1"/>
  <c r="BR101" i="6" s="1"/>
  <c r="BR45" i="18" a="1"/>
  <c r="BR45" i="18" s="1"/>
  <c r="BR120" i="18" s="1"/>
  <c r="BR31" i="14" a="1"/>
  <c r="BR31" i="14" s="1"/>
  <c r="BR102" i="14" s="1"/>
  <c r="BR16" i="10" a="1"/>
  <c r="BR16" i="10" s="1"/>
  <c r="BR87" i="10" s="1"/>
  <c r="BS16" i="10" a="1"/>
  <c r="BS16" i="10" s="1"/>
  <c r="BR27" i="12" a="1"/>
  <c r="BR27" i="12" s="1"/>
  <c r="BS27" i="12" a="1"/>
  <c r="BS27" i="12" s="1"/>
  <c r="BR20" i="19" a="1"/>
  <c r="BR20" i="19" s="1"/>
  <c r="BS20" i="19" a="1"/>
  <c r="BS20" i="19" s="1"/>
  <c r="BS91" i="19" s="1"/>
  <c r="BR23" i="12" a="1"/>
  <c r="BR23" i="12" s="1"/>
  <c r="BR94" i="12" s="1"/>
  <c r="BS23" i="12" a="1"/>
  <c r="BS23" i="12" s="1"/>
  <c r="BR42" i="17" a="1"/>
  <c r="BR42" i="17" s="1"/>
  <c r="BR113" i="17" s="1"/>
  <c r="BR37" i="7" a="1"/>
  <c r="BR37" i="7" s="1"/>
  <c r="BR108" i="7" s="1"/>
  <c r="BS37" i="7" a="1"/>
  <c r="BS37" i="7" s="1"/>
  <c r="BS108" i="7" s="1"/>
  <c r="BR29" i="5" a="1"/>
  <c r="BR29" i="5" s="1"/>
  <c r="BR100" i="5" s="1"/>
  <c r="BS29" i="5" a="1"/>
  <c r="BS29" i="5" s="1"/>
  <c r="BR21" i="14" a="1"/>
  <c r="BR21" i="14" s="1"/>
  <c r="BR92" i="14" s="1"/>
  <c r="BS21" i="14" a="1"/>
  <c r="BS21" i="14" s="1"/>
  <c r="BR37" i="17" a="1"/>
  <c r="BR37" i="17" s="1"/>
  <c r="BS37" i="17" a="1"/>
  <c r="BS37" i="17" s="1"/>
  <c r="BR25" i="21" a="1"/>
  <c r="BR25" i="21" s="1"/>
  <c r="BR96" i="21" s="1"/>
  <c r="BS25" i="21" a="1"/>
  <c r="BS25" i="21" s="1"/>
  <c r="BS96" i="21" s="1"/>
  <c r="BT35" i="16" a="1"/>
  <c r="BT35" i="16" s="1"/>
  <c r="BT106" i="16" s="1"/>
  <c r="BR37" i="18" a="1"/>
  <c r="BR37" i="18" s="1"/>
  <c r="BR108" i="18" s="1"/>
  <c r="BT37" i="18" a="1"/>
  <c r="BT37" i="18" s="1"/>
  <c r="BS26" i="3" a="1"/>
  <c r="BS26" i="3" s="1"/>
  <c r="BS26" i="10" a="1"/>
  <c r="BS26" i="10" s="1"/>
  <c r="BS97" i="10" s="1"/>
  <c r="BR30" i="19" a="1"/>
  <c r="BR30" i="19" s="1"/>
  <c r="BR101" i="19" s="1"/>
  <c r="BR24" i="20" a="1"/>
  <c r="BR24" i="20" s="1"/>
  <c r="BR95" i="20" s="1"/>
  <c r="BS24" i="20" a="1"/>
  <c r="BS24" i="20" s="1"/>
  <c r="BR40" i="10" a="1"/>
  <c r="BR40" i="10" s="1"/>
  <c r="BR111" i="10" s="1"/>
  <c r="BS40" i="10" a="1"/>
  <c r="BS40" i="10" s="1"/>
  <c r="BR30" i="17" a="1"/>
  <c r="BR30" i="17" s="1"/>
  <c r="BR101" i="17" s="1"/>
  <c r="BS30" i="17" a="1"/>
  <c r="BS30" i="17" s="1"/>
  <c r="BR16" i="2" a="1"/>
  <c r="BR16" i="2" s="1"/>
  <c r="BR87" i="2" s="1"/>
  <c r="BS16" i="2" a="1"/>
  <c r="BS16" i="2" s="1"/>
  <c r="BS87" i="2" s="1"/>
  <c r="BR38" i="10" a="1"/>
  <c r="BR38" i="10" s="1"/>
  <c r="BR42" i="5" a="1"/>
  <c r="BR42" i="5" s="1"/>
  <c r="BR81" i="5" s="1"/>
  <c r="BS42" i="5" a="1"/>
  <c r="BS42" i="5" s="1"/>
  <c r="BR41" i="2" a="1"/>
  <c r="BR41" i="2" s="1"/>
  <c r="BR80" i="2" s="1"/>
  <c r="BS41" i="2" a="1"/>
  <c r="BS41" i="2" s="1"/>
  <c r="BR18" i="19" a="1"/>
  <c r="BR18" i="19" s="1"/>
  <c r="BR45" i="21" a="1"/>
  <c r="BR45" i="21" s="1"/>
  <c r="BR120" i="21" s="1"/>
  <c r="BS45" i="21" a="1"/>
  <c r="BS45" i="21" s="1"/>
  <c r="BR30" i="15" a="1"/>
  <c r="BR30" i="15" s="1"/>
  <c r="BS30" i="15" a="1"/>
  <c r="BS30" i="15" s="1"/>
  <c r="BR39" i="21" a="1"/>
  <c r="BR39" i="21" s="1"/>
  <c r="BR110" i="21" s="1"/>
  <c r="BT40" i="4" a="1"/>
  <c r="BT40" i="4" s="1"/>
  <c r="BR18" i="17" a="1"/>
  <c r="BR18" i="17" s="1"/>
  <c r="BR89" i="17" s="1"/>
  <c r="BR45" i="6" a="1"/>
  <c r="BR45" i="6" s="1"/>
  <c r="BS45" i="6" a="1"/>
  <c r="BS45" i="6" s="1"/>
  <c r="BR44" i="16" a="1"/>
  <c r="BR44" i="16" s="1"/>
  <c r="BR115" i="16" s="1"/>
  <c r="BR18" i="12" a="1"/>
  <c r="BR18" i="12" s="1"/>
  <c r="BR89" i="12" s="1"/>
  <c r="BS18" i="12" a="1"/>
  <c r="BS18" i="12" s="1"/>
  <c r="BR42" i="10" a="1"/>
  <c r="BR42" i="10" s="1"/>
  <c r="BR113" i="10" s="1"/>
  <c r="BS42" i="10" a="1"/>
  <c r="BS42" i="10" s="1"/>
  <c r="BS46" i="8" a="1"/>
  <c r="BS46" i="8" s="1"/>
  <c r="BR18" i="13" a="1"/>
  <c r="BR18" i="13" s="1"/>
  <c r="BR57" i="13" s="1"/>
  <c r="BS18" i="13" a="1"/>
  <c r="BS18" i="13" s="1"/>
  <c r="BR25" i="18" a="1"/>
  <c r="BR25" i="18" s="1"/>
  <c r="BR96" i="18" s="1"/>
  <c r="BS25" i="18" a="1"/>
  <c r="BS25" i="18" s="1"/>
  <c r="BS96" i="18" s="1"/>
  <c r="BR28" i="6" a="1"/>
  <c r="BR28" i="6" s="1"/>
  <c r="BR99" i="6" s="1"/>
  <c r="BR43" i="10" a="1"/>
  <c r="BR43" i="10" s="1"/>
  <c r="BR114" i="10" s="1"/>
  <c r="BR20" i="4" a="1"/>
  <c r="BR20" i="4" s="1"/>
  <c r="BR91" i="4" s="1"/>
  <c r="BS20" i="4" a="1"/>
  <c r="BS20" i="4" s="1"/>
  <c r="BR21" i="11" a="1"/>
  <c r="BR21" i="11" s="1"/>
  <c r="BS21" i="11" a="1"/>
  <c r="BS21" i="11" s="1"/>
  <c r="BR23" i="2" a="1"/>
  <c r="BR23" i="2" s="1"/>
  <c r="BR62" i="2" s="1"/>
  <c r="BS23" i="2" a="1"/>
  <c r="BS23" i="2" s="1"/>
  <c r="BR23" i="13" a="1"/>
  <c r="BR23" i="13" s="1"/>
  <c r="BR94" i="13" s="1"/>
  <c r="BS23" i="13" a="1"/>
  <c r="BS23" i="13" s="1"/>
  <c r="BS62" i="13" s="1"/>
  <c r="BR35" i="11" a="1"/>
  <c r="BR35" i="11" s="1"/>
  <c r="BR106" i="11" s="1"/>
  <c r="BR39" i="13" a="1"/>
  <c r="BR39" i="13" s="1"/>
  <c r="BR110" i="13" s="1"/>
  <c r="BS39" i="13" a="1"/>
  <c r="BS39" i="13" s="1"/>
  <c r="BR41" i="7" a="1"/>
  <c r="BR41" i="7" s="1"/>
  <c r="BS41" i="7" a="1"/>
  <c r="BS41" i="7" s="1"/>
  <c r="BS112" i="7" s="1"/>
  <c r="BR40" i="12" a="1"/>
  <c r="BR40" i="12" s="1"/>
  <c r="BR111" i="12" s="1"/>
  <c r="BS40" i="12" a="1"/>
  <c r="BS40" i="12" s="1"/>
  <c r="BR35" i="18" a="1"/>
  <c r="BR35" i="18" s="1"/>
  <c r="BS35" i="18" a="1"/>
  <c r="BS35" i="18" s="1"/>
  <c r="BS106" i="18" s="1"/>
  <c r="BR45" i="10" a="1"/>
  <c r="BR45" i="10" s="1"/>
  <c r="BS45" i="10" a="1"/>
  <c r="BS45" i="10" s="1"/>
  <c r="BR42" i="1" a="1"/>
  <c r="BR42" i="1" s="1"/>
  <c r="BS42" i="1" a="1"/>
  <c r="BS42" i="1" s="1"/>
  <c r="BS81" i="1" s="1"/>
  <c r="BR38" i="3" a="1"/>
  <c r="BR38" i="3" s="1"/>
  <c r="BR109" i="3" s="1"/>
  <c r="BS38" i="3" a="1"/>
  <c r="BS38" i="3" s="1"/>
  <c r="BR19" i="5" a="1"/>
  <c r="BR19" i="5" s="1"/>
  <c r="BR90" i="5" s="1"/>
  <c r="BS19" i="5" a="1"/>
  <c r="BS19" i="5" s="1"/>
  <c r="BR19" i="8" a="1"/>
  <c r="BR19" i="8" s="1"/>
  <c r="BS19" i="8" a="1"/>
  <c r="BS19" i="8" s="1"/>
  <c r="BR38" i="12" a="1"/>
  <c r="BR38" i="12" s="1"/>
  <c r="BR29" i="20" a="1"/>
  <c r="BR29" i="20" s="1"/>
  <c r="BR100" i="20" s="1"/>
  <c r="BS29" i="20" a="1"/>
  <c r="BS29" i="20" s="1"/>
  <c r="BR39" i="4" a="1"/>
  <c r="BR39" i="4" s="1"/>
  <c r="BS39" i="4" a="1"/>
  <c r="BS39" i="4" s="1"/>
  <c r="BS34" i="4" a="1"/>
  <c r="BS34" i="4" s="1"/>
  <c r="BS105" i="4" s="1"/>
  <c r="BS18" i="4" a="1"/>
  <c r="BS18" i="4" s="1"/>
  <c r="BS89" i="4" s="1"/>
  <c r="BR34" i="10" a="1"/>
  <c r="BR34" i="10" s="1"/>
  <c r="BS34" i="10" a="1"/>
  <c r="BS34" i="10" s="1"/>
  <c r="BR37" i="13" a="1"/>
  <c r="BR37" i="13" s="1"/>
  <c r="BR108" i="13" s="1"/>
  <c r="BS37" i="13" a="1"/>
  <c r="BS37" i="13" s="1"/>
  <c r="BS76" i="13" s="1"/>
  <c r="BT43" i="4" a="1"/>
  <c r="BT43" i="4" s="1"/>
  <c r="BR39" i="1" a="1"/>
  <c r="BR39" i="1" s="1"/>
  <c r="BR110" i="1" s="1"/>
  <c r="BR32" i="19" a="1"/>
  <c r="BR32" i="19" s="1"/>
  <c r="BR23" i="4" a="1"/>
  <c r="BR23" i="4" s="1"/>
  <c r="BR94" i="4" s="1"/>
  <c r="BR23" i="17" a="1"/>
  <c r="BR23" i="17" s="1"/>
  <c r="BS23" i="17" a="1"/>
  <c r="BS23" i="17" s="1"/>
  <c r="BR18" i="5" a="1"/>
  <c r="BR18" i="5" s="1"/>
  <c r="BR89" i="5" s="1"/>
  <c r="BS18" i="5" a="1"/>
  <c r="BS18" i="5" s="1"/>
  <c r="BR18" i="11" a="1"/>
  <c r="BR18" i="11" s="1"/>
  <c r="BS18" i="11" a="1"/>
  <c r="BS18" i="11" s="1"/>
  <c r="BS89" i="11" s="1"/>
  <c r="BR41" i="15" a="1"/>
  <c r="BR41" i="15" s="1"/>
  <c r="BR112" i="15" s="1"/>
  <c r="BS41" i="15" a="1"/>
  <c r="BS41" i="15" s="1"/>
  <c r="BS80" i="15" s="1"/>
  <c r="BR27" i="3" a="1"/>
  <c r="BR27" i="3" s="1"/>
  <c r="BS27" i="3" a="1"/>
  <c r="BS27" i="3" s="1"/>
  <c r="BR41" i="21" a="1"/>
  <c r="BR41" i="21" s="1"/>
  <c r="BR112" i="21" s="1"/>
  <c r="BS41" i="21" a="1"/>
  <c r="BS41" i="21" s="1"/>
  <c r="BS112" i="21" s="1"/>
  <c r="BR32" i="3" a="1"/>
  <c r="BR32" i="3" s="1"/>
  <c r="BR22" i="12" a="1"/>
  <c r="BR22" i="12" s="1"/>
  <c r="BR93" i="12" s="1"/>
  <c r="BS22" i="12" a="1"/>
  <c r="BS22" i="12" s="1"/>
  <c r="BR43" i="21" a="1"/>
  <c r="BR43" i="21" s="1"/>
  <c r="BS43" i="21" a="1"/>
  <c r="BS43" i="21" s="1"/>
  <c r="BR40" i="15" a="1"/>
  <c r="BR40" i="15" s="1"/>
  <c r="BS40" i="15" a="1"/>
  <c r="BS40" i="15" s="1"/>
  <c r="BS111" i="15" s="1"/>
  <c r="BS40" i="11" a="1"/>
  <c r="BS40" i="11" s="1"/>
  <c r="BR30" i="14" a="1"/>
  <c r="BR30" i="14" s="1"/>
  <c r="BS30" i="14" a="1"/>
  <c r="BS30" i="14" s="1"/>
  <c r="BR28" i="10" a="1"/>
  <c r="BR28" i="10" s="1"/>
  <c r="BR99" i="10" s="1"/>
  <c r="BS28" i="10" a="1"/>
  <c r="BS28" i="10" s="1"/>
  <c r="BR25" i="5" a="1"/>
  <c r="BR25" i="5" s="1"/>
  <c r="BR96" i="5" s="1"/>
  <c r="BS25" i="5" a="1"/>
  <c r="BS25" i="5" s="1"/>
  <c r="BS96" i="5" s="1"/>
  <c r="BR21" i="13" a="1"/>
  <c r="BR21" i="13" s="1"/>
  <c r="BR92" i="13" s="1"/>
  <c r="BS21" i="13" a="1"/>
  <c r="BS21" i="13" s="1"/>
  <c r="BR22" i="3" a="1"/>
  <c r="BR22" i="3" s="1"/>
  <c r="BR23" i="3" a="1"/>
  <c r="BR23" i="3" s="1"/>
  <c r="BR94" i="3" s="1"/>
  <c r="BR34" i="5" a="1"/>
  <c r="BR34" i="5" s="1"/>
  <c r="BS34" i="5" a="1"/>
  <c r="BS34" i="5" s="1"/>
  <c r="BR27" i="6" a="1"/>
  <c r="BR27" i="6" s="1"/>
  <c r="BS27" i="6" a="1"/>
  <c r="BS27" i="6" s="1"/>
  <c r="BR40" i="21" a="1"/>
  <c r="BR40" i="21" s="1"/>
  <c r="BR39" i="6" a="1"/>
  <c r="BR39" i="6" s="1"/>
  <c r="BR110" i="6" s="1"/>
  <c r="BS39" i="6" a="1"/>
  <c r="BS39" i="6" s="1"/>
  <c r="BS36" i="3" a="1"/>
  <c r="BS36" i="3" s="1"/>
  <c r="BR28" i="8" a="1"/>
  <c r="BR28" i="8" s="1"/>
  <c r="BS28" i="8" a="1"/>
  <c r="BS28" i="8" s="1"/>
  <c r="BS26" i="8" a="1"/>
  <c r="BS26" i="8" s="1"/>
  <c r="BR32" i="15" a="1"/>
  <c r="BR32" i="15" s="1"/>
  <c r="BS32" i="15" a="1"/>
  <c r="BS32" i="15" s="1"/>
  <c r="BR25" i="6" a="1"/>
  <c r="BR25" i="6" s="1"/>
  <c r="BR96" i="6" s="1"/>
  <c r="BS25" i="6" a="1"/>
  <c r="BS25" i="6" s="1"/>
  <c r="BR19" i="13" a="1"/>
  <c r="BR19" i="13" s="1"/>
  <c r="BR90" i="13" s="1"/>
  <c r="BR25" i="1" a="1"/>
  <c r="BR25" i="1" s="1"/>
  <c r="BS25" i="1" a="1"/>
  <c r="BS25" i="1" s="1"/>
  <c r="BS96" i="1" s="1"/>
  <c r="BR36" i="21" a="1"/>
  <c r="BR36" i="21" s="1"/>
  <c r="BS36" i="21" a="1"/>
  <c r="BS36" i="21" s="1"/>
  <c r="BR18" i="2" a="1"/>
  <c r="BR18" i="2" s="1"/>
  <c r="BR57" i="2" s="1"/>
  <c r="BS18" i="2" a="1"/>
  <c r="BS18" i="2" s="1"/>
  <c r="BR41" i="3" a="1"/>
  <c r="BR41" i="3" s="1"/>
  <c r="BS41" i="3" a="1"/>
  <c r="BS41" i="3" s="1"/>
  <c r="BR31" i="18" a="1"/>
  <c r="BR31" i="18" s="1"/>
  <c r="BS31" i="18" a="1"/>
  <c r="BS31" i="18" s="1"/>
  <c r="BS102" i="18" s="1"/>
  <c r="BR40" i="1" a="1"/>
  <c r="BR40" i="1" s="1"/>
  <c r="BS40" i="1" a="1"/>
  <c r="BS40" i="1" s="1"/>
  <c r="BS111" i="1" s="1"/>
  <c r="BR42" i="14" a="1"/>
  <c r="BR42" i="14" s="1"/>
  <c r="BR113" i="14" s="1"/>
  <c r="BS42" i="14" a="1"/>
  <c r="BS42" i="14" s="1"/>
  <c r="BR44" i="12" a="1"/>
  <c r="BR44" i="12" s="1"/>
  <c r="BR18" i="18" a="1"/>
  <c r="BR18" i="18" s="1"/>
  <c r="BR89" i="18" s="1"/>
  <c r="BS18" i="18" a="1"/>
  <c r="BS18" i="18" s="1"/>
  <c r="BT16" i="9" a="1"/>
  <c r="BT16" i="9" s="1"/>
  <c r="BR24" i="15" a="1"/>
  <c r="BR24" i="15" s="1"/>
  <c r="BR95" i="15" s="1"/>
  <c r="BS24" i="15" a="1"/>
  <c r="BS24" i="15" s="1"/>
  <c r="BR39" i="10" a="1"/>
  <c r="BR39" i="10" s="1"/>
  <c r="BR110" i="10" s="1"/>
  <c r="BS39" i="10" a="1"/>
  <c r="BS39" i="10" s="1"/>
  <c r="BR36" i="16" a="1"/>
  <c r="BR36" i="16" s="1"/>
  <c r="BS36" i="16" a="1"/>
  <c r="BS36" i="16" s="1"/>
  <c r="BS107" i="16" s="1"/>
  <c r="BS44" i="3" a="1"/>
  <c r="BS44" i="3" s="1"/>
  <c r="BR16" i="7" a="1"/>
  <c r="BR16" i="7" s="1"/>
  <c r="BS16" i="7" a="1"/>
  <c r="BS16" i="7" s="1"/>
  <c r="BR35" i="1" a="1"/>
  <c r="BR35" i="1" s="1"/>
  <c r="BR106" i="1" s="1"/>
  <c r="BR18" i="14" a="1"/>
  <c r="BR18" i="14" s="1"/>
  <c r="BR89" i="14" s="1"/>
  <c r="BR36" i="2" a="1"/>
  <c r="BR36" i="2" s="1"/>
  <c r="BR75" i="2" s="1"/>
  <c r="BS36" i="2" a="1"/>
  <c r="BS36" i="2" s="1"/>
  <c r="BS26" i="2" a="1"/>
  <c r="BS26" i="2" s="1"/>
  <c r="BS65" i="2" s="1"/>
  <c r="BR23" i="18" a="1"/>
  <c r="BR23" i="18" s="1"/>
  <c r="BR94" i="18" s="1"/>
  <c r="BS23" i="18" a="1"/>
  <c r="BS23" i="18" s="1"/>
  <c r="BS94" i="18" s="1"/>
  <c r="BS43" i="3" a="1"/>
  <c r="BS43" i="3" s="1"/>
  <c r="BS114" i="3" s="1"/>
  <c r="BR38" i="9" a="1"/>
  <c r="BR38" i="9" s="1"/>
  <c r="BS38" i="9" a="1"/>
  <c r="BS38" i="9" s="1"/>
  <c r="BR25" i="11" a="1"/>
  <c r="BR25" i="11" s="1"/>
  <c r="BR96" i="11" s="1"/>
  <c r="BS22" i="20" a="1"/>
  <c r="BS22" i="20" s="1"/>
  <c r="BS93" i="20" s="1"/>
  <c r="BT43" i="12" a="1"/>
  <c r="BT43" i="12" s="1"/>
  <c r="BS45" i="1" a="1"/>
  <c r="BS45" i="1" s="1"/>
  <c r="BS120" i="1" s="1"/>
  <c r="BR28" i="19" a="1"/>
  <c r="BR28" i="19" s="1"/>
  <c r="BR22" i="10" a="1"/>
  <c r="BR22" i="10" s="1"/>
  <c r="BS22" i="10" a="1"/>
  <c r="BS22" i="10" s="1"/>
  <c r="BR22" i="11" a="1"/>
  <c r="BR22" i="11" s="1"/>
  <c r="BR93" i="11" s="1"/>
  <c r="BR18" i="8" a="1"/>
  <c r="BR18" i="8" s="1"/>
  <c r="BR89" i="8" s="1"/>
  <c r="BS18" i="8" a="1"/>
  <c r="BS18" i="8" s="1"/>
  <c r="BR29" i="13" a="1"/>
  <c r="BR29" i="13" s="1"/>
  <c r="BR100" i="13" s="1"/>
  <c r="BS29" i="13" a="1"/>
  <c r="BS29" i="13" s="1"/>
  <c r="BR40" i="13" a="1"/>
  <c r="BR40" i="13" s="1"/>
  <c r="BR111" i="13" s="1"/>
  <c r="BS40" i="13" a="1"/>
  <c r="BS40" i="13" s="1"/>
  <c r="BS38" i="16" a="1"/>
  <c r="BS38" i="16" s="1"/>
  <c r="BS24" i="7" a="1"/>
  <c r="BS24" i="7" s="1"/>
  <c r="BS95" i="7" s="1"/>
  <c r="BR28" i="2" a="1"/>
  <c r="BR28" i="2" s="1"/>
  <c r="BR99" i="2" s="1"/>
  <c r="BS28" i="2" a="1"/>
  <c r="BS28" i="2" s="1"/>
  <c r="BR44" i="2" a="1"/>
  <c r="BR44" i="2" s="1"/>
  <c r="BR115" i="2" s="1"/>
  <c r="BS44" i="2" a="1"/>
  <c r="BS44" i="2" s="1"/>
  <c r="BR40" i="8" a="1"/>
  <c r="BR40" i="8" s="1"/>
  <c r="BR111" i="8" s="1"/>
  <c r="BS40" i="8" a="1"/>
  <c r="BS40" i="8" s="1"/>
  <c r="BR27" i="21" a="1"/>
  <c r="BR27" i="21" s="1"/>
  <c r="BS27" i="21" a="1"/>
  <c r="BS27" i="21" s="1"/>
  <c r="BR28" i="21" a="1"/>
  <c r="BR28" i="21" s="1"/>
  <c r="BR99" i="21" s="1"/>
  <c r="BS28" i="21" a="1"/>
  <c r="BS28" i="21" s="1"/>
  <c r="BR45" i="20" a="1"/>
  <c r="BR45" i="20" s="1"/>
  <c r="BR120" i="20" s="1"/>
  <c r="BR24" i="4" a="1"/>
  <c r="BR24" i="4" s="1"/>
  <c r="BS24" i="4" a="1"/>
  <c r="BS24" i="4" s="1"/>
  <c r="BS95" i="4" s="1"/>
  <c r="BR43" i="6" a="1"/>
  <c r="BR43" i="6" s="1"/>
  <c r="BR21" i="10" a="1"/>
  <c r="BR21" i="10" s="1"/>
  <c r="BR20" i="17" a="1"/>
  <c r="BR20" i="17" s="1"/>
  <c r="BR91" i="17" s="1"/>
  <c r="BR31" i="6" a="1"/>
  <c r="BR31" i="6" s="1"/>
  <c r="BR102" i="6" s="1"/>
  <c r="BS31" i="6" a="1"/>
  <c r="BS31" i="6" s="1"/>
  <c r="BR34" i="11" a="1"/>
  <c r="BR34" i="11" s="1"/>
  <c r="BR105" i="11" s="1"/>
  <c r="BS34" i="11" a="1"/>
  <c r="BS34" i="11" s="1"/>
  <c r="BR38" i="19" a="1"/>
  <c r="BR38" i="19" s="1"/>
  <c r="BS38" i="19" a="1"/>
  <c r="BS38" i="19" s="1"/>
  <c r="BR45" i="3" a="1"/>
  <c r="BR45" i="3" s="1"/>
  <c r="BS45" i="3" a="1"/>
  <c r="BS45" i="3" s="1"/>
  <c r="BR46" i="6" a="1"/>
  <c r="BR46" i="6" s="1"/>
  <c r="BR117" i="6" s="1"/>
  <c r="BT32" i="6" a="1"/>
  <c r="BT32" i="6" s="1"/>
  <c r="BR30" i="7" a="1"/>
  <c r="BR30" i="7" s="1"/>
  <c r="BR101" i="7" s="1"/>
  <c r="BS30" i="7" a="1"/>
  <c r="BS30" i="7" s="1"/>
  <c r="BR39" i="3" a="1"/>
  <c r="BR39" i="3" s="1"/>
  <c r="BS39" i="3" a="1"/>
  <c r="BS39" i="3" s="1"/>
  <c r="BS110" i="3" s="1"/>
  <c r="BR22" i="17" a="1"/>
  <c r="BR22" i="17" s="1"/>
  <c r="BR93" i="17" s="1"/>
  <c r="BS18" i="15" a="1"/>
  <c r="BS18" i="15" s="1"/>
  <c r="BR26" i="15" a="1"/>
  <c r="BR26" i="15" s="1"/>
  <c r="BS26" i="15" a="1"/>
  <c r="BS26" i="15" s="1"/>
  <c r="BR29" i="19" a="1"/>
  <c r="BR29" i="19" s="1"/>
  <c r="BR100" i="19" s="1"/>
  <c r="BS29" i="19" a="1"/>
  <c r="BS29" i="19" s="1"/>
  <c r="BR23" i="20" a="1"/>
  <c r="BR23" i="20" s="1"/>
  <c r="BR94" i="20" s="1"/>
  <c r="BS23" i="20" a="1"/>
  <c r="BS23" i="20" s="1"/>
  <c r="BS94" i="20" s="1"/>
  <c r="BR34" i="19" a="1"/>
  <c r="BR34" i="19" s="1"/>
  <c r="BS34" i="19" a="1"/>
  <c r="BS34" i="19" s="1"/>
  <c r="BR42" i="9" a="1"/>
  <c r="BR42" i="9" s="1"/>
  <c r="BR113" i="9" s="1"/>
  <c r="BT37" i="19" a="1"/>
  <c r="BT37" i="19" s="1"/>
  <c r="BT35" i="3" a="1"/>
  <c r="BT35" i="3" s="1"/>
  <c r="BR16" i="9" a="1"/>
  <c r="BR16" i="9" s="1"/>
  <c r="BR87" i="9" s="1"/>
  <c r="BT25" i="8" a="1"/>
  <c r="BT25" i="8" s="1"/>
  <c r="BT36" i="6" a="1"/>
  <c r="BT36" i="6" s="1"/>
  <c r="BT31" i="7" a="1"/>
  <c r="BT31" i="7" s="1"/>
  <c r="BT25" i="12" a="1"/>
  <c r="BT25" i="12" s="1"/>
  <c r="BT35" i="12" a="1"/>
  <c r="BT35" i="12" s="1"/>
  <c r="BT30" i="9" a="1"/>
  <c r="BT30" i="9" s="1"/>
  <c r="BT21" i="6" a="1"/>
  <c r="BT21" i="6" s="1"/>
  <c r="BT43" i="5" a="1"/>
  <c r="BT43" i="5" s="1"/>
  <c r="BR35" i="16" a="1"/>
  <c r="BR35" i="16" s="1"/>
  <c r="BR106" i="16" s="1"/>
  <c r="BR43" i="4" a="1"/>
  <c r="BR43" i="4" s="1"/>
  <c r="L47" i="6"/>
  <c r="BR40" i="4" a="1"/>
  <c r="BR40" i="4" s="1"/>
  <c r="BR111" i="4" s="1"/>
  <c r="L47" i="4"/>
  <c r="BT16" i="3" a="1"/>
  <c r="BT16" i="3" s="1"/>
  <c r="L47" i="11"/>
  <c r="BS30" i="13" a="1"/>
  <c r="BS30" i="13" s="1"/>
  <c r="BS32" i="11" a="1"/>
  <c r="BS32" i="11" s="1"/>
  <c r="BS46" i="2" a="1"/>
  <c r="BS46" i="2" s="1"/>
  <c r="BS42" i="9" a="1"/>
  <c r="BS42" i="9" s="1"/>
  <c r="BS113" i="9" s="1"/>
  <c r="BS21" i="8" a="1"/>
  <c r="BS21" i="8" s="1"/>
  <c r="BS92" i="8" s="1"/>
  <c r="BR45" i="2" a="1"/>
  <c r="BR45" i="2" s="1"/>
  <c r="BR120" i="2" s="1"/>
  <c r="BR123" i="2" s="1"/>
  <c r="BR116" i="2" s="1"/>
  <c r="BR34" i="6" a="1"/>
  <c r="BR34" i="6" s="1"/>
  <c r="BR26" i="2" a="1"/>
  <c r="BR26" i="2" s="1"/>
  <c r="BR97" i="2" s="1"/>
  <c r="BR16" i="8" a="1"/>
  <c r="BR16" i="8" s="1"/>
  <c r="BR87" i="8" s="1"/>
  <c r="BR43" i="12" a="1"/>
  <c r="BR43" i="12" s="1"/>
  <c r="BR114" i="12" s="1"/>
  <c r="BR45" i="1" a="1"/>
  <c r="BR45" i="1" s="1"/>
  <c r="BR20" i="6" a="1"/>
  <c r="BR20" i="6" s="1"/>
  <c r="BR91" i="6" s="1"/>
  <c r="BR26" i="1" a="1"/>
  <c r="BR26" i="1" s="1"/>
  <c r="BR97" i="1" s="1"/>
  <c r="BR26" i="10" a="1"/>
  <c r="BR26" i="10" s="1"/>
  <c r="BR97" i="10" s="1"/>
  <c r="BR40" i="11" a="1"/>
  <c r="BR40" i="11" s="1"/>
  <c r="BR19" i="12" a="1"/>
  <c r="BR19" i="12" s="1"/>
  <c r="BR90" i="12" s="1"/>
  <c r="BR32" i="11" a="1"/>
  <c r="BR32" i="11" s="1"/>
  <c r="BR37" i="4" a="1"/>
  <c r="BR37" i="4" s="1"/>
  <c r="BR108" i="4" s="1"/>
  <c r="BR27" i="9" a="1"/>
  <c r="BR27" i="9" s="1"/>
  <c r="BR44" i="8" a="1"/>
  <c r="BR44" i="8" s="1"/>
  <c r="BR115" i="8" s="1"/>
  <c r="BR26" i="8" a="1"/>
  <c r="BR26" i="8" s="1"/>
  <c r="BR97" i="8" s="1"/>
  <c r="BR32" i="6" a="1"/>
  <c r="BR32" i="6" s="1"/>
  <c r="BR103" i="6" s="1"/>
  <c r="BR40" i="5" a="1"/>
  <c r="BR40" i="5" s="1"/>
  <c r="BR15" i="7" a="1"/>
  <c r="BR15" i="7" s="1"/>
  <c r="BR86" i="7" s="1"/>
  <c r="BR33" i="3" a="1"/>
  <c r="BR33" i="3" s="1"/>
  <c r="BR104" i="3" s="1"/>
  <c r="BR17" i="12" a="1"/>
  <c r="BR17" i="12" s="1"/>
  <c r="BR88" i="12" s="1"/>
  <c r="BR17" i="8" a="1"/>
  <c r="BR17" i="8" s="1"/>
  <c r="BR17" i="3" a="1"/>
  <c r="BR17" i="3" s="1"/>
  <c r="BR15" i="13" a="1"/>
  <c r="BR15" i="13" s="1"/>
  <c r="BR86" i="13" s="1"/>
  <c r="L47" i="1"/>
  <c r="BS24" i="6" a="1"/>
  <c r="BS24" i="6" s="1"/>
  <c r="L47" i="5"/>
  <c r="BS32" i="13" a="1"/>
  <c r="BS32" i="13" s="1"/>
  <c r="BS103" i="13" s="1"/>
  <c r="BT17" i="8" a="1"/>
  <c r="BT17" i="8" s="1"/>
  <c r="BS37" i="4" a="1"/>
  <c r="BS37" i="4" s="1"/>
  <c r="BS27" i="10" a="1"/>
  <c r="BS27" i="10" s="1"/>
  <c r="BS19" i="13" a="1"/>
  <c r="BS19" i="13" s="1"/>
  <c r="BS90" i="13" s="1"/>
  <c r="L47" i="10"/>
  <c r="L47" i="13"/>
  <c r="BS23" i="7" a="1"/>
  <c r="BS23" i="7" s="1"/>
  <c r="BS94" i="7" s="1"/>
  <c r="BT23" i="7" a="1"/>
  <c r="BT23" i="7" s="1"/>
  <c r="BT94" i="7" s="1"/>
  <c r="L47" i="20"/>
  <c r="BR38" i="5" a="1"/>
  <c r="BR38" i="5" s="1"/>
  <c r="BR109" i="5" s="1"/>
  <c r="BR23" i="7" a="1"/>
  <c r="BR23" i="7" s="1"/>
  <c r="BR26" i="19" a="1"/>
  <c r="BR26" i="19" s="1"/>
  <c r="BR97" i="19" s="1"/>
  <c r="BR26" i="3" a="1"/>
  <c r="BR26" i="3" s="1"/>
  <c r="BR97" i="3" s="1"/>
  <c r="BR24" i="7" a="1"/>
  <c r="BR24" i="7" s="1"/>
  <c r="BR29" i="14" a="1"/>
  <c r="BR29" i="14" s="1"/>
  <c r="BR100" i="14" s="1"/>
  <c r="BR27" i="18" a="1"/>
  <c r="BR27" i="18" s="1"/>
  <c r="BR98" i="18" s="1"/>
  <c r="BR36" i="3" a="1"/>
  <c r="BR36" i="3" s="1"/>
  <c r="BR107" i="3" s="1"/>
  <c r="BR34" i="17" a="1"/>
  <c r="BR34" i="17" s="1"/>
  <c r="BR37" i="10" a="1"/>
  <c r="BR37" i="10" s="1"/>
  <c r="BR24" i="12" a="1"/>
  <c r="BR24" i="12" s="1"/>
  <c r="BR95" i="12" s="1"/>
  <c r="BT41" i="1" a="1"/>
  <c r="BT41" i="1" s="1"/>
  <c r="BT21" i="1" a="1"/>
  <c r="BT21" i="1" s="1"/>
  <c r="BT23" i="21" a="1"/>
  <c r="BT23" i="21" s="1"/>
  <c r="BR26" i="5" a="1"/>
  <c r="BR26" i="5" s="1"/>
  <c r="BR18" i="4" a="1"/>
  <c r="BR18" i="4" s="1"/>
  <c r="BR89" i="4" s="1"/>
  <c r="BR43" i="3" a="1"/>
  <c r="BR43" i="3" s="1"/>
  <c r="BR24" i="21" a="1"/>
  <c r="BR24" i="21" s="1"/>
  <c r="BR29" i="12" a="1"/>
  <c r="BR29" i="12" s="1"/>
  <c r="BR100" i="12" s="1"/>
  <c r="BR23" i="9" a="1"/>
  <c r="BR23" i="9" s="1"/>
  <c r="BR94" i="9" s="1"/>
  <c r="BR44" i="3" a="1"/>
  <c r="BR44" i="3" s="1"/>
  <c r="BR46" i="8" a="1"/>
  <c r="BR46" i="8" s="1"/>
  <c r="BR117" i="8" s="1"/>
  <c r="BR18" i="15" a="1"/>
  <c r="BR18" i="15" s="1"/>
  <c r="BR89" i="15" s="1"/>
  <c r="BR26" i="11" a="1"/>
  <c r="BR26" i="11" s="1"/>
  <c r="BR97" i="11" s="1"/>
  <c r="BT16" i="17" a="1"/>
  <c r="BT16" i="17" s="1"/>
  <c r="BT39" i="16" a="1"/>
  <c r="BT39" i="16" s="1"/>
  <c r="BT33" i="2" a="1"/>
  <c r="BT33" i="2" s="1"/>
  <c r="BR39" i="11" a="1"/>
  <c r="BR39" i="11" s="1"/>
  <c r="BR110" i="11" s="1"/>
  <c r="BR32" i="9" a="1"/>
  <c r="BR32" i="9" s="1"/>
  <c r="BR103" i="9" s="1"/>
  <c r="BR34" i="4" a="1"/>
  <c r="BR34" i="4" s="1"/>
  <c r="BR19" i="10" a="1"/>
  <c r="BR19" i="10" s="1"/>
  <c r="BR90" i="10" s="1"/>
  <c r="BT39" i="17" a="1"/>
  <c r="BT39" i="17" s="1"/>
  <c r="BT27" i="16" a="1"/>
  <c r="BT27" i="16" s="1"/>
  <c r="BT18" i="10" a="1"/>
  <c r="BT18" i="10" s="1"/>
  <c r="BT89" i="10" s="1"/>
  <c r="BT44" i="5" a="1"/>
  <c r="BT44" i="5" s="1"/>
  <c r="BT83" i="5" s="1"/>
  <c r="BT32" i="17" a="1"/>
  <c r="BT32" i="17" s="1"/>
  <c r="BT19" i="8" a="1"/>
  <c r="BT19" i="8" s="1"/>
  <c r="BS26" i="5" a="1"/>
  <c r="BS26" i="5" s="1"/>
  <c r="BS38" i="20" a="1"/>
  <c r="BS38" i="20" s="1"/>
  <c r="BT33" i="12" a="1"/>
  <c r="BT33" i="12" s="1"/>
  <c r="BT44" i="15" a="1"/>
  <c r="BT44" i="15" s="1"/>
  <c r="BT21" i="7" a="1"/>
  <c r="BT21" i="7" s="1"/>
  <c r="BT44" i="20" a="1"/>
  <c r="BT44" i="20" s="1"/>
  <c r="BT115" i="20" s="1"/>
  <c r="BT32" i="10" a="1"/>
  <c r="BT32" i="10" s="1"/>
  <c r="BS23" i="3" a="1"/>
  <c r="BS23" i="3" s="1"/>
  <c r="BT23" i="15" a="1"/>
  <c r="BT23" i="15" s="1"/>
  <c r="BT40" i="19" a="1"/>
  <c r="BT40" i="19" s="1"/>
  <c r="BR29" i="7" a="1"/>
  <c r="BR29" i="7" s="1"/>
  <c r="BR22" i="20" a="1"/>
  <c r="BR22" i="20" s="1"/>
  <c r="BR45" i="14" a="1"/>
  <c r="BR45" i="14" s="1"/>
  <c r="BR16" i="13" a="1"/>
  <c r="BR16" i="13" s="1"/>
  <c r="BR87" i="13" s="1"/>
  <c r="BR38" i="16" a="1"/>
  <c r="BR38" i="16" s="1"/>
  <c r="BR109" i="16" s="1"/>
  <c r="BR41" i="6" a="1"/>
  <c r="BR41" i="6" s="1"/>
  <c r="BR112" i="6" s="1"/>
  <c r="BT31" i="5" a="1"/>
  <c r="BT31" i="5" s="1"/>
  <c r="BT22" i="19" a="1"/>
  <c r="BT22" i="19" s="1"/>
  <c r="BT19" i="20" a="1"/>
  <c r="BT19" i="20" s="1"/>
  <c r="BR20" i="20" a="1"/>
  <c r="BR20" i="20" s="1"/>
  <c r="BT43" i="11" a="1"/>
  <c r="BT43" i="11" s="1"/>
  <c r="BT37" i="2" a="1"/>
  <c r="BT37" i="2" s="1"/>
  <c r="BT23" i="16" a="1"/>
  <c r="BT23" i="16" s="1"/>
  <c r="L47" i="19"/>
  <c r="BT46" i="5" a="1"/>
  <c r="BT46" i="5" s="1"/>
  <c r="BT42" i="12" a="1"/>
  <c r="BT42" i="12" s="1"/>
  <c r="BT45" i="2" a="1"/>
  <c r="BT45" i="2" s="1"/>
  <c r="BT84" i="2" s="1"/>
  <c r="BT31" i="12" a="1"/>
  <c r="BT31" i="12" s="1"/>
  <c r="BT25" i="18" a="1"/>
  <c r="BT25" i="18" s="1"/>
  <c r="BT31" i="3" a="1"/>
  <c r="BT31" i="3" s="1"/>
  <c r="BT102" i="3" s="1"/>
  <c r="BT32" i="1" a="1"/>
  <c r="BT32" i="1" s="1"/>
  <c r="BT25" i="13" a="1"/>
  <c r="BT25" i="13" s="1"/>
  <c r="BT37" i="8" a="1"/>
  <c r="BT37" i="8" s="1"/>
  <c r="BR39" i="14" a="1"/>
  <c r="BR39" i="14" s="1"/>
  <c r="BR110" i="14" s="1"/>
  <c r="BT21" i="16" a="1"/>
  <c r="BT21" i="16" s="1"/>
  <c r="BT35" i="20" a="1"/>
  <c r="BT35" i="20" s="1"/>
  <c r="BT43" i="20" a="1"/>
  <c r="BT43" i="20" s="1"/>
  <c r="BT43" i="2" a="1"/>
  <c r="BT43" i="2" s="1"/>
  <c r="BT36" i="1" a="1"/>
  <c r="BT36" i="1" s="1"/>
  <c r="BT30" i="10" a="1"/>
  <c r="BT30" i="10" s="1"/>
  <c r="BT27" i="19" a="1"/>
  <c r="BT27" i="19" s="1"/>
  <c r="BT17" i="10" a="1"/>
  <c r="BT17" i="10" s="1"/>
  <c r="BT88" i="10" s="1"/>
  <c r="BT27" i="3" a="1"/>
  <c r="BT27" i="3" s="1"/>
  <c r="BT45" i="12" a="1"/>
  <c r="BT45" i="12" s="1"/>
  <c r="L47" i="7"/>
  <c r="BT44" i="13" a="1"/>
  <c r="BT44" i="13" s="1"/>
  <c r="BS28" i="13" a="1"/>
  <c r="BS28" i="13" s="1"/>
  <c r="BT37" i="1" a="1"/>
  <c r="BT37" i="1" s="1"/>
  <c r="BT17" i="20" a="1"/>
  <c r="BT17" i="20" s="1"/>
  <c r="BT88" i="20" s="1"/>
  <c r="BT25" i="7" a="1"/>
  <c r="BT25" i="7" s="1"/>
  <c r="BT24" i="8" a="1"/>
  <c r="BT24" i="8" s="1"/>
  <c r="BT40" i="6" a="1"/>
  <c r="BT40" i="6" s="1"/>
  <c r="BT41" i="5" a="1"/>
  <c r="BT41" i="5" s="1"/>
  <c r="BT20" i="9" a="1"/>
  <c r="BT20" i="9" s="1"/>
  <c r="BT25" i="11" a="1"/>
  <c r="BT25" i="11" s="1"/>
  <c r="BT19" i="16" a="1"/>
  <c r="BT19" i="16" s="1"/>
  <c r="BT36" i="15" a="1"/>
  <c r="BT36" i="15" s="1"/>
  <c r="BT107" i="15" s="1"/>
  <c r="BT38" i="7" a="1"/>
  <c r="BT38" i="7" s="1"/>
  <c r="BT42" i="11" a="1"/>
  <c r="BT42" i="11" s="1"/>
  <c r="BT16" i="6" a="1"/>
  <c r="BT16" i="6" s="1"/>
  <c r="BT32" i="12" a="1"/>
  <c r="BT32" i="12" s="1"/>
  <c r="BT45" i="13" a="1"/>
  <c r="BT45" i="13" s="1"/>
  <c r="BT33" i="9" a="1"/>
  <c r="BT33" i="9" s="1"/>
  <c r="BT34" i="18" a="1"/>
  <c r="BT34" i="18" s="1"/>
  <c r="BT28" i="7" a="1"/>
  <c r="BT28" i="7" s="1"/>
  <c r="BT99" i="7" s="1"/>
  <c r="BT32" i="18" a="1"/>
  <c r="BT32" i="18" s="1"/>
  <c r="BT35" i="17" a="1"/>
  <c r="BT35" i="17" s="1"/>
  <c r="BT26" i="7" a="1"/>
  <c r="BT26" i="7" s="1"/>
  <c r="L47" i="17"/>
  <c r="BT17" i="21" a="1"/>
  <c r="BT17" i="21" s="1"/>
  <c r="BS34" i="9" a="1"/>
  <c r="BS34" i="9" s="1"/>
  <c r="BR29" i="15" a="1"/>
  <c r="BR29" i="15" s="1"/>
  <c r="BR100" i="15" s="1"/>
  <c r="BR24" i="18" a="1"/>
  <c r="BR24" i="18" s="1"/>
  <c r="BR95" i="18" s="1"/>
  <c r="BT19" i="19" a="1"/>
  <c r="BT19" i="19" s="1"/>
  <c r="L47" i="2"/>
  <c r="BT40" i="16" a="1"/>
  <c r="BT40" i="16" s="1"/>
  <c r="BT24" i="17" a="1"/>
  <c r="BT24" i="17" s="1"/>
  <c r="BT20" i="12" a="1"/>
  <c r="BT20" i="12" s="1"/>
  <c r="BT22" i="7" a="1"/>
  <c r="BT22" i="7" s="1"/>
  <c r="BT26" i="13" a="1"/>
  <c r="BT26" i="13" s="1"/>
  <c r="BT28" i="15" a="1"/>
  <c r="BT28" i="15" s="1"/>
  <c r="BT20" i="15" a="1"/>
  <c r="BT20" i="15" s="1"/>
  <c r="BT40" i="9" a="1"/>
  <c r="BT40" i="9" s="1"/>
  <c r="BT111" i="9" s="1"/>
  <c r="L47" i="3"/>
  <c r="BT42" i="6" a="1"/>
  <c r="BT42" i="6" s="1"/>
  <c r="BT35" i="15" a="1"/>
  <c r="BT35" i="15" s="1"/>
  <c r="BT28" i="1" a="1"/>
  <c r="BT28" i="1" s="1"/>
  <c r="BT24" i="10" a="1"/>
  <c r="BT24" i="10" s="1"/>
  <c r="BT34" i="20" a="1"/>
  <c r="BT34" i="20" s="1"/>
  <c r="BT105" i="20" s="1"/>
  <c r="BT24" i="5" a="1"/>
  <c r="BT24" i="5" s="1"/>
  <c r="BT28" i="14" a="1"/>
  <c r="BT28" i="14" s="1"/>
  <c r="BT99" i="14" s="1"/>
  <c r="BT36" i="8" a="1"/>
  <c r="BT36" i="8" s="1"/>
  <c r="BT36" i="10" a="1"/>
  <c r="BT36" i="10" s="1"/>
  <c r="BT35" i="6" a="1"/>
  <c r="BT35" i="6" s="1"/>
  <c r="BT30" i="18" a="1"/>
  <c r="BT30" i="18" s="1"/>
  <c r="BT16" i="15" a="1"/>
  <c r="BT16" i="15" s="1"/>
  <c r="BT17" i="15" a="1"/>
  <c r="BT17" i="15" s="1"/>
  <c r="BT18" i="6" a="1"/>
  <c r="BT18" i="6" s="1"/>
  <c r="BT20" i="11" a="1"/>
  <c r="BT20" i="11" s="1"/>
  <c r="L47" i="14"/>
  <c r="BR35" i="9" a="1"/>
  <c r="BR35" i="9" s="1"/>
  <c r="BR106" i="9" s="1"/>
  <c r="BT22" i="10" a="1"/>
  <c r="BT22" i="10" s="1"/>
  <c r="BT93" i="10" s="1"/>
  <c r="BT30" i="17" a="1"/>
  <c r="BT30" i="17" s="1"/>
  <c r="BT21" i="4" a="1"/>
  <c r="BT21" i="4" s="1"/>
  <c r="BT42" i="15" a="1"/>
  <c r="BT42" i="15" s="1"/>
  <c r="BT36" i="9" a="1"/>
  <c r="BT36" i="9" s="1"/>
  <c r="BT36" i="4" a="1"/>
  <c r="BT36" i="4" s="1"/>
  <c r="BT19" i="13" a="1"/>
  <c r="BT19" i="13" s="1"/>
  <c r="BT22" i="8" a="1"/>
  <c r="BT22" i="8" s="1"/>
  <c r="BT32" i="8" a="1"/>
  <c r="BT32" i="8" s="1"/>
  <c r="BT31" i="9" a="1"/>
  <c r="BT31" i="9" s="1"/>
  <c r="BT102" i="9" s="1"/>
  <c r="BT24" i="13" a="1"/>
  <c r="BT24" i="13" s="1"/>
  <c r="BT29" i="16" a="1"/>
  <c r="BT29" i="16" s="1"/>
  <c r="BT44" i="19" a="1"/>
  <c r="BT44" i="19" s="1"/>
  <c r="BT23" i="19" a="1"/>
  <c r="BT23" i="19" s="1"/>
  <c r="BT94" i="19" s="1"/>
  <c r="BT43" i="1" a="1"/>
  <c r="BT43" i="1" s="1"/>
  <c r="BT28" i="16" a="1"/>
  <c r="BT28" i="16" s="1"/>
  <c r="BT99" i="16" s="1"/>
  <c r="BT42" i="17" a="1"/>
  <c r="BT42" i="17" s="1"/>
  <c r="BT16" i="16" a="1"/>
  <c r="BT16" i="16" s="1"/>
  <c r="BT18" i="20" a="1"/>
  <c r="BT18" i="20" s="1"/>
  <c r="BT27" i="2" a="1"/>
  <c r="BT27" i="2" s="1"/>
  <c r="BT32" i="14" a="1"/>
  <c r="BT32" i="14" s="1"/>
  <c r="BT34" i="16" a="1"/>
  <c r="BT34" i="16" s="1"/>
  <c r="BT43" i="14" a="1"/>
  <c r="BT43" i="14" s="1"/>
  <c r="BT32" i="7" a="1"/>
  <c r="BT32" i="7" s="1"/>
  <c r="BT103" i="7" s="1"/>
  <c r="BT21" i="12" a="1"/>
  <c r="BT21" i="12" s="1"/>
  <c r="BT39" i="12" a="1"/>
  <c r="BT39" i="12" s="1"/>
  <c r="BT46" i="9" a="1"/>
  <c r="BT46" i="9" s="1"/>
  <c r="BT19" i="6" a="1"/>
  <c r="BT19" i="6" s="1"/>
  <c r="BT20" i="5" a="1"/>
  <c r="BT20" i="5" s="1"/>
  <c r="BT19" i="15" a="1"/>
  <c r="BT19" i="15" s="1"/>
  <c r="BT31" i="20" a="1"/>
  <c r="BT31" i="20" s="1"/>
  <c r="BT102" i="20" s="1"/>
  <c r="BT22" i="14" a="1"/>
  <c r="BT22" i="14" s="1"/>
  <c r="BT36" i="19" a="1"/>
  <c r="BT36" i="19" s="1"/>
  <c r="BT41" i="17" a="1"/>
  <c r="BT41" i="17" s="1"/>
  <c r="BT45" i="9" a="1"/>
  <c r="BT45" i="9" s="1"/>
  <c r="BT42" i="18" a="1"/>
  <c r="BT42" i="18" s="1"/>
  <c r="BT17" i="5" a="1"/>
  <c r="BT17" i="5" s="1"/>
  <c r="BT19" i="9" a="1"/>
  <c r="BT19" i="9" s="1"/>
  <c r="BT30" i="11" a="1"/>
  <c r="BT30" i="11" s="1"/>
  <c r="BT29" i="1" a="1"/>
  <c r="BT29" i="1" s="1"/>
  <c r="BT17" i="13" a="1"/>
  <c r="BT17" i="13" s="1"/>
  <c r="BT37" i="12" a="1"/>
  <c r="BT37" i="12" s="1"/>
  <c r="BT27" i="8" a="1"/>
  <c r="BT27" i="8" s="1"/>
  <c r="BT20" i="14" a="1"/>
  <c r="BT20" i="14" s="1"/>
  <c r="BT91" i="14" s="1"/>
  <c r="BT43" i="18" a="1"/>
  <c r="BT43" i="18" s="1"/>
  <c r="BT46" i="19" a="1"/>
  <c r="BT46" i="19" s="1"/>
  <c r="BT20" i="18" a="1"/>
  <c r="BT20" i="18" s="1"/>
  <c r="BT42" i="8" a="1"/>
  <c r="BT42" i="8" s="1"/>
  <c r="BT39" i="20" a="1"/>
  <c r="BT39" i="20" s="1"/>
  <c r="BT110" i="20" s="1"/>
  <c r="BT28" i="12" a="1"/>
  <c r="BT28" i="12" s="1"/>
  <c r="BT25" i="15" a="1"/>
  <c r="BT25" i="15" s="1"/>
  <c r="BT28" i="4" a="1"/>
  <c r="BT28" i="4" s="1"/>
  <c r="BT26" i="21" a="1"/>
  <c r="BT26" i="21" s="1"/>
  <c r="BT29" i="21" a="1"/>
  <c r="BT29" i="21" s="1"/>
  <c r="BT33" i="15" a="1"/>
  <c r="BT33" i="15" s="1"/>
  <c r="BT42" i="7" a="1"/>
  <c r="BT42" i="7" s="1"/>
  <c r="BT17" i="4" a="1"/>
  <c r="BT17" i="4" s="1"/>
  <c r="BT33" i="21" a="1"/>
  <c r="BT33" i="21" s="1"/>
  <c r="BT35" i="5" a="1"/>
  <c r="BT35" i="5" s="1"/>
  <c r="BT45" i="16" a="1"/>
  <c r="BT45" i="16" s="1"/>
  <c r="BT33" i="6" a="1"/>
  <c r="BT33" i="6" s="1"/>
  <c r="BT22" i="20" a="1"/>
  <c r="BT22" i="20" s="1"/>
  <c r="BT25" i="5" a="1"/>
  <c r="BT25" i="5" s="1"/>
  <c r="BT38" i="15" a="1"/>
  <c r="BT38" i="15" s="1"/>
  <c r="BT17" i="14" a="1"/>
  <c r="BT17" i="14" s="1"/>
  <c r="BT22" i="5" a="1"/>
  <c r="BT22" i="5" s="1"/>
  <c r="BT21" i="9" a="1"/>
  <c r="BT21" i="9" s="1"/>
  <c r="BT92" i="9" s="1"/>
  <c r="BT36" i="7" a="1"/>
  <c r="BT36" i="7" s="1"/>
  <c r="BT24" i="16" a="1"/>
  <c r="BT24" i="16" s="1"/>
  <c r="BT21" i="15" a="1"/>
  <c r="BT21" i="15" s="1"/>
  <c r="BT44" i="17" a="1"/>
  <c r="BT44" i="17" s="1"/>
  <c r="BT35" i="2" a="1"/>
  <c r="BT35" i="2" s="1"/>
  <c r="BT28" i="5" a="1"/>
  <c r="BT28" i="5" s="1"/>
  <c r="BT67" i="5" s="1"/>
  <c r="BT33" i="11" a="1"/>
  <c r="BT33" i="11" s="1"/>
  <c r="BT104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1" i="7" a="1"/>
  <c r="BX121" i="7" s="1"/>
  <c r="BX122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1" i="20" a="1"/>
  <c r="CH121" i="20" s="1"/>
  <c r="CH122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1" i="18" a="1"/>
  <c r="CS121" i="18" s="1"/>
  <c r="CS122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1" i="21" a="1"/>
  <c r="CO121" i="21" s="1"/>
  <c r="CO122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1" i="21" a="1"/>
  <c r="CC121" i="21" s="1"/>
  <c r="CC122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1" i="14" a="1"/>
  <c r="BT121" i="14" s="1"/>
  <c r="BT122" i="14" s="1"/>
  <c r="BW121" i="17" a="1"/>
  <c r="BW121" i="17" s="1"/>
  <c r="BW122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1" i="7" a="1"/>
  <c r="CL121" i="7" s="1"/>
  <c r="CL122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1" i="15" a="1"/>
  <c r="CB121" i="15" s="1"/>
  <c r="CB122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BT26" i="16" a="1"/>
  <c r="BT26" i="16" s="1"/>
  <c r="CH49" i="6"/>
  <c r="BT33" i="18" a="1"/>
  <c r="BT33" i="18" s="1"/>
  <c r="BT18" i="11" a="1"/>
  <c r="BT18" i="11" s="1"/>
  <c r="BT34" i="1" a="1"/>
  <c r="BT34" i="1" s="1"/>
  <c r="BT31" i="13" a="1"/>
  <c r="BT31" i="13" s="1"/>
  <c r="BT22" i="6" a="1"/>
  <c r="BT22" i="6" s="1"/>
  <c r="BT40" i="8" a="1"/>
  <c r="BT40" i="8" s="1"/>
  <c r="BT22" i="21" a="1"/>
  <c r="BT22" i="21" s="1"/>
  <c r="BR102" i="2"/>
  <c r="BT31" i="6" a="1"/>
  <c r="BT31" i="6" s="1"/>
  <c r="BT39" i="8" a="1"/>
  <c r="BT39" i="8" s="1"/>
  <c r="BT110" i="8" s="1"/>
  <c r="BT44" i="18" a="1"/>
  <c r="BT44" i="18" s="1"/>
  <c r="BT45" i="19" a="1"/>
  <c r="BT45" i="19" s="1"/>
  <c r="BT40" i="20" a="1"/>
  <c r="BT40" i="20" s="1"/>
  <c r="BT45" i="17" a="1"/>
  <c r="BT45" i="17" s="1"/>
  <c r="BT18" i="1" a="1"/>
  <c r="BT18" i="1" s="1"/>
  <c r="BT27" i="5" a="1"/>
  <c r="BT27" i="5" s="1"/>
  <c r="BT41" i="16" a="1"/>
  <c r="BT41" i="16" s="1"/>
  <c r="BT27" i="4" a="1"/>
  <c r="BT27" i="4" s="1"/>
  <c r="BT44" i="14" a="1"/>
  <c r="BT44" i="14" s="1"/>
  <c r="BT115" i="14" s="1"/>
  <c r="BT36" i="20" a="1"/>
  <c r="BT36" i="20" s="1"/>
  <c r="BT107" i="20" s="1"/>
  <c r="BT31" i="2" a="1"/>
  <c r="BT31" i="2" s="1"/>
  <c r="BT31" i="19" a="1"/>
  <c r="BT31" i="19" s="1"/>
  <c r="BT33" i="1" a="1"/>
  <c r="BT33" i="1" s="1"/>
  <c r="BT21" i="17" a="1"/>
  <c r="BT21" i="17" s="1"/>
  <c r="BT44" i="1" a="1"/>
  <c r="BT44" i="1" s="1"/>
  <c r="BT39" i="2" a="1"/>
  <c r="BT39" i="2" s="1"/>
  <c r="BT35" i="7" a="1"/>
  <c r="BT35" i="7" s="1"/>
  <c r="BT23" i="10" a="1"/>
  <c r="BT23" i="10" s="1"/>
  <c r="BT18" i="16" a="1"/>
  <c r="BT18" i="16" s="1"/>
  <c r="BT34" i="12" a="1"/>
  <c r="BT34" i="12" s="1"/>
  <c r="BT45" i="1" a="1"/>
  <c r="BT45" i="1" s="1"/>
  <c r="BT27" i="20" a="1"/>
  <c r="BT27" i="20" s="1"/>
  <c r="BR106" i="2"/>
  <c r="BT17" i="1" a="1"/>
  <c r="BT17" i="1" s="1"/>
  <c r="BT15" i="20" a="1"/>
  <c r="BT15" i="20" s="1"/>
  <c r="BR99" i="5"/>
  <c r="BT41" i="12" a="1"/>
  <c r="BT41" i="12" s="1"/>
  <c r="BT36" i="12" a="1"/>
  <c r="BT36" i="12" s="1"/>
  <c r="BT42" i="3" a="1"/>
  <c r="BT42" i="3" s="1"/>
  <c r="BT28" i="3" a="1"/>
  <c r="BT28" i="3" s="1"/>
  <c r="BT99" i="3" s="1"/>
  <c r="BT43" i="3" a="1"/>
  <c r="BT43" i="3" s="1"/>
  <c r="BT25" i="4" a="1"/>
  <c r="BT25" i="4" s="1"/>
  <c r="BT46" i="12" a="1"/>
  <c r="BT46" i="12" s="1"/>
  <c r="BT27" i="18" a="1"/>
  <c r="BT27" i="18" s="1"/>
  <c r="BT46" i="20" a="1"/>
  <c r="BT46" i="20" s="1"/>
  <c r="BT21" i="8" a="1"/>
  <c r="BT21" i="8" s="1"/>
  <c r="BT19" i="1" a="1"/>
  <c r="BT19" i="1" s="1"/>
  <c r="BT24" i="9" a="1"/>
  <c r="BT24" i="9" s="1"/>
  <c r="BT95" i="9" s="1"/>
  <c r="BT43" i="16" a="1"/>
  <c r="BT43" i="16" s="1"/>
  <c r="BT29" i="18" a="1"/>
  <c r="BT29" i="18" s="1"/>
  <c r="BT40" i="3" a="1"/>
  <c r="BT40" i="3" s="1"/>
  <c r="BT27" i="14" a="1"/>
  <c r="BT27" i="14" s="1"/>
  <c r="BT22" i="1" a="1"/>
  <c r="BT22" i="1" s="1"/>
  <c r="BT44" i="10" a="1"/>
  <c r="BT44" i="10" s="1"/>
  <c r="BT115" i="10" s="1"/>
  <c r="BT41" i="11" a="1"/>
  <c r="BT41" i="11" s="1"/>
  <c r="BT30" i="3" a="1"/>
  <c r="BT30" i="3" s="1"/>
  <c r="BT15" i="11" a="1"/>
  <c r="BT15" i="11" s="1"/>
  <c r="BT37" i="3" a="1"/>
  <c r="BT37" i="3" s="1"/>
  <c r="BT108" i="3" s="1"/>
  <c r="BT46" i="10" a="1"/>
  <c r="BT46" i="10" s="1"/>
  <c r="BT117" i="10" s="1"/>
  <c r="BT23" i="13" a="1"/>
  <c r="BT23" i="13" s="1"/>
  <c r="BT44" i="2" a="1"/>
  <c r="BT44" i="2" s="1"/>
  <c r="BT83" i="2" s="1"/>
  <c r="BT17" i="16" a="1"/>
  <c r="BT17" i="16" s="1"/>
  <c r="BT33" i="5" a="1"/>
  <c r="BT33" i="5" s="1"/>
  <c r="BT21" i="18" a="1"/>
  <c r="BT21" i="18" s="1"/>
  <c r="BT43" i="7" a="1"/>
  <c r="BT43" i="7" s="1"/>
  <c r="BT22" i="16" a="1"/>
  <c r="BT22" i="16" s="1"/>
  <c r="BT21" i="13" a="1"/>
  <c r="BT21" i="13" s="1"/>
  <c r="BR88" i="5"/>
  <c r="BT19" i="3" a="1"/>
  <c r="BT19" i="3" s="1"/>
  <c r="BT33" i="14" a="1"/>
  <c r="BT33" i="14" s="1"/>
  <c r="BT104" i="14" s="1"/>
  <c r="BS33" i="14" a="1"/>
  <c r="BS33" i="14" s="1"/>
  <c r="BT34" i="8" a="1"/>
  <c r="BT34" i="8" s="1"/>
  <c r="BS34" i="8" a="1"/>
  <c r="BS34" i="8" s="1"/>
  <c r="BT32" i="19" a="1"/>
  <c r="BT32" i="19" s="1"/>
  <c r="BS32" i="19" a="1"/>
  <c r="BS32" i="19" s="1"/>
  <c r="BT41" i="8" a="1"/>
  <c r="BT41" i="8" s="1"/>
  <c r="BS41" i="8" a="1"/>
  <c r="BS41" i="8" s="1"/>
  <c r="BT16" i="20" a="1"/>
  <c r="BT16" i="20" s="1"/>
  <c r="BS16" i="20" a="1"/>
  <c r="BS16" i="20" s="1"/>
  <c r="BT28" i="19" a="1"/>
  <c r="BT28" i="19" s="1"/>
  <c r="BS28" i="19" a="1"/>
  <c r="BS28" i="19" s="1"/>
  <c r="BS99" i="19" s="1"/>
  <c r="BT30" i="20" a="1"/>
  <c r="BT30" i="20" s="1"/>
  <c r="BS30" i="20" a="1"/>
  <c r="BS30" i="20" s="1"/>
  <c r="BT43" i="19" a="1"/>
  <c r="BT43" i="19" s="1"/>
  <c r="BS43" i="19" a="1"/>
  <c r="BS43" i="19" s="1"/>
  <c r="BS114" i="19" s="1"/>
  <c r="BT17" i="19" a="1"/>
  <c r="BT17" i="19" s="1"/>
  <c r="BS17" i="19" a="1"/>
  <c r="BS17" i="19" s="1"/>
  <c r="BT17" i="18" a="1"/>
  <c r="BT17" i="18" s="1"/>
  <c r="BS17" i="18" a="1"/>
  <c r="BS17" i="18" s="1"/>
  <c r="BT38" i="21" a="1"/>
  <c r="BT38" i="21" s="1"/>
  <c r="BS38" i="21" a="1"/>
  <c r="BS38" i="21" s="1"/>
  <c r="BT36" i="13" a="1"/>
  <c r="BT36" i="13" s="1"/>
  <c r="BS36" i="13" a="1"/>
  <c r="BS36" i="13" s="1"/>
  <c r="BT17" i="11" a="1"/>
  <c r="BT17" i="11" s="1"/>
  <c r="BT88" i="11" s="1"/>
  <c r="BS17" i="11" a="1"/>
  <c r="BS17" i="11" s="1"/>
  <c r="BT34" i="6" a="1"/>
  <c r="BT34" i="6" s="1"/>
  <c r="BS34" i="6" a="1"/>
  <c r="BS34" i="6" s="1"/>
  <c r="BT28" i="18" a="1"/>
  <c r="BT28" i="18" s="1"/>
  <c r="BS28" i="18" a="1"/>
  <c r="BS28" i="18" s="1"/>
  <c r="BT18" i="17" a="1"/>
  <c r="BT18" i="17" s="1"/>
  <c r="BS18" i="17" a="1"/>
  <c r="BS18" i="17" s="1"/>
  <c r="BT28" i="6" a="1"/>
  <c r="BT28" i="6" s="1"/>
  <c r="BT99" i="6" s="1"/>
  <c r="BS28" i="6" a="1"/>
  <c r="BS28" i="6" s="1"/>
  <c r="BS99" i="6" s="1"/>
  <c r="BT36" i="17" a="1"/>
  <c r="BT36" i="17" s="1"/>
  <c r="BS36" i="17" a="1"/>
  <c r="BS36" i="17" s="1"/>
  <c r="BT34" i="17" a="1"/>
  <c r="BT34" i="17" s="1"/>
  <c r="BS34" i="17" a="1"/>
  <c r="BS34" i="17" s="1"/>
  <c r="BT36" i="14" a="1"/>
  <c r="BT36" i="14" s="1"/>
  <c r="BS36" i="14" a="1"/>
  <c r="BS36" i="14" s="1"/>
  <c r="BT33" i="19" a="1"/>
  <c r="BT33" i="19" s="1"/>
  <c r="BS33" i="19" a="1"/>
  <c r="BS33" i="19" s="1"/>
  <c r="BT29" i="9" a="1"/>
  <c r="BT29" i="9" s="1"/>
  <c r="BS29" i="9" a="1"/>
  <c r="BS29" i="9" s="1"/>
  <c r="BT25" i="9" a="1"/>
  <c r="BT25" i="9" s="1"/>
  <c r="BS25" i="9" a="1"/>
  <c r="BS25" i="9" s="1"/>
  <c r="BT41" i="18" a="1"/>
  <c r="BT41" i="18" s="1"/>
  <c r="BS41" i="18" a="1"/>
  <c r="BS41" i="18" s="1"/>
  <c r="BT26" i="12" a="1"/>
  <c r="BT26" i="12" s="1"/>
  <c r="BS26" i="12" a="1"/>
  <c r="BS26" i="12" s="1"/>
  <c r="BS97" i="12" s="1"/>
  <c r="BT25" i="2" a="1"/>
  <c r="BT25" i="2" s="1"/>
  <c r="BS25" i="2" a="1"/>
  <c r="BS25" i="2" s="1"/>
  <c r="BS96" i="2" s="1"/>
  <c r="BT39" i="1" a="1"/>
  <c r="BT39" i="1" s="1"/>
  <c r="BS39" i="1" a="1"/>
  <c r="BS39" i="1" s="1"/>
  <c r="BT22" i="17" a="1"/>
  <c r="BT22" i="17" s="1"/>
  <c r="BS22" i="17" a="1"/>
  <c r="BS22" i="17" s="1"/>
  <c r="BT37" i="13" a="1"/>
  <c r="BT37" i="13" s="1"/>
  <c r="BT32" i="3" a="1"/>
  <c r="BT32" i="3" s="1"/>
  <c r="BS32" i="3" a="1"/>
  <c r="BS32" i="3" s="1"/>
  <c r="BT16" i="8" a="1"/>
  <c r="BT16" i="8" s="1"/>
  <c r="BT87" i="8" s="1"/>
  <c r="BS16" i="8" a="1"/>
  <c r="BS16" i="8" s="1"/>
  <c r="BS87" i="8" s="1"/>
  <c r="BT16" i="2" a="1"/>
  <c r="BT16" i="2" s="1"/>
  <c r="BT55" i="2" s="1"/>
  <c r="BT43" i="10" a="1"/>
  <c r="BT43" i="10" s="1"/>
  <c r="BS43" i="10" a="1"/>
  <c r="BS43" i="10" s="1"/>
  <c r="BT38" i="11" a="1"/>
  <c r="BT38" i="11" s="1"/>
  <c r="BS38" i="11" a="1"/>
  <c r="BS38" i="11" s="1"/>
  <c r="BT38" i="10" a="1"/>
  <c r="BT38" i="10" s="1"/>
  <c r="BT109" i="10" s="1"/>
  <c r="BS38" i="10" a="1"/>
  <c r="BS38" i="10" s="1"/>
  <c r="BT23" i="9" a="1"/>
  <c r="BT23" i="9" s="1"/>
  <c r="BS23" i="9" a="1"/>
  <c r="BS23" i="9" s="1"/>
  <c r="BT29" i="12" a="1"/>
  <c r="BT29" i="12" s="1"/>
  <c r="BS29" i="12" a="1"/>
  <c r="BS29" i="12" s="1"/>
  <c r="BT45" i="18" a="1"/>
  <c r="BT45" i="18" s="1"/>
  <c r="BS45" i="18" a="1"/>
  <c r="BS45" i="18" s="1"/>
  <c r="BT31" i="1" a="1"/>
  <c r="BT31" i="1" s="1"/>
  <c r="BS31" i="1" a="1"/>
  <c r="BS31" i="1" s="1"/>
  <c r="BT19" i="10" a="1"/>
  <c r="BT19" i="10" s="1"/>
  <c r="BS19" i="10" a="1"/>
  <c r="BS19" i="10" s="1"/>
  <c r="BT37" i="14" a="1"/>
  <c r="BT37" i="14" s="1"/>
  <c r="BT108" i="14" s="1"/>
  <c r="BS37" i="14" a="1"/>
  <c r="BS37" i="14" s="1"/>
  <c r="BT22" i="11" a="1"/>
  <c r="BT22" i="11" s="1"/>
  <c r="BS22" i="11" a="1"/>
  <c r="BS22" i="11" s="1"/>
  <c r="BT24" i="3" a="1"/>
  <c r="BT24" i="3" s="1"/>
  <c r="BS24" i="3" a="1"/>
  <c r="BS24" i="3" s="1"/>
  <c r="BT38" i="1" a="1"/>
  <c r="BT38" i="1" s="1"/>
  <c r="BT20" i="6" a="1"/>
  <c r="BT20" i="6" s="1"/>
  <c r="BS20" i="6" a="1"/>
  <c r="BS20" i="6" s="1"/>
  <c r="BT16" i="13" a="1"/>
  <c r="BT16" i="13" s="1"/>
  <c r="BS16" i="13" a="1"/>
  <c r="BS16" i="13" s="1"/>
  <c r="BT20" i="17" a="1"/>
  <c r="BT20" i="17" s="1"/>
  <c r="BS20" i="17" a="1"/>
  <c r="BS20" i="17" s="1"/>
  <c r="BS91" i="17" s="1"/>
  <c r="BT37" i="15" a="1"/>
  <c r="BT37" i="15" s="1"/>
  <c r="BS37" i="15" a="1"/>
  <c r="BS37" i="15" s="1"/>
  <c r="BR93" i="5"/>
  <c r="BR115" i="13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CP49" i="17"/>
  <c r="BZ49" i="7"/>
  <c r="CT49" i="15"/>
  <c r="CS49" i="14"/>
  <c r="CI49" i="14"/>
  <c r="CH49" i="15"/>
  <c r="BR117" i="5"/>
  <c r="CA49" i="18"/>
  <c r="CE49" i="18"/>
  <c r="CG49" i="18"/>
  <c r="CG49" i="20"/>
  <c r="BX49" i="10"/>
  <c r="CO49" i="8"/>
  <c r="BR98" i="5"/>
  <c r="CS49" i="10"/>
  <c r="CT49" i="12"/>
  <c r="CU49" i="19"/>
  <c r="BV49" i="7"/>
  <c r="BR88" i="13"/>
  <c r="BR114" i="2"/>
  <c r="CG49" i="12"/>
  <c r="CP49" i="4"/>
  <c r="BR103" i="2"/>
  <c r="BS112" i="5"/>
  <c r="BR113" i="2"/>
  <c r="CS49" i="17"/>
  <c r="BS49" i="19"/>
  <c r="BS79" i="19" s="1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BX49" i="6"/>
  <c r="CD49" i="4"/>
  <c r="CE49" i="8"/>
  <c r="BR104" i="2"/>
  <c r="CK49" i="19"/>
  <c r="BR93" i="2"/>
  <c r="CA49" i="4"/>
  <c r="CO49" i="16"/>
  <c r="BT39" i="6" a="1"/>
  <c r="BT39" i="6" s="1"/>
  <c r="CM49" i="11"/>
  <c r="CI49" i="19"/>
  <c r="BX49" i="18"/>
  <c r="CU49" i="18"/>
  <c r="CA49" i="14"/>
  <c r="CG49" i="4"/>
  <c r="CQ49" i="16"/>
  <c r="CC49" i="4"/>
  <c r="CM49" i="4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BT23" i="12" a="1"/>
  <c r="BT23" i="12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16" i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105" i="5"/>
  <c r="BS99" i="5"/>
  <c r="BS106" i="5"/>
  <c r="BS115" i="5"/>
  <c r="CD122" i="20"/>
  <c r="CD122" i="3"/>
  <c r="BS102" i="2"/>
  <c r="BS107" i="5"/>
  <c r="BR103" i="5"/>
  <c r="BW122" i="15"/>
  <c r="CD122" i="19"/>
  <c r="BS94" i="13"/>
  <c r="CD122" i="8"/>
  <c r="CD122" i="11"/>
  <c r="CJ49" i="10"/>
  <c r="CN49" i="20"/>
  <c r="BS91" i="13"/>
  <c r="CD122" i="18"/>
  <c r="BS115" i="13"/>
  <c r="BR113" i="5"/>
  <c r="BS115" i="2"/>
  <c r="BS103" i="2"/>
  <c r="BR67" i="13"/>
  <c r="CL49" i="10"/>
  <c r="CN49" i="11"/>
  <c r="BV49" i="17"/>
  <c r="BU49" i="7"/>
  <c r="BS98" i="2"/>
  <c r="BS108" i="2"/>
  <c r="BS91" i="2"/>
  <c r="BR87" i="5"/>
  <c r="BS117" i="5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CD122" i="12"/>
  <c r="BR97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69" i="13"/>
  <c r="CE49" i="9"/>
  <c r="BZ49" i="11"/>
  <c r="BS98" i="5"/>
  <c r="CP49" i="7"/>
  <c r="CJ49" i="3"/>
  <c r="CE49" i="12"/>
  <c r="BS102" i="5"/>
  <c r="BR92" i="5"/>
  <c r="CA49" i="9"/>
  <c r="CV49" i="10"/>
  <c r="BQ49" i="14"/>
  <c r="BX49" i="17"/>
  <c r="BS102" i="13"/>
  <c r="BR80" i="13"/>
  <c r="CA122" i="21"/>
  <c r="CD122" i="6"/>
  <c r="BS95" i="5"/>
  <c r="BS93" i="5"/>
  <c r="BR109" i="2"/>
  <c r="BS110" i="2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111" i="5"/>
  <c r="BR72" i="13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CP49" i="21"/>
  <c r="CR49" i="18"/>
  <c r="BV49" i="1"/>
  <c r="CU49" i="9"/>
  <c r="BR82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T49" i="1"/>
  <c r="CD49" i="20"/>
  <c r="BZ49" i="16"/>
  <c r="BY49" i="21"/>
  <c r="BU49" i="3"/>
  <c r="CS49" i="15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CT49" i="18"/>
  <c r="CV49" i="19"/>
  <c r="CE49" i="3"/>
  <c r="CR49" i="21"/>
  <c r="BZ49" i="8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CF49" i="21"/>
  <c r="CS49" i="20"/>
  <c r="CN49" i="17"/>
  <c r="CH49" i="9"/>
  <c r="CI49" i="4"/>
  <c r="CR49" i="16"/>
  <c r="CT49" i="6"/>
  <c r="CD49" i="17"/>
  <c r="CH49" i="18"/>
  <c r="CV49" i="18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BT19" i="2" a="1"/>
  <c r="BT19" i="2" s="1"/>
  <c r="O35" i="3"/>
  <c r="BU35" i="3" s="1" a="1"/>
  <c r="BU35" i="3" s="1"/>
  <c r="BT33" i="4" a="1"/>
  <c r="BT33" i="4" s="1"/>
  <c r="BT34" i="4" a="1"/>
  <c r="BT34" i="4" s="1"/>
  <c r="BT24" i="12" a="1"/>
  <c r="BT24" i="12" s="1"/>
  <c r="BR75" i="9"/>
  <c r="BR58" i="9"/>
  <c r="O22" i="9"/>
  <c r="BU22" i="9" s="1" a="1"/>
  <c r="BU22" i="9" s="1"/>
  <c r="BT20" i="16" a="1"/>
  <c r="BT20" i="16" s="1"/>
  <c r="BQ120" i="6"/>
  <c r="BR102" i="12"/>
  <c r="BR107" i="12"/>
  <c r="BR115" i="12"/>
  <c r="BR87" i="12"/>
  <c r="BR103" i="12"/>
  <c r="BR108" i="12"/>
  <c r="BR120" i="12"/>
  <c r="BR96" i="12"/>
  <c r="BR109" i="12"/>
  <c r="BR117" i="12"/>
  <c r="BR97" i="12"/>
  <c r="BR110" i="12"/>
  <c r="BR91" i="12"/>
  <c r="BR98" i="12"/>
  <c r="BR92" i="12"/>
  <c r="BR99" i="12"/>
  <c r="BR104" i="12"/>
  <c r="BR112" i="12"/>
  <c r="BR105" i="12"/>
  <c r="BR113" i="12"/>
  <c r="BR101" i="12"/>
  <c r="BR106" i="12"/>
  <c r="BT38" i="16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26" i="14"/>
  <c r="BU26" i="14" s="1" a="1"/>
  <c r="BU26" i="14" s="1"/>
  <c r="BT97" i="14"/>
  <c r="O33" i="7"/>
  <c r="BU33" i="7" s="1" a="1"/>
  <c r="BU33" i="7" s="1"/>
  <c r="BT104" i="7"/>
  <c r="O32" i="12"/>
  <c r="BU32" i="12" s="1" a="1"/>
  <c r="BU32" i="12" s="1"/>
  <c r="BT36" i="3" a="1"/>
  <c r="BT36" i="3" s="1"/>
  <c r="BT44" i="21" a="1"/>
  <c r="BT44" i="21" s="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BT17" i="2" a="1"/>
  <c r="BT17" i="2" s="1"/>
  <c r="BS56" i="2"/>
  <c r="BT20" i="3" a="1"/>
  <c r="BT20" i="3" s="1"/>
  <c r="BT16" i="10" a="1"/>
  <c r="BT16" i="10" s="1"/>
  <c r="CN49" i="7"/>
  <c r="CL49" i="7"/>
  <c r="CJ49" i="7"/>
  <c r="BT40" i="18" a="1"/>
  <c r="BT40" i="18" s="1"/>
  <c r="BT27" i="7" a="1"/>
  <c r="BT27" i="7" s="1"/>
  <c r="BT15" i="10" a="1"/>
  <c r="BT15" i="10" s="1"/>
  <c r="O37" i="19"/>
  <c r="BU37" i="19" s="1" a="1"/>
  <c r="BU37" i="19" s="1"/>
  <c r="BT40" i="15" a="1"/>
  <c r="BT40" i="15" s="1"/>
  <c r="BS90" i="19"/>
  <c r="BS98" i="19"/>
  <c r="BS93" i="19"/>
  <c r="BS87" i="19"/>
  <c r="BS107" i="19"/>
  <c r="BS115" i="19"/>
  <c r="BS120" i="19"/>
  <c r="BS117" i="19"/>
  <c r="BS102" i="19"/>
  <c r="BS94" i="19"/>
  <c r="BS108" i="19"/>
  <c r="BS111" i="19"/>
  <c r="CL49" i="17"/>
  <c r="CJ49" i="17"/>
  <c r="BT25" i="16" a="1"/>
  <c r="BT25" i="16" s="1"/>
  <c r="O23" i="6"/>
  <c r="BU23" i="6" s="1" a="1"/>
  <c r="BU23" i="6" s="1"/>
  <c r="O23" i="15"/>
  <c r="BU23" i="15" s="1" a="1"/>
  <c r="BU23" i="15" s="1"/>
  <c r="O32" i="7"/>
  <c r="BU32" i="7" s="1" a="1"/>
  <c r="BU32" i="7" s="1"/>
  <c r="O31" i="15"/>
  <c r="BU31" i="15" s="1" a="1"/>
  <c r="BU31" i="15" s="1"/>
  <c r="O42" i="3"/>
  <c r="BU42" i="3" s="1" a="1"/>
  <c r="BU42" i="3" s="1"/>
  <c r="BT40" i="13" a="1"/>
  <c r="BT40" i="13" s="1"/>
  <c r="BQ120" i="4"/>
  <c r="BQ49" i="4"/>
  <c r="CE49" i="16"/>
  <c r="CC49" i="16"/>
  <c r="BT19" i="7" a="1"/>
  <c r="BT19" i="7" s="1"/>
  <c r="BT40" i="17" a="1"/>
  <c r="BT40" i="17" s="1"/>
  <c r="BT25" i="14" a="1"/>
  <c r="BT25" i="14" s="1"/>
  <c r="BT18" i="19" a="1"/>
  <c r="BT18" i="19" s="1"/>
  <c r="BT34" i="9" a="1"/>
  <c r="BT34" i="9" s="1"/>
  <c r="BT34" i="5" a="1"/>
  <c r="BT34" i="5" s="1"/>
  <c r="BS73" i="5"/>
  <c r="O22" i="6"/>
  <c r="BU22" i="6" s="1" a="1"/>
  <c r="BU22" i="6" s="1"/>
  <c r="BT26" i="15" a="1"/>
  <c r="BT26" i="15" s="1"/>
  <c r="BT25" i="17" a="1"/>
  <c r="BT25" i="17" s="1"/>
  <c r="BT45" i="4" a="1"/>
  <c r="BT45" i="4" s="1"/>
  <c r="BS120" i="4"/>
  <c r="BS104" i="21"/>
  <c r="BS100" i="21"/>
  <c r="BS105" i="21"/>
  <c r="BS93" i="21"/>
  <c r="BS94" i="21"/>
  <c r="BS88" i="21"/>
  <c r="BS97" i="21"/>
  <c r="BS49" i="21"/>
  <c r="BR92" i="18"/>
  <c r="BR100" i="18"/>
  <c r="BR105" i="18"/>
  <c r="BR113" i="18"/>
  <c r="BR101" i="18"/>
  <c r="BR106" i="18"/>
  <c r="BR114" i="18"/>
  <c r="BR102" i="18"/>
  <c r="BR107" i="18"/>
  <c r="BR115" i="18"/>
  <c r="BR87" i="18"/>
  <c r="BR103" i="18"/>
  <c r="BR109" i="18"/>
  <c r="BR117" i="18"/>
  <c r="BR90" i="18"/>
  <c r="BR91" i="18"/>
  <c r="BR104" i="18"/>
  <c r="O38" i="18"/>
  <c r="BU38" i="18" s="1" a="1"/>
  <c r="BU38" i="18" s="1"/>
  <c r="BT16" i="12" a="1"/>
  <c r="BT16" i="12" s="1"/>
  <c r="BT28" i="2" a="1"/>
  <c r="BT28" i="2" s="1"/>
  <c r="BS67" i="2"/>
  <c r="BT26" i="10" a="1"/>
  <c r="BT26" i="10" s="1"/>
  <c r="BT17" i="6" a="1"/>
  <c r="BT17" i="6" s="1"/>
  <c r="BS90" i="11"/>
  <c r="BS98" i="11"/>
  <c r="BS113" i="11"/>
  <c r="BS86" i="11"/>
  <c r="BS114" i="11"/>
  <c r="BS101" i="11"/>
  <c r="BS104" i="11"/>
  <c r="BS91" i="11"/>
  <c r="BS112" i="11"/>
  <c r="O36" i="20"/>
  <c r="BU36" i="20" s="1" a="1"/>
  <c r="BU36" i="20" s="1"/>
  <c r="O45" i="13"/>
  <c r="BU45" i="13" s="1" a="1"/>
  <c r="BU45" i="13" s="1"/>
  <c r="O46" i="6"/>
  <c r="BU46" i="6" s="1" a="1"/>
  <c r="BU46" i="6" s="1"/>
  <c r="BT37" i="17" a="1"/>
  <c r="BT37" i="17" s="1"/>
  <c r="O21" i="8"/>
  <c r="BU21" i="8" s="1" a="1"/>
  <c r="BU21" i="8" s="1"/>
  <c r="BT15" i="19" a="1"/>
  <c r="BT15" i="19" s="1"/>
  <c r="BT37" i="11" a="1"/>
  <c r="BT37" i="11" s="1"/>
  <c r="BT18" i="8" a="1"/>
  <c r="BT18" i="8" s="1"/>
  <c r="BT23" i="17" a="1"/>
  <c r="BT23" i="17" s="1"/>
  <c r="BT25" i="20" a="1"/>
  <c r="BT25" i="20" s="1"/>
  <c r="BT23" i="2" a="1"/>
  <c r="BT23" i="2" s="1"/>
  <c r="BX49" i="1"/>
  <c r="BR93" i="1"/>
  <c r="BR101" i="1"/>
  <c r="BR86" i="1"/>
  <c r="BR95" i="1"/>
  <c r="BR103" i="1"/>
  <c r="BR88" i="1"/>
  <c r="BR96" i="1"/>
  <c r="BR89" i="1"/>
  <c r="BR90" i="1"/>
  <c r="BR98" i="1"/>
  <c r="BR91" i="1"/>
  <c r="BR104" i="1"/>
  <c r="BR112" i="1"/>
  <c r="BR92" i="1"/>
  <c r="BR105" i="1"/>
  <c r="BR113" i="1"/>
  <c r="BR99" i="1"/>
  <c r="BR114" i="1"/>
  <c r="BR100" i="1"/>
  <c r="BR107" i="1"/>
  <c r="BR115" i="1"/>
  <c r="BR108" i="1"/>
  <c r="BR120" i="1"/>
  <c r="BR111" i="1"/>
  <c r="BR109" i="1"/>
  <c r="BS102" i="3"/>
  <c r="BS90" i="3"/>
  <c r="BS98" i="3"/>
  <c r="BS101" i="3"/>
  <c r="BS111" i="3"/>
  <c r="BS99" i="3"/>
  <c r="BS113" i="3"/>
  <c r="BS106" i="3"/>
  <c r="BS108" i="3"/>
  <c r="BT31" i="8" a="1"/>
  <c r="BT31" i="8" s="1"/>
  <c r="O36" i="17"/>
  <c r="BU36" i="17" s="1" a="1"/>
  <c r="BU36" i="17" s="1"/>
  <c r="O16" i="19"/>
  <c r="BU16" i="19" s="1" a="1"/>
  <c r="BU16" i="19" s="1"/>
  <c r="O42" i="17"/>
  <c r="BU42" i="17" s="1" a="1"/>
  <c r="BU42" i="17" s="1"/>
  <c r="BT37" i="4" a="1"/>
  <c r="BT37" i="4" s="1"/>
  <c r="BS108" i="4"/>
  <c r="BT25" i="3" a="1"/>
  <c r="BT25" i="3" s="1"/>
  <c r="BT41" i="4" a="1"/>
  <c r="BT41" i="4" s="1"/>
  <c r="BS112" i="4"/>
  <c r="BR94" i="7"/>
  <c r="BR87" i="7"/>
  <c r="BR95" i="7"/>
  <c r="BR93" i="7"/>
  <c r="BR110" i="7"/>
  <c r="BR111" i="7"/>
  <c r="BR88" i="7"/>
  <c r="BR112" i="7"/>
  <c r="BR92" i="7"/>
  <c r="BR100" i="7"/>
  <c r="BR105" i="7"/>
  <c r="BR113" i="7"/>
  <c r="BR106" i="7"/>
  <c r="BR114" i="7"/>
  <c r="BR102" i="7"/>
  <c r="BR107" i="7"/>
  <c r="BR96" i="7"/>
  <c r="BR103" i="7"/>
  <c r="BR97" i="7"/>
  <c r="BR109" i="7"/>
  <c r="BR117" i="7"/>
  <c r="BR99" i="7"/>
  <c r="CJ49" i="15"/>
  <c r="CO49" i="9"/>
  <c r="BT40" i="11" a="1"/>
  <c r="BT40" i="11" s="1"/>
  <c r="O38" i="21"/>
  <c r="BU38" i="21" s="1" a="1"/>
  <c r="BU38" i="21" s="1"/>
  <c r="BT109" i="21"/>
  <c r="BT34" i="11" a="1"/>
  <c r="BT34" i="11" s="1"/>
  <c r="BT28" i="21" a="1"/>
  <c r="BT28" i="21" s="1"/>
  <c r="BQ120" i="19"/>
  <c r="BS88" i="14"/>
  <c r="BS97" i="14"/>
  <c r="BS98" i="14"/>
  <c r="BS91" i="14"/>
  <c r="BS99" i="14"/>
  <c r="BS93" i="14"/>
  <c r="BS114" i="14"/>
  <c r="BS103" i="14"/>
  <c r="BS115" i="14"/>
  <c r="O25" i="10"/>
  <c r="BU25" i="10" s="1" a="1"/>
  <c r="BU25" i="10" s="1"/>
  <c r="O25" i="13"/>
  <c r="BU25" i="13" s="1" a="1"/>
  <c r="BU25" i="13" s="1"/>
  <c r="O20" i="8"/>
  <c r="BU20" i="8" s="1" a="1"/>
  <c r="BU20" i="8" s="1"/>
  <c r="BT30" i="21" a="1"/>
  <c r="BT30" i="21" s="1"/>
  <c r="BT45" i="5" a="1"/>
  <c r="BT45" i="5" s="1"/>
  <c r="BT21" i="11" a="1"/>
  <c r="BT21" i="11" s="1"/>
  <c r="BT39" i="10" a="1"/>
  <c r="BT39" i="10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87" i="16"/>
  <c r="BS95" i="16"/>
  <c r="BS120" i="16"/>
  <c r="BS88" i="16"/>
  <c r="BS89" i="16"/>
  <c r="BS110" i="16"/>
  <c r="BT26" i="18" a="1"/>
  <c r="BT26" i="18" s="1"/>
  <c r="BT26" i="9" a="1"/>
  <c r="BT26" i="9" s="1"/>
  <c r="O29" i="12"/>
  <c r="BU29" i="12" s="1" a="1"/>
  <c r="BU29" i="12" s="1"/>
  <c r="O20" i="1"/>
  <c r="BU20" i="1" s="1" a="1"/>
  <c r="BU20" i="1" s="1"/>
  <c r="BT44" i="16" a="1"/>
  <c r="BT44" i="16" s="1"/>
  <c r="BT21" i="2" a="1"/>
  <c r="BT21" i="2" s="1"/>
  <c r="BT20" i="21" a="1"/>
  <c r="BT20" i="21" s="1"/>
  <c r="BT21" i="20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71" i="2"/>
  <c r="BS76" i="2"/>
  <c r="BS64" i="2"/>
  <c r="BS78" i="2"/>
  <c r="BS66" i="2"/>
  <c r="BS79" i="2"/>
  <c r="BS59" i="2"/>
  <c r="BS72" i="2"/>
  <c r="CN49" i="12"/>
  <c r="BT61" i="9"/>
  <c r="BT90" i="6"/>
  <c r="O19" i="19"/>
  <c r="BU19" i="19" s="1" a="1"/>
  <c r="BU19" i="19" s="1"/>
  <c r="BT90" i="19"/>
  <c r="O21" i="1"/>
  <c r="BU21" i="1" s="1" a="1"/>
  <c r="BU21" i="1" s="1"/>
  <c r="O28" i="15"/>
  <c r="BU28" i="15" s="1" a="1"/>
  <c r="BU28" i="15" s="1"/>
  <c r="O19" i="20"/>
  <c r="BU19" i="20" s="1" a="1"/>
  <c r="BU19" i="20" s="1"/>
  <c r="BT29" i="14" a="1"/>
  <c r="BT29" i="14" s="1"/>
  <c r="BT38" i="9" a="1"/>
  <c r="BT38" i="9" s="1"/>
  <c r="BT42" i="20" a="1"/>
  <c r="BT42" i="20" s="1"/>
  <c r="BQ120" i="21"/>
  <c r="BQ49" i="21"/>
  <c r="BT44" i="9" a="1"/>
  <c r="BT44" i="9" s="1"/>
  <c r="BT25" i="19" a="1"/>
  <c r="BT25" i="19" s="1"/>
  <c r="BQ120" i="11"/>
  <c r="BT21" i="19" a="1"/>
  <c r="BT21" i="19" s="1"/>
  <c r="BT40" i="12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24" i="10"/>
  <c r="BU24" i="10" s="1" a="1"/>
  <c r="BU24" i="10" s="1"/>
  <c r="BT18" i="15" a="1"/>
  <c r="BT18" i="15" s="1"/>
  <c r="BT36" i="2" a="1"/>
  <c r="BT36" i="2" s="1"/>
  <c r="BT41" i="10" a="1"/>
  <c r="BT41" i="10" s="1"/>
  <c r="BT32" i="16" a="1"/>
  <c r="BT32" i="16" s="1"/>
  <c r="BT45" i="3" a="1"/>
  <c r="BT45" i="3" s="1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BR94" i="15"/>
  <c r="BR102" i="15"/>
  <c r="BR107" i="15"/>
  <c r="BR87" i="15"/>
  <c r="BR103" i="15"/>
  <c r="BR88" i="15"/>
  <c r="BR96" i="15"/>
  <c r="BR109" i="15"/>
  <c r="BR97" i="15"/>
  <c r="BR90" i="15"/>
  <c r="BR111" i="15"/>
  <c r="BR91" i="15"/>
  <c r="BR99" i="15"/>
  <c r="BR104" i="15"/>
  <c r="BR108" i="15"/>
  <c r="BR115" i="15"/>
  <c r="BR101" i="15"/>
  <c r="BR113" i="15"/>
  <c r="BR117" i="15"/>
  <c r="BR92" i="15"/>
  <c r="BR105" i="15"/>
  <c r="BR93" i="15"/>
  <c r="BR106" i="15"/>
  <c r="BR114" i="15"/>
  <c r="CB49" i="15"/>
  <c r="CG49" i="9"/>
  <c r="BT33" i="13" a="1"/>
  <c r="BT33" i="13" s="1"/>
  <c r="BS72" i="13"/>
  <c r="BQ120" i="14"/>
  <c r="BU49" i="14"/>
  <c r="BT49" i="17"/>
  <c r="BR96" i="17"/>
  <c r="BR97" i="17"/>
  <c r="BR98" i="17"/>
  <c r="BR99" i="17"/>
  <c r="BR92" i="17"/>
  <c r="BR100" i="17"/>
  <c r="BR105" i="17"/>
  <c r="BR94" i="17"/>
  <c r="BR102" i="17"/>
  <c r="BR108" i="17"/>
  <c r="BR120" i="17"/>
  <c r="BR117" i="17"/>
  <c r="BR87" i="17"/>
  <c r="BR110" i="17"/>
  <c r="BR95" i="17"/>
  <c r="BR111" i="17"/>
  <c r="BR103" i="17"/>
  <c r="BR112" i="17"/>
  <c r="BR106" i="17"/>
  <c r="BR114" i="17"/>
  <c r="BR107" i="17"/>
  <c r="BR115" i="17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30" i="1"/>
  <c r="BU30" i="1" s="1" a="1"/>
  <c r="BU30" i="1" s="1"/>
  <c r="O16" i="16"/>
  <c r="BU16" i="16" s="1" a="1"/>
  <c r="BU16" i="16" s="1"/>
  <c r="BT35" i="18" a="1"/>
  <c r="BT35" i="18" s="1"/>
  <c r="CN49" i="4"/>
  <c r="BT35" i="11" a="1"/>
  <c r="BT35" i="11" s="1"/>
  <c r="BS15" i="12" a="1"/>
  <c r="BS15" i="12" s="1"/>
  <c r="L47" i="12"/>
  <c r="BT15" i="4" a="1"/>
  <c r="BT15" i="4" s="1"/>
  <c r="BS86" i="4"/>
  <c r="BT45" i="11" a="1"/>
  <c r="BT45" i="11" s="1"/>
  <c r="O35" i="7"/>
  <c r="BU35" i="7" s="1" a="1"/>
  <c r="BU35" i="7" s="1"/>
  <c r="CU49" i="11"/>
  <c r="BZ49" i="12"/>
  <c r="BS66" i="19"/>
  <c r="BS70" i="19"/>
  <c r="O19" i="11"/>
  <c r="BU19" i="11" s="1" a="1"/>
  <c r="BU19" i="11" s="1"/>
  <c r="BT31" i="14" a="1"/>
  <c r="BT31" i="14" s="1"/>
  <c r="BS70" i="14"/>
  <c r="CM49" i="18"/>
  <c r="O43" i="20"/>
  <c r="BU43" i="20" s="1" a="1"/>
  <c r="BU43" i="20" s="1"/>
  <c r="BT34" i="13" a="1"/>
  <c r="BT34" i="13" s="1"/>
  <c r="BT31" i="17" a="1"/>
  <c r="BT31" i="17" s="1"/>
  <c r="BS102" i="17"/>
  <c r="BT29" i="3" a="1"/>
  <c r="BT29" i="3" s="1"/>
  <c r="BR92" i="6"/>
  <c r="BR100" i="6"/>
  <c r="BR105" i="6"/>
  <c r="BR93" i="6"/>
  <c r="BR94" i="6"/>
  <c r="BR88" i="6"/>
  <c r="BR89" i="6"/>
  <c r="BR97" i="6"/>
  <c r="BR111" i="6"/>
  <c r="BR98" i="6"/>
  <c r="BR113" i="6"/>
  <c r="BR90" i="6"/>
  <c r="BR106" i="6"/>
  <c r="BR114" i="6"/>
  <c r="BR107" i="6"/>
  <c r="BR115" i="6"/>
  <c r="BR108" i="6"/>
  <c r="BR120" i="6"/>
  <c r="BR109" i="6"/>
  <c r="BR87" i="6"/>
  <c r="BR104" i="6"/>
  <c r="O31" i="16"/>
  <c r="BU31" i="16" s="1" a="1"/>
  <c r="BU31" i="16" s="1"/>
  <c r="L47" i="8"/>
  <c r="BS15" i="8" a="1"/>
  <c r="BS15" i="8" s="1"/>
  <c r="BT39" i="15" a="1"/>
  <c r="BT39" i="15" s="1"/>
  <c r="BT42" i="14" a="1"/>
  <c r="BT42" i="14" s="1"/>
  <c r="BQ120" i="20"/>
  <c r="BT29" i="19" a="1"/>
  <c r="BT29" i="19" s="1"/>
  <c r="O20" i="2"/>
  <c r="BU20" i="2" s="1" a="1"/>
  <c r="BU20" i="2" s="1"/>
  <c r="BT59" i="2"/>
  <c r="O40" i="4"/>
  <c r="BU40" i="4" s="1" a="1"/>
  <c r="BU40" i="4" s="1"/>
  <c r="BT16" i="5" a="1"/>
  <c r="BT16" i="5" s="1"/>
  <c r="BS55" i="5"/>
  <c r="BT29" i="5" a="1"/>
  <c r="BT29" i="5" s="1"/>
  <c r="BT29" i="13" a="1"/>
  <c r="BT29" i="13" s="1"/>
  <c r="BT27" i="13" a="1"/>
  <c r="BT27" i="13" s="1"/>
  <c r="BS66" i="13"/>
  <c r="BT19" i="21" a="1"/>
  <c r="BT19" i="21" s="1"/>
  <c r="O27" i="3"/>
  <c r="BU27" i="3" s="1" a="1"/>
  <c r="BU27" i="3" s="1"/>
  <c r="BT98" i="3"/>
  <c r="O27" i="1"/>
  <c r="BU27" i="1" s="1" a="1"/>
  <c r="BU27" i="1" s="1"/>
  <c r="O21" i="13"/>
  <c r="BU21" i="13" s="1" a="1"/>
  <c r="BU21" i="13" s="1"/>
  <c r="BT30" i="15" a="1"/>
  <c r="BT30" i="15" s="1"/>
  <c r="BT23" i="11" a="1"/>
  <c r="BT23" i="11" s="1"/>
  <c r="BT18" i="21" a="1"/>
  <c r="BT18" i="21" s="1"/>
  <c r="BT43" i="8" a="1"/>
  <c r="BT43" i="8" s="1"/>
  <c r="BT34" i="2" a="1"/>
  <c r="BT34" i="2" s="1"/>
  <c r="BT28" i="20" a="1"/>
  <c r="BT28" i="20" s="1"/>
  <c r="CS49" i="7"/>
  <c r="BS91" i="9"/>
  <c r="BS92" i="9"/>
  <c r="BS93" i="9"/>
  <c r="BS90" i="9"/>
  <c r="BS101" i="9"/>
  <c r="BS114" i="9"/>
  <c r="BS102" i="9"/>
  <c r="BS107" i="9"/>
  <c r="BS95" i="9"/>
  <c r="BS120" i="9"/>
  <c r="BS117" i="9"/>
  <c r="BS104" i="9"/>
  <c r="BS111" i="9"/>
  <c r="BS49" i="9"/>
  <c r="BY49" i="9"/>
  <c r="BT39" i="19" a="1"/>
  <c r="BT39" i="19" s="1"/>
  <c r="BT32" i="9" a="1"/>
  <c r="BT32" i="9" s="1"/>
  <c r="BT28" i="13" a="1"/>
  <c r="BT28" i="13" s="1"/>
  <c r="CU49" i="17"/>
  <c r="BT23" i="18" a="1"/>
  <c r="BT23" i="18" s="1"/>
  <c r="O36" i="12"/>
  <c r="BU36" i="12" s="1" a="1"/>
  <c r="BU36" i="12" s="1"/>
  <c r="O26" i="7"/>
  <c r="BU26" i="7" s="1" a="1"/>
  <c r="BU26" i="7" s="1"/>
  <c r="BT46" i="2" a="1"/>
  <c r="BT46" i="2" s="1"/>
  <c r="BT34" i="3" a="1"/>
  <c r="BT34" i="3" s="1"/>
  <c r="BT22" i="2" a="1"/>
  <c r="BT22" i="2" s="1"/>
  <c r="BT41" i="3" a="1"/>
  <c r="BT41" i="3" s="1"/>
  <c r="BT19" i="18" a="1"/>
  <c r="BT19" i="18" s="1"/>
  <c r="BR87" i="4"/>
  <c r="BR96" i="4"/>
  <c r="BR97" i="4"/>
  <c r="BR98" i="4"/>
  <c r="BR99" i="4"/>
  <c r="BR92" i="4"/>
  <c r="BR105" i="4"/>
  <c r="BR93" i="4"/>
  <c r="BR101" i="4"/>
  <c r="BR102" i="4"/>
  <c r="BR88" i="4"/>
  <c r="BR95" i="4"/>
  <c r="BR104" i="4"/>
  <c r="BR112" i="4"/>
  <c r="BR113" i="4"/>
  <c r="BR114" i="4"/>
  <c r="BR107" i="4"/>
  <c r="BR109" i="4"/>
  <c r="BR106" i="4"/>
  <c r="BR110" i="4"/>
  <c r="CF49" i="4"/>
  <c r="BT22" i="15" a="1"/>
  <c r="BT22" i="15" s="1"/>
  <c r="BT24" i="20" a="1"/>
  <c r="BT24" i="20" s="1"/>
  <c r="BT15" i="5" a="1"/>
  <c r="BT15" i="5" s="1"/>
  <c r="BT20" i="4" a="1"/>
  <c r="BT20" i="4" s="1"/>
  <c r="BT29" i="11" a="1"/>
  <c r="BT29" i="11" s="1"/>
  <c r="BR88" i="8"/>
  <c r="BR90" i="8"/>
  <c r="BR98" i="8"/>
  <c r="BR103" i="8"/>
  <c r="BR108" i="8"/>
  <c r="BR109" i="8"/>
  <c r="BR110" i="8"/>
  <c r="BR95" i="8"/>
  <c r="BR91" i="8"/>
  <c r="BR96" i="8"/>
  <c r="BR99" i="8"/>
  <c r="BR100" i="8"/>
  <c r="BR105" i="8"/>
  <c r="BR113" i="8"/>
  <c r="BR107" i="8"/>
  <c r="BR106" i="8"/>
  <c r="BR114" i="8"/>
  <c r="BS89" i="10"/>
  <c r="BS93" i="10"/>
  <c r="BS101" i="10"/>
  <c r="BS106" i="10"/>
  <c r="BS94" i="10"/>
  <c r="BS107" i="10"/>
  <c r="BS115" i="10"/>
  <c r="BS95" i="10"/>
  <c r="BS103" i="10"/>
  <c r="BS96" i="10"/>
  <c r="BS88" i="10"/>
  <c r="BS104" i="6"/>
  <c r="BS92" i="6"/>
  <c r="BS100" i="6"/>
  <c r="BS93" i="6"/>
  <c r="BS87" i="6"/>
  <c r="BS89" i="6"/>
  <c r="BS117" i="6"/>
  <c r="BS110" i="6"/>
  <c r="BS97" i="6"/>
  <c r="BS102" i="6"/>
  <c r="BS113" i="6"/>
  <c r="BS90" i="6"/>
  <c r="BS106" i="6"/>
  <c r="BS107" i="6"/>
  <c r="BS94" i="6"/>
  <c r="BS111" i="6"/>
  <c r="BS115" i="6"/>
  <c r="CB49" i="12"/>
  <c r="BS56" i="10"/>
  <c r="BS64" i="10"/>
  <c r="BS74" i="10"/>
  <c r="BS75" i="10"/>
  <c r="BS83" i="10"/>
  <c r="BR66" i="5"/>
  <c r="BR79" i="5"/>
  <c r="BR59" i="5"/>
  <c r="BR67" i="5"/>
  <c r="BR72" i="5"/>
  <c r="BR80" i="5"/>
  <c r="BR60" i="5"/>
  <c r="BR73" i="5"/>
  <c r="BR61" i="5"/>
  <c r="BR69" i="5"/>
  <c r="BR74" i="5"/>
  <c r="BR82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65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85" i="5"/>
  <c r="O43" i="3"/>
  <c r="BU43" i="3" s="1" a="1"/>
  <c r="BU43" i="3" s="1"/>
  <c r="O39" i="17"/>
  <c r="BU39" i="17" s="1" a="1"/>
  <c r="BU39" i="17" s="1"/>
  <c r="O20" i="15"/>
  <c r="BU20" i="15" s="1" a="1"/>
  <c r="BU20" i="15" s="1"/>
  <c r="O39" i="16"/>
  <c r="BU39" i="16" s="1" a="1"/>
  <c r="BU39" i="16" s="1"/>
  <c r="BT110" i="16"/>
  <c r="O35" i="20"/>
  <c r="BU35" i="20" s="1" a="1"/>
  <c r="BU35" i="20" s="1"/>
  <c r="BT106" i="20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7" i="16"/>
  <c r="BU27" i="16" s="1" a="1"/>
  <c r="BU27" i="16" s="1"/>
  <c r="BT98" i="16"/>
  <c r="BT27" i="6" a="1"/>
  <c r="BT27" i="6" s="1"/>
  <c r="CC49" i="18"/>
  <c r="BT44" i="8" a="1"/>
  <c r="BT44" i="8" s="1"/>
  <c r="BT38" i="14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BT33" i="17" a="1"/>
  <c r="BT33" i="17" s="1"/>
  <c r="BS104" i="17"/>
  <c r="BT35" i="13" a="1"/>
  <c r="BT35" i="13" s="1"/>
  <c r="O20" i="9"/>
  <c r="BU20" i="9" s="1" a="1"/>
  <c r="BU20" i="9" s="1"/>
  <c r="BT91" i="9"/>
  <c r="O16" i="3"/>
  <c r="BU16" i="3" s="1" a="1"/>
  <c r="BU16" i="3" s="1"/>
  <c r="BT87" i="3"/>
  <c r="O26" i="21"/>
  <c r="BU26" i="21" s="1" a="1"/>
  <c r="BU26" i="21" s="1"/>
  <c r="BT97" i="21"/>
  <c r="O30" i="16"/>
  <c r="BT117" i="20"/>
  <c r="O24" i="13"/>
  <c r="BU24" i="13" s="1" a="1"/>
  <c r="BU24" i="13" s="1"/>
  <c r="BT31" i="11" a="1"/>
  <c r="BT31" i="11" s="1"/>
  <c r="BT43" i="21" a="1"/>
  <c r="BT43" i="21" s="1"/>
  <c r="BT18" i="7" a="1"/>
  <c r="BT18" i="7" s="1"/>
  <c r="O25" i="5"/>
  <c r="BU25" i="5" s="1" a="1"/>
  <c r="BU25" i="5" s="1"/>
  <c r="O16" i="9"/>
  <c r="BU16" i="9" s="1" a="1"/>
  <c r="BU16" i="9" s="1"/>
  <c r="BT87" i="9"/>
  <c r="CG49" i="1"/>
  <c r="BQ120" i="9"/>
  <c r="BQ49" i="9"/>
  <c r="O29" i="6"/>
  <c r="BU29" i="6" s="1" a="1"/>
  <c r="BU29" i="6" s="1"/>
  <c r="BT21" i="3" a="1"/>
  <c r="BT21" i="3" s="1"/>
  <c r="BT108" i="19"/>
  <c r="BR89" i="19"/>
  <c r="BR90" i="19"/>
  <c r="BR98" i="19"/>
  <c r="BR91" i="19"/>
  <c r="BR99" i="19"/>
  <c r="BR93" i="19"/>
  <c r="BR94" i="19"/>
  <c r="BR102" i="19"/>
  <c r="BR107" i="19"/>
  <c r="BR87" i="19"/>
  <c r="BR115" i="19"/>
  <c r="BR109" i="19"/>
  <c r="BR117" i="19"/>
  <c r="BR88" i="19"/>
  <c r="BR103" i="19"/>
  <c r="BR111" i="19"/>
  <c r="BR95" i="19"/>
  <c r="BR96" i="19"/>
  <c r="BR113" i="19"/>
  <c r="BR105" i="19"/>
  <c r="BR114" i="19"/>
  <c r="BT46" i="14" a="1"/>
  <c r="BT46" i="14" s="1"/>
  <c r="O23" i="13"/>
  <c r="BU23" i="13" s="1" a="1"/>
  <c r="BU23" i="13" s="1"/>
  <c r="O16" i="15"/>
  <c r="BU16" i="15" s="1" a="1"/>
  <c r="BU16" i="15" s="1"/>
  <c r="O44" i="10"/>
  <c r="BU44" i="10" s="1" a="1"/>
  <c r="BU44" i="10" s="1"/>
  <c r="O21" i="6"/>
  <c r="BU21" i="6" s="1" a="1"/>
  <c r="BU21" i="6" s="1"/>
  <c r="O37" i="15"/>
  <c r="BU37" i="15" s="1" a="1"/>
  <c r="BU37" i="15" s="1"/>
  <c r="BT18" i="4" a="1"/>
  <c r="BT18" i="4" s="1"/>
  <c r="BT29" i="10" a="1"/>
  <c r="BT29" i="10" s="1"/>
  <c r="BT15" i="15" a="1"/>
  <c r="BT15" i="15" s="1"/>
  <c r="BS86" i="15"/>
  <c r="BT44" i="3" a="1"/>
  <c r="BT44" i="3" s="1"/>
  <c r="CR49" i="10"/>
  <c r="BQ120" i="10"/>
  <c r="BT15" i="1" a="1"/>
  <c r="BT15" i="1" s="1"/>
  <c r="CU49" i="21"/>
  <c r="CO49" i="21"/>
  <c r="BS49" i="6"/>
  <c r="BY49" i="6"/>
  <c r="BT26" i="3" a="1"/>
  <c r="BT26" i="3" s="1"/>
  <c r="BT26" i="4" a="1"/>
  <c r="BT26" i="4" s="1"/>
  <c r="BS97" i="4"/>
  <c r="BS15" i="9" a="1"/>
  <c r="BS15" i="9" s="1"/>
  <c r="L47" i="9"/>
  <c r="BR86" i="9"/>
  <c r="BR100" i="21"/>
  <c r="BR105" i="21"/>
  <c r="BR113" i="21"/>
  <c r="BR93" i="21"/>
  <c r="BR114" i="21"/>
  <c r="BR94" i="21"/>
  <c r="BR102" i="21"/>
  <c r="BR107" i="21"/>
  <c r="BR95" i="21"/>
  <c r="BR108" i="21"/>
  <c r="BR88" i="21"/>
  <c r="BR109" i="21"/>
  <c r="BR117" i="21"/>
  <c r="BR89" i="21"/>
  <c r="BR97" i="21"/>
  <c r="BR90" i="21"/>
  <c r="BR98" i="21"/>
  <c r="BR111" i="21"/>
  <c r="BR104" i="21"/>
  <c r="BS91" i="18"/>
  <c r="BS104" i="18"/>
  <c r="BS92" i="18"/>
  <c r="BS100" i="18"/>
  <c r="BS105" i="18"/>
  <c r="BS113" i="18"/>
  <c r="BS101" i="18"/>
  <c r="BS114" i="18"/>
  <c r="BS115" i="18"/>
  <c r="BS87" i="18"/>
  <c r="BS103" i="18"/>
  <c r="BS109" i="18"/>
  <c r="BR112" i="13"/>
  <c r="O28" i="18"/>
  <c r="BU28" i="18" s="1" a="1"/>
  <c r="BU28" i="18" s="1"/>
  <c r="O31" i="4"/>
  <c r="BU31" i="4" s="1" a="1"/>
  <c r="BU31" i="4" s="1"/>
  <c r="BT70" i="4"/>
  <c r="O43" i="2"/>
  <c r="BU43" i="2" s="1" a="1"/>
  <c r="BU43" i="2" s="1"/>
  <c r="BT43" i="6" a="1"/>
  <c r="BT43" i="6" s="1"/>
  <c r="CR49" i="12"/>
  <c r="BQ120" i="12"/>
  <c r="BQ49" i="12"/>
  <c r="BR91" i="11"/>
  <c r="BR99" i="11"/>
  <c r="BR101" i="11"/>
  <c r="BR114" i="11"/>
  <c r="BR86" i="11"/>
  <c r="BR87" i="11"/>
  <c r="BR95" i="11"/>
  <c r="BR103" i="11"/>
  <c r="BR88" i="11"/>
  <c r="BR89" i="11"/>
  <c r="BR90" i="11"/>
  <c r="BR109" i="11"/>
  <c r="BR92" i="11"/>
  <c r="BR104" i="11"/>
  <c r="BR111" i="11"/>
  <c r="BR94" i="11"/>
  <c r="BR98" i="11"/>
  <c r="BR113" i="11"/>
  <c r="BR115" i="11"/>
  <c r="BR117" i="11"/>
  <c r="BR112" i="11"/>
  <c r="BT45" i="10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O32" i="19"/>
  <c r="BU32" i="19" s="1" a="1"/>
  <c r="BU32" i="19" s="1"/>
  <c r="O43" i="18"/>
  <c r="BU43" i="18" s="1" a="1"/>
  <c r="BU43" i="18" s="1"/>
  <c r="BT38" i="20" a="1"/>
  <c r="BT38" i="20" s="1"/>
  <c r="BT46" i="3" a="1"/>
  <c r="BT46" i="3" s="1"/>
  <c r="BT17" i="3" a="1"/>
  <c r="BT17" i="3" s="1"/>
  <c r="BS92" i="1"/>
  <c r="BS100" i="1"/>
  <c r="BS93" i="1"/>
  <c r="BS101" i="1"/>
  <c r="BS87" i="1"/>
  <c r="BS95" i="1"/>
  <c r="BS103" i="1"/>
  <c r="BS88" i="1"/>
  <c r="BS89" i="1"/>
  <c r="BS90" i="1"/>
  <c r="BS91" i="1"/>
  <c r="BS104" i="1"/>
  <c r="BS112" i="1"/>
  <c r="BS98" i="1"/>
  <c r="BS105" i="1"/>
  <c r="BS99" i="1"/>
  <c r="BS114" i="1"/>
  <c r="BS107" i="1"/>
  <c r="BS115" i="1"/>
  <c r="BS108" i="1"/>
  <c r="BY49" i="1"/>
  <c r="BR93" i="3"/>
  <c r="BR88" i="3"/>
  <c r="BR90" i="3"/>
  <c r="BR103" i="3"/>
  <c r="BR95" i="3"/>
  <c r="BR102" i="3"/>
  <c r="BR100" i="3"/>
  <c r="BR110" i="3"/>
  <c r="BR111" i="3"/>
  <c r="BR112" i="3"/>
  <c r="BR113" i="3"/>
  <c r="BR106" i="3"/>
  <c r="BR114" i="3"/>
  <c r="BR101" i="3"/>
  <c r="BR115" i="3"/>
  <c r="BR92" i="3"/>
  <c r="BR108" i="3"/>
  <c r="BR120" i="3"/>
  <c r="BR98" i="3"/>
  <c r="O24" i="5"/>
  <c r="BU24" i="5" s="1" a="1"/>
  <c r="BU24" i="5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O22" i="5"/>
  <c r="BU22" i="5" s="1" a="1"/>
  <c r="BU22" i="5" s="1"/>
  <c r="BT28" i="10" a="1"/>
  <c r="BT28" i="10" s="1"/>
  <c r="BT30" i="8" a="1"/>
  <c r="BT30" i="8" s="1"/>
  <c r="BT46" i="17" a="1"/>
  <c r="BT46" i="17" s="1"/>
  <c r="BS117" i="17"/>
  <c r="BT38" i="2" a="1"/>
  <c r="BT38" i="2" s="1"/>
  <c r="CC49" i="7"/>
  <c r="O36" i="8"/>
  <c r="BU36" i="8" s="1" a="1"/>
  <c r="BU36" i="8" s="1"/>
  <c r="BT19" i="4" a="1"/>
  <c r="BT19" i="4" s="1"/>
  <c r="BS90" i="4"/>
  <c r="BT42" i="5" a="1"/>
  <c r="BT42" i="5" s="1"/>
  <c r="BT30" i="19" a="1"/>
  <c r="BT30" i="19" s="1"/>
  <c r="BR97" i="14"/>
  <c r="BR98" i="14"/>
  <c r="BR91" i="14"/>
  <c r="BR99" i="14"/>
  <c r="BR104" i="14"/>
  <c r="BR112" i="14"/>
  <c r="BR105" i="14"/>
  <c r="BR93" i="14"/>
  <c r="BR101" i="14"/>
  <c r="BR114" i="14"/>
  <c r="BR86" i="14"/>
  <c r="BR94" i="14"/>
  <c r="BR115" i="14"/>
  <c r="BR87" i="14"/>
  <c r="BR95" i="14"/>
  <c r="BR103" i="14"/>
  <c r="BR108" i="14"/>
  <c r="BR88" i="14"/>
  <c r="BR120" i="14"/>
  <c r="CE49" i="17"/>
  <c r="O18" i="6"/>
  <c r="BU18" i="6" s="1" a="1"/>
  <c r="BU18" i="6" s="1"/>
  <c r="BT16" i="14" a="1"/>
  <c r="BT16" i="14" s="1"/>
  <c r="BT37" i="10" a="1"/>
  <c r="BT37" i="10" s="1"/>
  <c r="BT25" i="6" a="1"/>
  <c r="BT25" i="6" s="1"/>
  <c r="CK49" i="4"/>
  <c r="BT102" i="16"/>
  <c r="BR91" i="16"/>
  <c r="BR99" i="16"/>
  <c r="BR104" i="16"/>
  <c r="BR112" i="16"/>
  <c r="BR92" i="16"/>
  <c r="BR105" i="16"/>
  <c r="BR113" i="16"/>
  <c r="BR93" i="16"/>
  <c r="BR114" i="16"/>
  <c r="BR94" i="16"/>
  <c r="BR102" i="16"/>
  <c r="BR107" i="16"/>
  <c r="BR87" i="16"/>
  <c r="BR95" i="16"/>
  <c r="BR108" i="16"/>
  <c r="BR120" i="16"/>
  <c r="BR88" i="16"/>
  <c r="BR96" i="16"/>
  <c r="BR89" i="16"/>
  <c r="BR110" i="16"/>
  <c r="BR111" i="16"/>
  <c r="BR90" i="16"/>
  <c r="BR98" i="16"/>
  <c r="BT16" i="21" a="1"/>
  <c r="BT16" i="21" s="1"/>
  <c r="O24" i="8"/>
  <c r="BU24" i="8" s="1" a="1"/>
  <c r="BU24" i="8" s="1"/>
  <c r="O29" i="9"/>
  <c r="BU29" i="9" s="1" a="1"/>
  <c r="BU29" i="9" s="1"/>
  <c r="BT15" i="14" a="1"/>
  <c r="BT15" i="14" s="1"/>
  <c r="BT18" i="2" a="1"/>
  <c r="BT18" i="2" s="1"/>
  <c r="BS15" i="16" a="1"/>
  <c r="BS15" i="16" s="1"/>
  <c r="L47" i="16"/>
  <c r="BT43" i="13" a="1"/>
  <c r="BT43" i="13" s="1"/>
  <c r="BS57" i="1"/>
  <c r="BS56" i="1"/>
  <c r="BS69" i="1"/>
  <c r="BS73" i="1"/>
  <c r="BS83" i="1"/>
  <c r="BS67" i="1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60" i="15"/>
  <c r="BS74" i="15"/>
  <c r="BS81" i="15"/>
  <c r="BS70" i="13"/>
  <c r="BS83" i="13"/>
  <c r="BS84" i="13"/>
  <c r="BS56" i="13"/>
  <c r="BS64" i="13"/>
  <c r="BS65" i="13"/>
  <c r="BS78" i="13"/>
  <c r="BS59" i="13"/>
  <c r="CL49" i="18"/>
  <c r="BR55" i="16"/>
  <c r="BR67" i="16"/>
  <c r="BR80" i="16"/>
  <c r="BR73" i="16"/>
  <c r="BR81" i="16"/>
  <c r="BR82" i="16"/>
  <c r="BR75" i="16"/>
  <c r="BR84" i="16"/>
  <c r="BR77" i="16"/>
  <c r="BR57" i="16"/>
  <c r="BR66" i="16"/>
  <c r="O24" i="1"/>
  <c r="BU24" i="1" s="1" a="1"/>
  <c r="BU24" i="1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BT45" i="2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BT17" i="7" a="1"/>
  <c r="BT17" i="7" s="1"/>
  <c r="O22" i="14"/>
  <c r="BU22" i="14" s="1" a="1"/>
  <c r="BU22" i="14" s="1"/>
  <c r="O39" i="7"/>
  <c r="BU39" i="7" s="1" a="1"/>
  <c r="BU39" i="7" s="1"/>
  <c r="O30" i="10"/>
  <c r="BU30" i="10" s="1" a="1"/>
  <c r="BU30" i="10" s="1"/>
  <c r="O33" i="6"/>
  <c r="BU33" i="6" s="1" a="1"/>
  <c r="BU33" i="6" s="1"/>
  <c r="BT30" i="12" a="1"/>
  <c r="BT30" i="12" s="1"/>
  <c r="BR93" i="20"/>
  <c r="BR86" i="20"/>
  <c r="BR89" i="20"/>
  <c r="BR97" i="20"/>
  <c r="BR90" i="20"/>
  <c r="BR98" i="20"/>
  <c r="BR108" i="20"/>
  <c r="BR117" i="20"/>
  <c r="BR99" i="20"/>
  <c r="BR110" i="20"/>
  <c r="BR111" i="20"/>
  <c r="BR88" i="20"/>
  <c r="BR92" i="20"/>
  <c r="BR104" i="20"/>
  <c r="BR96" i="20"/>
  <c r="BR105" i="20"/>
  <c r="BR113" i="20"/>
  <c r="BR106" i="20"/>
  <c r="BR114" i="20"/>
  <c r="BR107" i="20"/>
  <c r="BR115" i="20"/>
  <c r="BR91" i="20"/>
  <c r="BR102" i="20"/>
  <c r="O17" i="1"/>
  <c r="BU17" i="1" s="1" a="1"/>
  <c r="BU17" i="1" s="1"/>
  <c r="BS15" i="21" a="1"/>
  <c r="BS15" i="21" s="1"/>
  <c r="L47" i="21"/>
  <c r="BT28" i="8" a="1"/>
  <c r="BT28" i="8" s="1"/>
  <c r="CT49" i="1"/>
  <c r="BQ120" i="1"/>
  <c r="O36" i="19"/>
  <c r="BU36" i="19" s="1" a="1"/>
  <c r="BU36" i="19" s="1"/>
  <c r="O32" i="8"/>
  <c r="BU32" i="8" s="1" a="1"/>
  <c r="BU32" i="8" s="1"/>
  <c r="BQ120" i="7"/>
  <c r="BS93" i="7"/>
  <c r="BS97" i="7"/>
  <c r="BS99" i="7"/>
  <c r="BS109" i="7"/>
  <c r="BS117" i="7"/>
  <c r="BS110" i="7"/>
  <c r="BS104" i="7"/>
  <c r="BS92" i="7"/>
  <c r="BS105" i="7"/>
  <c r="BS113" i="7"/>
  <c r="BS106" i="7"/>
  <c r="BS114" i="7"/>
  <c r="BS102" i="7"/>
  <c r="BS107" i="7"/>
  <c r="BS120" i="7"/>
  <c r="BS103" i="7"/>
  <c r="BS96" i="7"/>
  <c r="BT42" i="19" a="1"/>
  <c r="BT42" i="19" s="1"/>
  <c r="O43" i="1"/>
  <c r="BU43" i="1" s="1" a="1"/>
  <c r="BU43" i="1" s="1"/>
  <c r="O41" i="5"/>
  <c r="BU41" i="5" s="1" a="1"/>
  <c r="BU41" i="5" s="1"/>
  <c r="CO49" i="19"/>
  <c r="BS87" i="17"/>
  <c r="BS95" i="17"/>
  <c r="BS103" i="17"/>
  <c r="BS92" i="17"/>
  <c r="BS101" i="17"/>
  <c r="BS115" i="17"/>
  <c r="BS120" i="17"/>
  <c r="BS110" i="17"/>
  <c r="BS112" i="17"/>
  <c r="BS106" i="17"/>
  <c r="BT32" i="11" a="1"/>
  <c r="BT32" i="11" s="1"/>
  <c r="O30" i="18"/>
  <c r="BU30" i="18" s="1" a="1"/>
  <c r="BU30" i="18" s="1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35" i="12"/>
  <c r="BU35" i="12" s="1" a="1"/>
  <c r="BU35" i="12" s="1"/>
  <c r="O17" i="5"/>
  <c r="BU17" i="5" s="1" a="1"/>
  <c r="BU17" i="5" s="1"/>
  <c r="O45" i="19"/>
  <c r="BU45" i="19" s="1" a="1"/>
  <c r="BU45" i="19" s="1"/>
  <c r="O45" i="17"/>
  <c r="BU45" i="17" s="1" a="1"/>
  <c r="BU45" i="17" s="1"/>
  <c r="CS49" i="16"/>
  <c r="BT19" i="12" a="1"/>
  <c r="BT19" i="12" s="1"/>
  <c r="BT15" i="6" a="1"/>
  <c r="BT15" i="6" s="1"/>
  <c r="BT19" i="14" a="1"/>
  <c r="BT19" i="14" s="1"/>
  <c r="BT37" i="6" a="1"/>
  <c r="BT37" i="6" s="1"/>
  <c r="BT32" i="4" a="1"/>
  <c r="BT32" i="4" s="1"/>
  <c r="BS103" i="4"/>
  <c r="BR54" i="2"/>
  <c r="BR70" i="2"/>
  <c r="BR55" i="2"/>
  <c r="BR63" i="2"/>
  <c r="BR71" i="2"/>
  <c r="BR76" i="2"/>
  <c r="BR64" i="2"/>
  <c r="BR77" i="2"/>
  <c r="BR78" i="2"/>
  <c r="BR58" i="2"/>
  <c r="BR66" i="2"/>
  <c r="BR79" i="2"/>
  <c r="BR59" i="2"/>
  <c r="BR72" i="2"/>
  <c r="BR68" i="2"/>
  <c r="BR81" i="2"/>
  <c r="BR61" i="2"/>
  <c r="BR74" i="2"/>
  <c r="BR82" i="2"/>
  <c r="BR83" i="14"/>
  <c r="L47" i="18"/>
  <c r="BS15" i="18" a="1"/>
  <c r="BS15" i="18" s="1"/>
  <c r="O18" i="14"/>
  <c r="BU18" i="14" s="1" a="1"/>
  <c r="BU18" i="14" s="1"/>
  <c r="O34" i="7"/>
  <c r="BU34" i="7" s="1" a="1"/>
  <c r="BU34" i="7" s="1"/>
  <c r="BT44" i="4" a="1"/>
  <c r="BT44" i="4" s="1"/>
  <c r="BS115" i="4"/>
  <c r="BT45" i="20" a="1"/>
  <c r="BT45" i="20" s="1"/>
  <c r="O34" i="21"/>
  <c r="BU34" i="21" s="1" a="1"/>
  <c r="BU34" i="21" s="1"/>
  <c r="CJ49" i="1"/>
  <c r="CH49" i="1"/>
  <c r="BT26" i="19" a="1"/>
  <c r="BT26" i="19" s="1"/>
  <c r="O36" i="9"/>
  <c r="BU36" i="9" s="1" a="1"/>
  <c r="BU36" i="9" s="1"/>
  <c r="O32" i="2"/>
  <c r="BU32" i="2" s="1" a="1"/>
  <c r="BU32" i="2" s="1"/>
  <c r="O45" i="12"/>
  <c r="BU45" i="12" s="1" a="1"/>
  <c r="BU45" i="12" s="1"/>
  <c r="BT24" i="21" a="1"/>
  <c r="BT24" i="21" s="1"/>
  <c r="BT39" i="5" a="1"/>
  <c r="BT39" i="5" s="1"/>
  <c r="BT18" i="13" a="1"/>
  <c r="BT18" i="13" s="1"/>
  <c r="BT30" i="7" a="1"/>
  <c r="BT30" i="7" s="1"/>
  <c r="BT30" i="13" a="1"/>
  <c r="BT30" i="13" s="1"/>
  <c r="BQ120" i="15"/>
  <c r="BS106" i="15"/>
  <c r="BS94" i="15"/>
  <c r="BS102" i="15"/>
  <c r="BS87" i="15"/>
  <c r="BS88" i="15"/>
  <c r="BS96" i="15"/>
  <c r="BS90" i="15"/>
  <c r="BS98" i="15"/>
  <c r="BS99" i="15"/>
  <c r="BS107" i="15"/>
  <c r="BS109" i="15"/>
  <c r="BS115" i="15"/>
  <c r="BS113" i="15"/>
  <c r="BS91" i="15"/>
  <c r="BS104" i="15"/>
  <c r="BS92" i="15"/>
  <c r="BT93" i="9"/>
  <c r="BR92" i="9"/>
  <c r="BR93" i="9"/>
  <c r="BR89" i="9"/>
  <c r="BR101" i="9"/>
  <c r="BR114" i="9"/>
  <c r="BR102" i="9"/>
  <c r="BR107" i="9"/>
  <c r="BR115" i="9"/>
  <c r="BR95" i="9"/>
  <c r="BR108" i="9"/>
  <c r="BR120" i="9"/>
  <c r="BR109" i="9"/>
  <c r="BR117" i="9"/>
  <c r="BR91" i="9"/>
  <c r="BR97" i="9"/>
  <c r="BR98" i="9"/>
  <c r="BR111" i="9"/>
  <c r="BR99" i="9"/>
  <c r="BR90" i="9"/>
  <c r="BR104" i="9"/>
  <c r="BR105" i="9"/>
  <c r="BT15" i="7" a="1"/>
  <c r="BT15" i="7" s="1"/>
  <c r="O45" i="9"/>
  <c r="BU45" i="9" s="1" a="1"/>
  <c r="BU45" i="9" s="1"/>
  <c r="BT23" i="3" a="1"/>
  <c r="BT23" i="3" s="1"/>
  <c r="BT46" i="8" a="1"/>
  <c r="BT46" i="8" s="1"/>
  <c r="BT41" i="2" a="1"/>
  <c r="BT41" i="2" s="1"/>
  <c r="CR49" i="17"/>
  <c r="BQ120" i="17"/>
  <c r="BT45" i="14" a="1"/>
  <c r="BT45" i="14" s="1"/>
  <c r="O43" i="4"/>
  <c r="BU43" i="4" s="1" a="1"/>
  <c r="BU43" i="4" s="1"/>
  <c r="BT33" i="8" a="1"/>
  <c r="BT33" i="8" s="1"/>
  <c r="BT27" i="17" a="1"/>
  <c r="BT27" i="17" s="1"/>
  <c r="BT18" i="5" a="1"/>
  <c r="BT18" i="5" s="1"/>
  <c r="BT15" i="13" a="1"/>
  <c r="BT15" i="13" s="1"/>
  <c r="BS88" i="4"/>
  <c r="BS96" i="4"/>
  <c r="BS98" i="4"/>
  <c r="BS99" i="4"/>
  <c r="BS92" i="4"/>
  <c r="BS101" i="4"/>
  <c r="BS102" i="4"/>
  <c r="BS107" i="4"/>
  <c r="BT32" i="20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BT40" i="10" a="1"/>
  <c r="BT40" i="10" s="1"/>
  <c r="BT37" i="21" a="1"/>
  <c r="BT37" i="21" s="1"/>
  <c r="BT33" i="10" a="1"/>
  <c r="BT33" i="10" s="1"/>
  <c r="BT22" i="18" a="1"/>
  <c r="BT22" i="18" s="1"/>
  <c r="BQ120" i="8"/>
  <c r="BS93" i="8"/>
  <c r="BS90" i="8"/>
  <c r="BS107" i="8"/>
  <c r="BS103" i="8"/>
  <c r="BS108" i="8"/>
  <c r="BS95" i="8"/>
  <c r="BS111" i="8"/>
  <c r="BS91" i="8"/>
  <c r="BS96" i="8"/>
  <c r="BS113" i="8"/>
  <c r="BS98" i="8"/>
  <c r="BS110" i="8"/>
  <c r="BS114" i="8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88" i="10"/>
  <c r="BR92" i="10"/>
  <c r="BR100" i="10"/>
  <c r="BR105" i="10"/>
  <c r="BR93" i="10"/>
  <c r="BR101" i="10"/>
  <c r="BR89" i="10"/>
  <c r="BR106" i="10"/>
  <c r="BS63" i="13" l="1"/>
  <c r="BR68" i="5"/>
  <c r="BR58" i="5"/>
  <c r="BS43" i="17" a="1"/>
  <c r="BS43" i="17" s="1"/>
  <c r="BS114" i="17" s="1"/>
  <c r="BR68" i="13"/>
  <c r="BT43" i="17" a="1"/>
  <c r="BT43" i="17" s="1"/>
  <c r="BR58" i="13"/>
  <c r="BR83" i="2"/>
  <c r="BR103" i="16"/>
  <c r="BR107" i="2"/>
  <c r="BS10" i="16"/>
  <c r="BS30" i="16" s="1"/>
  <c r="BR79" i="12"/>
  <c r="BR54" i="5"/>
  <c r="BR84" i="15"/>
  <c r="BR74" i="13"/>
  <c r="BR84" i="2"/>
  <c r="BR77" i="13"/>
  <c r="BR81" i="9"/>
  <c r="BR76" i="13"/>
  <c r="BR73" i="13"/>
  <c r="BR54" i="13"/>
  <c r="BR83" i="16"/>
  <c r="BR71" i="13"/>
  <c r="BS18" i="14" a="1"/>
  <c r="BS18" i="14" s="1"/>
  <c r="BS89" i="14" s="1"/>
  <c r="BS58" i="13"/>
  <c r="BR57" i="5"/>
  <c r="BR61" i="13"/>
  <c r="BR60" i="13"/>
  <c r="BR117" i="13"/>
  <c r="BS44" i="16" a="1"/>
  <c r="BS44" i="16" s="1"/>
  <c r="BS44" i="21" a="1"/>
  <c r="BS44" i="21" s="1"/>
  <c r="BS15" i="17" a="1"/>
  <c r="BS15" i="17" s="1"/>
  <c r="BS54" i="17" s="1"/>
  <c r="BS19" i="18" a="1"/>
  <c r="BS19" i="18" s="1"/>
  <c r="BS90" i="18" s="1"/>
  <c r="BS34" i="15" a="1"/>
  <c r="BS34" i="15" s="1"/>
  <c r="BS105" i="15" s="1"/>
  <c r="BS39" i="19" a="1"/>
  <c r="BS39" i="19" s="1"/>
  <c r="BS42" i="17" a="1"/>
  <c r="BS42" i="17" s="1"/>
  <c r="BS113" i="17" s="1"/>
  <c r="BT39" i="21" a="1"/>
  <c r="BT39" i="21" s="1"/>
  <c r="O39" i="21"/>
  <c r="BU39" i="21" s="1" a="1"/>
  <c r="BU39" i="21" s="1"/>
  <c r="BT46" i="1" a="1"/>
  <c r="BT46" i="1" s="1"/>
  <c r="O46" i="1"/>
  <c r="BU46" i="1" s="1" a="1"/>
  <c r="BU46" i="1" s="1"/>
  <c r="BT38" i="12" a="1"/>
  <c r="BT38" i="12" s="1"/>
  <c r="O38" i="12"/>
  <c r="BU38" i="12" s="1" a="1"/>
  <c r="BU38" i="12" s="1"/>
  <c r="BS77" i="13"/>
  <c r="O35" i="6"/>
  <c r="BU35" i="6" s="1" a="1"/>
  <c r="BU35" i="6" s="1"/>
  <c r="BR75" i="13"/>
  <c r="BS46" i="1" a="1"/>
  <c r="BS46" i="1" s="1"/>
  <c r="BT42" i="13" a="1"/>
  <c r="BT42" i="13" s="1"/>
  <c r="BT32" i="15" a="1"/>
  <c r="BT32" i="15" s="1"/>
  <c r="BR67" i="2"/>
  <c r="O39" i="1"/>
  <c r="BU39" i="1" s="1" a="1"/>
  <c r="BU39" i="1" s="1"/>
  <c r="BR84" i="18"/>
  <c r="BT31" i="21" a="1"/>
  <c r="BT31" i="21" s="1"/>
  <c r="BT16" i="11" a="1"/>
  <c r="BT16" i="11" s="1"/>
  <c r="BT32" i="21" a="1"/>
  <c r="BT32" i="21" s="1"/>
  <c r="BS39" i="21" a="1"/>
  <c r="BS39" i="21" s="1"/>
  <c r="O22" i="10"/>
  <c r="BU22" i="10" s="1" a="1"/>
  <c r="BU22" i="10" s="1"/>
  <c r="BT32" i="5" a="1"/>
  <c r="BT32" i="5" s="1"/>
  <c r="O28" i="1"/>
  <c r="BU28" i="1" s="1" a="1"/>
  <c r="BU28" i="1" s="1"/>
  <c r="BR62" i="18"/>
  <c r="BS113" i="1"/>
  <c r="O42" i="12"/>
  <c r="BU42" i="12" s="1" a="1"/>
  <c r="BU42" i="12" s="1"/>
  <c r="BT17" i="12" a="1"/>
  <c r="BT17" i="12" s="1"/>
  <c r="O34" i="18"/>
  <c r="BU34" i="18" s="1" a="1"/>
  <c r="BU34" i="18" s="1"/>
  <c r="BT34" i="10" a="1"/>
  <c r="BT34" i="10" s="1"/>
  <c r="BT36" i="11" a="1"/>
  <c r="BT36" i="11" s="1"/>
  <c r="O22" i="19"/>
  <c r="BU22" i="19" s="1" a="1"/>
  <c r="BU22" i="19" s="1"/>
  <c r="O41" i="18"/>
  <c r="BU41" i="18" s="1" a="1"/>
  <c r="BU41" i="18" s="1"/>
  <c r="BT46" i="15" a="1"/>
  <c r="BT46" i="15" s="1"/>
  <c r="O31" i="20"/>
  <c r="BU31" i="20" s="1" a="1"/>
  <c r="BU31" i="20" s="1"/>
  <c r="O40" i="19"/>
  <c r="BU40" i="19" s="1" a="1"/>
  <c r="BU40" i="19" s="1"/>
  <c r="O27" i="20"/>
  <c r="BU27" i="20" s="1" a="1"/>
  <c r="BU27" i="20" s="1"/>
  <c r="BR63" i="13"/>
  <c r="BS22" i="4" a="1"/>
  <c r="BS22" i="4" s="1"/>
  <c r="BS93" i="4" s="1"/>
  <c r="BS38" i="8" a="1"/>
  <c r="BS38" i="8" s="1"/>
  <c r="BS77" i="8" s="1"/>
  <c r="BT40" i="1" a="1"/>
  <c r="BT40" i="1" s="1"/>
  <c r="O27" i="19"/>
  <c r="BU27" i="19" s="1" a="1"/>
  <c r="BU27" i="19" s="1"/>
  <c r="O28" i="3"/>
  <c r="BU28" i="3" s="1" a="1"/>
  <c r="BU28" i="3" s="1"/>
  <c r="BT16" i="7" a="1"/>
  <c r="BT16" i="7" s="1"/>
  <c r="BT36" i="21" a="1"/>
  <c r="BT36" i="21" s="1"/>
  <c r="BS38" i="12" a="1"/>
  <c r="BS38" i="12" s="1"/>
  <c r="BS109" i="12" s="1"/>
  <c r="BS31" i="10" a="1"/>
  <c r="BS31" i="10" s="1"/>
  <c r="BT17" i="9" a="1"/>
  <c r="BT17" i="9" s="1"/>
  <c r="BT88" i="9" s="1"/>
  <c r="BT46" i="13" a="1"/>
  <c r="BT46" i="13" s="1"/>
  <c r="BR73" i="2"/>
  <c r="BT18" i="12" a="1"/>
  <c r="BT18" i="12" s="1"/>
  <c r="O37" i="1"/>
  <c r="BU37" i="1" s="1" a="1"/>
  <c r="BU37" i="1" s="1"/>
  <c r="O25" i="8"/>
  <c r="BU25" i="8" s="1" a="1"/>
  <c r="BU25" i="8" s="1"/>
  <c r="BT35" i="19" a="1"/>
  <c r="BT35" i="19" s="1"/>
  <c r="BT106" i="19" s="1"/>
  <c r="BT27" i="9" a="1"/>
  <c r="BT27" i="9" s="1"/>
  <c r="BT98" i="9" s="1"/>
  <c r="BT41" i="7" a="1"/>
  <c r="BT41" i="7" s="1"/>
  <c r="BT80" i="7" s="1"/>
  <c r="O39" i="2"/>
  <c r="BU39" i="2" s="1" a="1"/>
  <c r="BU39" i="2" s="1"/>
  <c r="O44" i="2"/>
  <c r="BU44" i="2" s="1" a="1"/>
  <c r="BU44" i="2" s="1"/>
  <c r="BR88" i="2"/>
  <c r="BT26" i="2" a="1"/>
  <c r="BT26" i="2" s="1"/>
  <c r="BR112" i="2"/>
  <c r="BR94" i="2"/>
  <c r="M47" i="20"/>
  <c r="BR10" i="16"/>
  <c r="BR30" i="16" s="1"/>
  <c r="BR69" i="16" s="1"/>
  <c r="O34" i="16"/>
  <c r="BU34" i="16" s="1" a="1"/>
  <c r="BU34" i="16" s="1"/>
  <c r="O26" i="16"/>
  <c r="BU26" i="16" s="1" a="1"/>
  <c r="BU26" i="16" s="1"/>
  <c r="BS35" i="16" a="1"/>
  <c r="BS35" i="16" s="1"/>
  <c r="BS106" i="16" s="1"/>
  <c r="BT46" i="16" a="1"/>
  <c r="BT46" i="16" s="1"/>
  <c r="O35" i="16"/>
  <c r="BU35" i="16" s="1" a="1"/>
  <c r="BU35" i="16" s="1"/>
  <c r="O28" i="16"/>
  <c r="BU28" i="16" s="1" a="1"/>
  <c r="BU28" i="16" s="1"/>
  <c r="O23" i="16"/>
  <c r="BU23" i="16" s="1" a="1"/>
  <c r="BU23" i="16" s="1"/>
  <c r="BT24" i="19" a="1"/>
  <c r="BT24" i="19" s="1"/>
  <c r="BT95" i="19" s="1"/>
  <c r="O24" i="19"/>
  <c r="BU24" i="19" s="1" a="1"/>
  <c r="BU24" i="19" s="1"/>
  <c r="BS84" i="2"/>
  <c r="BS120" i="2"/>
  <c r="BS123" i="2" s="1"/>
  <c r="BS116" i="2" s="1"/>
  <c r="BT41" i="9" a="1"/>
  <c r="BT41" i="9" s="1"/>
  <c r="BT112" i="9" s="1"/>
  <c r="O41" i="9"/>
  <c r="BU41" i="9" s="1" a="1"/>
  <c r="BU41" i="9" s="1"/>
  <c r="BS63" i="2"/>
  <c r="BT41" i="20" a="1"/>
  <c r="BT41" i="20" s="1"/>
  <c r="BT33" i="3" a="1"/>
  <c r="BT33" i="3" s="1"/>
  <c r="BR62" i="13"/>
  <c r="BR89" i="2"/>
  <c r="BS46" i="4" a="1"/>
  <c r="BS46" i="4" s="1"/>
  <c r="BS117" i="4" s="1"/>
  <c r="BS23" i="14" a="1"/>
  <c r="BS23" i="14" s="1"/>
  <c r="BS43" i="12" a="1"/>
  <c r="BS43" i="12" s="1"/>
  <c r="BS26" i="1" a="1"/>
  <c r="BS26" i="1" s="1"/>
  <c r="BS97" i="1" s="1"/>
  <c r="BS29" i="7" a="1"/>
  <c r="BS29" i="7" s="1"/>
  <c r="BS100" i="7" s="1"/>
  <c r="BS40" i="5" a="1"/>
  <c r="BS40" i="5" s="1"/>
  <c r="BS111" i="5" s="1"/>
  <c r="BS20" i="20" a="1"/>
  <c r="BS20" i="20" s="1"/>
  <c r="BS26" i="11" a="1"/>
  <c r="BS26" i="11" s="1"/>
  <c r="BS97" i="11" s="1"/>
  <c r="BR69" i="2"/>
  <c r="BT38" i="3" a="1"/>
  <c r="BT38" i="3" s="1"/>
  <c r="O37" i="2"/>
  <c r="BU37" i="2" s="1" a="1"/>
  <c r="BU37" i="2" s="1"/>
  <c r="O17" i="16"/>
  <c r="BU17" i="16" s="1" a="1"/>
  <c r="BU17" i="16" s="1"/>
  <c r="BR78" i="5"/>
  <c r="O42" i="15"/>
  <c r="BU42" i="15" s="1" a="1"/>
  <c r="BU42" i="15" s="1"/>
  <c r="O25" i="2"/>
  <c r="BU25" i="2" s="1" a="1"/>
  <c r="BU25" i="2" s="1"/>
  <c r="BT29" i="20" a="1"/>
  <c r="BT29" i="20" s="1"/>
  <c r="O18" i="20"/>
  <c r="BU18" i="20" s="1" a="1"/>
  <c r="BU18" i="20" s="1"/>
  <c r="BT25" i="21" a="1"/>
  <c r="BT25" i="21" s="1"/>
  <c r="BT41" i="15" a="1"/>
  <c r="BT41" i="15" s="1"/>
  <c r="BS30" i="5" a="1"/>
  <c r="BS30" i="5" s="1"/>
  <c r="BS101" i="5" s="1"/>
  <c r="BS24" i="19" a="1"/>
  <c r="BS24" i="19" s="1"/>
  <c r="BS41" i="9" a="1"/>
  <c r="BS41" i="9" s="1"/>
  <c r="BS112" i="9" s="1"/>
  <c r="BS29" i="2" a="1"/>
  <c r="BS29" i="2" s="1"/>
  <c r="BS100" i="2" s="1"/>
  <c r="BS40" i="4" a="1"/>
  <c r="BS40" i="4" s="1"/>
  <c r="BS111" i="4" s="1"/>
  <c r="O41" i="17"/>
  <c r="BU41" i="17" s="1" a="1"/>
  <c r="BU41" i="17" s="1"/>
  <c r="BT20" i="20" a="1"/>
  <c r="BT20" i="20" s="1"/>
  <c r="O22" i="4"/>
  <c r="BU22" i="4" s="1" a="1"/>
  <c r="BU22" i="4" s="1"/>
  <c r="BT38" i="19" a="1"/>
  <c r="BT38" i="19" s="1"/>
  <c r="M47" i="15"/>
  <c r="BT24" i="7" a="1"/>
  <c r="BT24" i="7" s="1"/>
  <c r="BT37" i="20" a="1"/>
  <c r="BT37" i="20" s="1"/>
  <c r="O36" i="10"/>
  <c r="BU36" i="10" s="1" a="1"/>
  <c r="BU36" i="10" s="1"/>
  <c r="BT46" i="18" a="1"/>
  <c r="BT46" i="18" s="1"/>
  <c r="O38" i="7"/>
  <c r="BU38" i="7" s="1" a="1"/>
  <c r="BU38" i="7" s="1"/>
  <c r="O33" i="21"/>
  <c r="BU33" i="21" s="1" a="1"/>
  <c r="BU33" i="21" s="1"/>
  <c r="O44" i="14"/>
  <c r="BU44" i="14" s="1" a="1"/>
  <c r="BU44" i="14" s="1"/>
  <c r="BT39" i="3" a="1"/>
  <c r="BT39" i="3" s="1"/>
  <c r="BT110" i="3" s="1"/>
  <c r="BT24" i="15" a="1"/>
  <c r="BT24" i="15" s="1"/>
  <c r="O35" i="15"/>
  <c r="BU35" i="15" s="1" a="1"/>
  <c r="BU35" i="15" s="1"/>
  <c r="O46" i="9"/>
  <c r="BU46" i="9" s="1" a="1"/>
  <c r="BU46" i="9" s="1"/>
  <c r="BR87" i="3"/>
  <c r="M47" i="1"/>
  <c r="BT35" i="14" a="1"/>
  <c r="BT35" i="14" s="1"/>
  <c r="O22" i="7"/>
  <c r="BU22" i="7" s="1" a="1"/>
  <c r="BU22" i="7" s="1"/>
  <c r="O43" i="5"/>
  <c r="BU43" i="5" s="1" a="1"/>
  <c r="BU43" i="5" s="1"/>
  <c r="O32" i="18"/>
  <c r="BU32" i="18" s="1" a="1"/>
  <c r="BU32" i="18" s="1"/>
  <c r="O29" i="16"/>
  <c r="BU29" i="16" s="1" a="1"/>
  <c r="BU29" i="16" s="1"/>
  <c r="BR66" i="13"/>
  <c r="BT43" i="15" a="1"/>
  <c r="BT43" i="15" s="1"/>
  <c r="BS71" i="13"/>
  <c r="BT15" i="2" a="1"/>
  <c r="BT15" i="2" s="1"/>
  <c r="O28" i="5"/>
  <c r="BU28" i="5" s="1" a="1"/>
  <c r="BU28" i="5" s="1"/>
  <c r="O28" i="12"/>
  <c r="BU28" i="12" s="1" a="1"/>
  <c r="BU28" i="12" s="1"/>
  <c r="BT35" i="21" a="1"/>
  <c r="BT35" i="21" s="1"/>
  <c r="O44" i="18"/>
  <c r="BU44" i="18" s="1" a="1"/>
  <c r="BU44" i="18" s="1"/>
  <c r="BT41" i="13" a="1"/>
  <c r="BT41" i="13" s="1"/>
  <c r="BS46" i="11" a="1"/>
  <c r="BS46" i="11" s="1"/>
  <c r="BS38" i="4" a="1"/>
  <c r="BS38" i="4" s="1"/>
  <c r="BS109" i="4" s="1"/>
  <c r="BS29" i="15" a="1"/>
  <c r="BS29" i="15" s="1"/>
  <c r="O23" i="9"/>
  <c r="BU23" i="9" s="1" a="1"/>
  <c r="BU23" i="9" s="1"/>
  <c r="BT27" i="21" a="1"/>
  <c r="BT27" i="21" s="1"/>
  <c r="BT27" i="12" a="1"/>
  <c r="BT27" i="12" s="1"/>
  <c r="O24" i="9"/>
  <c r="BU24" i="9" s="1" a="1"/>
  <c r="BU24" i="9" s="1"/>
  <c r="BT39" i="9" a="1"/>
  <c r="BT39" i="9" s="1"/>
  <c r="BT42" i="2" a="1"/>
  <c r="BT42" i="2" s="1"/>
  <c r="BT46" i="21" a="1"/>
  <c r="BT46" i="21" s="1"/>
  <c r="BT23" i="1" a="1"/>
  <c r="BT23" i="1" s="1"/>
  <c r="BT23" i="20" a="1"/>
  <c r="BT23" i="20" s="1"/>
  <c r="BT62" i="20" s="1"/>
  <c r="BT18" i="3" a="1"/>
  <c r="BT18" i="3" s="1"/>
  <c r="BT40" i="14" a="1"/>
  <c r="BT40" i="14" s="1"/>
  <c r="O37" i="14"/>
  <c r="BU37" i="14" s="1" a="1"/>
  <c r="BU37" i="14" s="1"/>
  <c r="O37" i="12"/>
  <c r="BU37" i="12" s="1" a="1"/>
  <c r="BU37" i="12" s="1"/>
  <c r="O25" i="18"/>
  <c r="BU25" i="18" s="1" a="1"/>
  <c r="BU25" i="18" s="1"/>
  <c r="BT42" i="10" a="1"/>
  <c r="BT42" i="10" s="1"/>
  <c r="BS92" i="13"/>
  <c r="BS60" i="13"/>
  <c r="O26" i="1"/>
  <c r="BU26" i="1" s="1" a="1"/>
  <c r="BU26" i="1" s="1"/>
  <c r="BS33" i="20" a="1"/>
  <c r="BS33" i="20" s="1"/>
  <c r="BS104" i="20" s="1"/>
  <c r="O27" i="18"/>
  <c r="BU27" i="18" s="1" a="1"/>
  <c r="BU27" i="18" s="1"/>
  <c r="O16" i="8"/>
  <c r="BU16" i="8" s="1" a="1"/>
  <c r="BU16" i="8" s="1"/>
  <c r="BS56" i="8"/>
  <c r="BS15" i="3" a="1"/>
  <c r="BS15" i="3" s="1"/>
  <c r="BS86" i="3" s="1"/>
  <c r="BT42" i="21" a="1"/>
  <c r="BT42" i="21" s="1"/>
  <c r="BT113" i="21" s="1"/>
  <c r="O42" i="21"/>
  <c r="BU42" i="21" s="1" a="1"/>
  <c r="BU42" i="21" s="1"/>
  <c r="BT20" i="10" a="1"/>
  <c r="BT20" i="10" s="1"/>
  <c r="O20" i="10"/>
  <c r="BU20" i="10" s="1" a="1"/>
  <c r="BU20" i="10" s="1"/>
  <c r="BT37" i="9" a="1"/>
  <c r="BT37" i="9" s="1"/>
  <c r="O37" i="9"/>
  <c r="BU37" i="9" s="1" a="1"/>
  <c r="BU37" i="9" s="1"/>
  <c r="BT41" i="19" a="1"/>
  <c r="BT41" i="19" s="1"/>
  <c r="O41" i="19"/>
  <c r="BU41" i="19" s="1" a="1"/>
  <c r="BU41" i="19" s="1"/>
  <c r="BT20" i="7" a="1"/>
  <c r="BT20" i="7" s="1"/>
  <c r="BT59" i="7" s="1"/>
  <c r="O20" i="7"/>
  <c r="BU20" i="7" s="1" a="1"/>
  <c r="BU20" i="7" s="1"/>
  <c r="BT28" i="9" a="1"/>
  <c r="BT28" i="9" s="1"/>
  <c r="BT99" i="9" s="1"/>
  <c r="O28" i="9"/>
  <c r="BU28" i="9" s="1" a="1"/>
  <c r="BU28" i="9" s="1"/>
  <c r="BT45" i="8" a="1"/>
  <c r="BT45" i="8" s="1"/>
  <c r="O45" i="8"/>
  <c r="BU45" i="8" s="1" a="1"/>
  <c r="BU45" i="8" s="1"/>
  <c r="BT45" i="15" a="1"/>
  <c r="BT45" i="15" s="1"/>
  <c r="O45" i="15"/>
  <c r="BU45" i="15" s="1" a="1"/>
  <c r="BU45" i="15" s="1"/>
  <c r="BT37" i="5" a="1"/>
  <c r="BT37" i="5" s="1"/>
  <c r="BT76" i="5" s="1"/>
  <c r="O37" i="5"/>
  <c r="BU37" i="5" s="1" a="1"/>
  <c r="BU37" i="5" s="1"/>
  <c r="BT40" i="21" a="1"/>
  <c r="BT40" i="21" s="1"/>
  <c r="BT111" i="21" s="1"/>
  <c r="O40" i="21"/>
  <c r="BU40" i="21" s="1" a="1"/>
  <c r="BU40" i="21" s="1"/>
  <c r="BT22" i="3" a="1"/>
  <c r="BT22" i="3" s="1"/>
  <c r="O22" i="3"/>
  <c r="BU22" i="3" s="1" a="1"/>
  <c r="BU22" i="3" s="1"/>
  <c r="BT24" i="11" a="1"/>
  <c r="BT24" i="11" s="1"/>
  <c r="BT35" i="8" a="1"/>
  <c r="BT35" i="8" s="1"/>
  <c r="O32" i="10"/>
  <c r="BU32" i="10" s="1" a="1"/>
  <c r="BU32" i="10" s="1"/>
  <c r="BT44" i="11" a="1"/>
  <c r="BT44" i="11" s="1"/>
  <c r="BT26" i="8" a="1"/>
  <c r="BT26" i="8" s="1"/>
  <c r="M47" i="17"/>
  <c r="BT34" i="14" a="1"/>
  <c r="BT34" i="14" s="1"/>
  <c r="BS37" i="18" a="1"/>
  <c r="BS37" i="18" s="1"/>
  <c r="BS20" i="10" a="1"/>
  <c r="BS20" i="10" s="1"/>
  <c r="BS22" i="3" a="1"/>
  <c r="BS22" i="3" s="1"/>
  <c r="BS93" i="3" s="1"/>
  <c r="BT16" i="4" a="1"/>
  <c r="BT16" i="4" s="1"/>
  <c r="BT87" i="4" s="1"/>
  <c r="BS32" i="6" a="1"/>
  <c r="BS32" i="6" s="1"/>
  <c r="BS103" i="6" s="1"/>
  <c r="BS39" i="11" a="1"/>
  <c r="BS39" i="11" s="1"/>
  <c r="BS110" i="11" s="1"/>
  <c r="BS41" i="6" a="1"/>
  <c r="BS41" i="6" s="1"/>
  <c r="BS112" i="6" s="1"/>
  <c r="BS29" i="8" a="1"/>
  <c r="BS29" i="8" s="1"/>
  <c r="BS100" i="8" s="1"/>
  <c r="BS38" i="5" a="1"/>
  <c r="BS38" i="5" s="1"/>
  <c r="BT18" i="9" a="1"/>
  <c r="BT18" i="9" s="1"/>
  <c r="BT36" i="18" a="1"/>
  <c r="BT36" i="18" s="1"/>
  <c r="O43" i="11"/>
  <c r="BU43" i="11" s="1" a="1"/>
  <c r="BU43" i="11" s="1"/>
  <c r="BT19" i="5" a="1"/>
  <c r="BT19" i="5" s="1"/>
  <c r="BT21" i="5" a="1"/>
  <c r="BT21" i="5" s="1"/>
  <c r="BT29" i="4" a="1"/>
  <c r="BT29" i="4" s="1"/>
  <c r="O17" i="8"/>
  <c r="BU17" i="8" s="1" a="1"/>
  <c r="BU17" i="8" s="1"/>
  <c r="BR117" i="2"/>
  <c r="BT28" i="11" a="1"/>
  <c r="BT28" i="11" s="1"/>
  <c r="BT67" i="11" s="1"/>
  <c r="BS35" i="1" a="1"/>
  <c r="BS35" i="1" s="1"/>
  <c r="BS106" i="1" s="1"/>
  <c r="BS29" i="17" a="1"/>
  <c r="BS29" i="17" s="1"/>
  <c r="BS100" i="17" s="1"/>
  <c r="BT37" i="16" a="1"/>
  <c r="BT37" i="16" s="1"/>
  <c r="O31" i="7"/>
  <c r="BU31" i="7" s="1" a="1"/>
  <c r="BU31" i="7" s="1"/>
  <c r="O23" i="21"/>
  <c r="BU23" i="21" s="1" a="1"/>
  <c r="BU23" i="21" s="1"/>
  <c r="BT22" i="13" a="1"/>
  <c r="BT22" i="13" s="1"/>
  <c r="BT38" i="6" a="1"/>
  <c r="BT38" i="6" s="1"/>
  <c r="BT28" i="17" a="1"/>
  <c r="BT28" i="17" s="1"/>
  <c r="BS37" i="5" a="1"/>
  <c r="BS37" i="5" s="1"/>
  <c r="BS40" i="21" a="1"/>
  <c r="BS40" i="21" s="1"/>
  <c r="BS111" i="21" s="1"/>
  <c r="BS45" i="15" a="1"/>
  <c r="BS45" i="15" s="1"/>
  <c r="BS120" i="15" s="1"/>
  <c r="BS123" i="15" s="1"/>
  <c r="BS116" i="15" s="1"/>
  <c r="BS41" i="19" a="1"/>
  <c r="BS41" i="19" s="1"/>
  <c r="BS112" i="19" s="1"/>
  <c r="BS20" i="7" a="1"/>
  <c r="BS20" i="7" s="1"/>
  <c r="BS91" i="7" s="1"/>
  <c r="BS37" i="9" a="1"/>
  <c r="BS37" i="9" s="1"/>
  <c r="BS76" i="9" s="1"/>
  <c r="BS42" i="21" a="1"/>
  <c r="BS42" i="21" s="1"/>
  <c r="BS81" i="21" s="1"/>
  <c r="BS112" i="15"/>
  <c r="O44" i="17"/>
  <c r="BU44" i="17" s="1" a="1"/>
  <c r="BU44" i="17" s="1"/>
  <c r="BR60" i="2"/>
  <c r="M47" i="14"/>
  <c r="BT24" i="4" a="1"/>
  <c r="BT24" i="4" s="1"/>
  <c r="BT41" i="14" a="1"/>
  <c r="BT41" i="14" s="1"/>
  <c r="O28" i="14"/>
  <c r="BU28" i="14" s="1" a="1"/>
  <c r="BU28" i="14" s="1"/>
  <c r="BT42" i="4" a="1"/>
  <c r="BT42" i="4" s="1"/>
  <c r="BT19" i="17" a="1"/>
  <c r="BT19" i="17" s="1"/>
  <c r="BT31" i="18" a="1"/>
  <c r="BT31" i="18" s="1"/>
  <c r="O32" i="17"/>
  <c r="BU32" i="17" s="1" a="1"/>
  <c r="BU32" i="17" s="1"/>
  <c r="BT39" i="18" a="1"/>
  <c r="BT39" i="18" s="1"/>
  <c r="BT110" i="18" s="1"/>
  <c r="BT39" i="4" a="1"/>
  <c r="BT39" i="4" s="1"/>
  <c r="BT18" i="18" a="1"/>
  <c r="BT18" i="18" s="1"/>
  <c r="BT45" i="6" a="1"/>
  <c r="BT45" i="6" s="1"/>
  <c r="BT30" i="14" a="1"/>
  <c r="BT30" i="14" s="1"/>
  <c r="BT23" i="8" a="1"/>
  <c r="BT23" i="8" s="1"/>
  <c r="O23" i="7"/>
  <c r="BU23" i="7" s="1" a="1"/>
  <c r="BU23" i="7" s="1"/>
  <c r="O28" i="7"/>
  <c r="BU28" i="7" s="1" a="1"/>
  <c r="BU28" i="7" s="1"/>
  <c r="BT30" i="2" a="1"/>
  <c r="BT30" i="2" s="1"/>
  <c r="BR89" i="13"/>
  <c r="BS45" i="8" a="1"/>
  <c r="BS45" i="8" s="1"/>
  <c r="BS120" i="8" s="1"/>
  <c r="BS123" i="8" s="1"/>
  <c r="BS116" i="8" s="1"/>
  <c r="BS28" i="9" a="1"/>
  <c r="BS28" i="9" s="1"/>
  <c r="BS99" i="9" s="1"/>
  <c r="BS21" i="10" a="1"/>
  <c r="BS21" i="10" s="1"/>
  <c r="BS92" i="10" s="1"/>
  <c r="BS44" i="7" a="1"/>
  <c r="BS44" i="7" s="1"/>
  <c r="BS115" i="7" s="1"/>
  <c r="BS23" i="4" a="1"/>
  <c r="BS23" i="4" s="1"/>
  <c r="BS94" i="4" s="1"/>
  <c r="O31" i="12"/>
  <c r="BU31" i="12" s="1" a="1"/>
  <c r="BU31" i="12" s="1"/>
  <c r="O42" i="6"/>
  <c r="BU42" i="6" s="1" a="1"/>
  <c r="BU42" i="6" s="1"/>
  <c r="O20" i="12"/>
  <c r="BU20" i="12" s="1" a="1"/>
  <c r="BU20" i="12" s="1"/>
  <c r="M47" i="19"/>
  <c r="BT22" i="12" a="1"/>
  <c r="BT22" i="12" s="1"/>
  <c r="O36" i="15"/>
  <c r="BU36" i="15" s="1" a="1"/>
  <c r="BU36" i="15" s="1"/>
  <c r="BT36" i="16" a="1"/>
  <c r="BT36" i="16" s="1"/>
  <c r="M47" i="4"/>
  <c r="BS26" i="17" a="1"/>
  <c r="BS26" i="17" s="1"/>
  <c r="BS97" i="17" s="1"/>
  <c r="O30" i="17"/>
  <c r="BU30" i="17" s="1" a="1"/>
  <c r="BU30" i="17" s="1"/>
  <c r="M47" i="13"/>
  <c r="BT21" i="14" a="1"/>
  <c r="BT21" i="14" s="1"/>
  <c r="BT34" i="19" a="1"/>
  <c r="BT34" i="19" s="1"/>
  <c r="BT42" i="16" a="1"/>
  <c r="BT42" i="16" s="1"/>
  <c r="BT25" i="1" a="1"/>
  <c r="BT25" i="1" s="1"/>
  <c r="BS16" i="9" a="1"/>
  <c r="BS16" i="9" s="1"/>
  <c r="BS87" i="9" s="1"/>
  <c r="BS43" i="4" a="1"/>
  <c r="BS43" i="4" s="1"/>
  <c r="BS114" i="4" s="1"/>
  <c r="BS101" i="16"/>
  <c r="BR9" i="11"/>
  <c r="BS38" i="17" a="1"/>
  <c r="BS38" i="17" s="1"/>
  <c r="BS109" i="17" s="1"/>
  <c r="O20" i="11"/>
  <c r="BU20" i="11" s="1" a="1"/>
  <c r="BU20" i="11" s="1"/>
  <c r="M47" i="6"/>
  <c r="BT26" i="5" a="1"/>
  <c r="BT26" i="5" s="1"/>
  <c r="M47" i="5"/>
  <c r="O45" i="2"/>
  <c r="BU45" i="2" s="1" a="1"/>
  <c r="BU45" i="2" s="1"/>
  <c r="O36" i="1"/>
  <c r="BU36" i="1" s="1" a="1"/>
  <c r="BU36" i="1" s="1"/>
  <c r="O21" i="4"/>
  <c r="BU21" i="4" s="1" a="1"/>
  <c r="BU21" i="4" s="1"/>
  <c r="O44" i="13"/>
  <c r="BU44" i="13" s="1" a="1"/>
  <c r="BU44" i="13" s="1"/>
  <c r="BR55" i="13"/>
  <c r="O29" i="1"/>
  <c r="BU29" i="1" s="1" a="1"/>
  <c r="BU29" i="1" s="1"/>
  <c r="O31" i="9"/>
  <c r="BU31" i="9" s="1" a="1"/>
  <c r="BU31" i="9" s="1"/>
  <c r="O42" i="7"/>
  <c r="BU42" i="7" s="1" a="1"/>
  <c r="BU42" i="7" s="1"/>
  <c r="BT27" i="10" a="1"/>
  <c r="BT27" i="10" s="1"/>
  <c r="BR65" i="2"/>
  <c r="O26" i="13"/>
  <c r="BU26" i="13" s="1" a="1"/>
  <c r="BU26" i="13" s="1"/>
  <c r="O17" i="9"/>
  <c r="BU17" i="9" s="1" a="1"/>
  <c r="BU17" i="9" s="1"/>
  <c r="O26" i="11"/>
  <c r="BU26" i="11" s="1" a="1"/>
  <c r="BU26" i="11" s="1"/>
  <c r="O42" i="8"/>
  <c r="BU42" i="8" s="1" a="1"/>
  <c r="BU42" i="8" s="1"/>
  <c r="BT24" i="6" a="1"/>
  <c r="BT24" i="6" s="1"/>
  <c r="M47" i="10"/>
  <c r="O21" i="12"/>
  <c r="BU21" i="12" s="1" a="1"/>
  <c r="BU21" i="12" s="1"/>
  <c r="O16" i="6"/>
  <c r="BU16" i="6" s="1" a="1"/>
  <c r="BU16" i="6" s="1"/>
  <c r="BS44" i="12" a="1"/>
  <c r="BS44" i="12" s="1"/>
  <c r="BS115" i="12" s="1"/>
  <c r="O21" i="7"/>
  <c r="BU21" i="7" s="1" a="1"/>
  <c r="BU21" i="7" s="1"/>
  <c r="M47" i="7"/>
  <c r="O31" i="5"/>
  <c r="BU31" i="5" s="1" a="1"/>
  <c r="BU31" i="5" s="1"/>
  <c r="O17" i="20"/>
  <c r="BU17" i="20" s="1" a="1"/>
  <c r="BU17" i="20" s="1"/>
  <c r="O41" i="7"/>
  <c r="BU41" i="7" s="1" a="1"/>
  <c r="BU41" i="7" s="1"/>
  <c r="O38" i="1"/>
  <c r="BU38" i="1" s="1" a="1"/>
  <c r="BU38" i="1" s="1"/>
  <c r="O19" i="6"/>
  <c r="BU19" i="6" s="1" a="1"/>
  <c r="BU19" i="6" s="1"/>
  <c r="O21" i="16"/>
  <c r="BU21" i="16" s="1" a="1"/>
  <c r="BU21" i="16" s="1"/>
  <c r="BT21" i="21" a="1"/>
  <c r="BT21" i="21" s="1"/>
  <c r="BT92" i="21" s="1"/>
  <c r="O33" i="9"/>
  <c r="BU33" i="9" s="1" a="1"/>
  <c r="BU33" i="9" s="1"/>
  <c r="M47" i="3"/>
  <c r="O17" i="15"/>
  <c r="BU17" i="15" s="1" a="1"/>
  <c r="BU17" i="15" s="1"/>
  <c r="O34" i="20"/>
  <c r="BU34" i="20" s="1" a="1"/>
  <c r="BU34" i="20" s="1"/>
  <c r="O27" i="2"/>
  <c r="BU27" i="2" s="1" a="1"/>
  <c r="BU27" i="2" s="1"/>
  <c r="O44" i="19"/>
  <c r="BU44" i="19" s="1" a="1"/>
  <c r="BU44" i="19" s="1"/>
  <c r="O16" i="2"/>
  <c r="BU16" i="2" s="1" a="1"/>
  <c r="BU16" i="2" s="1"/>
  <c r="BS25" i="11" a="1"/>
  <c r="BS25" i="11" s="1"/>
  <c r="BS9" i="11" s="1"/>
  <c r="BS39" i="14" a="1"/>
  <c r="BS39" i="14" s="1"/>
  <c r="BS110" i="14" s="1"/>
  <c r="O28" i="6"/>
  <c r="BU28" i="6" s="1" a="1"/>
  <c r="BU28" i="6" s="1"/>
  <c r="O40" i="16"/>
  <c r="BU40" i="16" s="1" a="1"/>
  <c r="BU40" i="16" s="1"/>
  <c r="O27" i="8"/>
  <c r="BU27" i="8" s="1" a="1"/>
  <c r="BU27" i="8" s="1"/>
  <c r="O23" i="20"/>
  <c r="BU23" i="20" s="1" a="1"/>
  <c r="BU23" i="20" s="1"/>
  <c r="O33" i="1"/>
  <c r="BU33" i="1" s="1" a="1"/>
  <c r="BU33" i="1" s="1"/>
  <c r="BR123" i="8"/>
  <c r="BR116" i="8" s="1"/>
  <c r="O36" i="4"/>
  <c r="BU36" i="4" s="1" a="1"/>
  <c r="BU36" i="4" s="1"/>
  <c r="M47" i="11"/>
  <c r="BS35" i="9" a="1"/>
  <c r="BS35" i="9" s="1"/>
  <c r="BS106" i="9" s="1"/>
  <c r="BS35" i="4" a="1"/>
  <c r="BS35" i="4" s="1"/>
  <c r="BS106" i="4" s="1"/>
  <c r="O17" i="21"/>
  <c r="BU17" i="21" s="1" a="1"/>
  <c r="BU17" i="21" s="1"/>
  <c r="BT40" i="7" a="1"/>
  <c r="BT40" i="7" s="1"/>
  <c r="M47" i="2"/>
  <c r="O21" i="9"/>
  <c r="BU21" i="9" s="1" a="1"/>
  <c r="BU21" i="9" s="1"/>
  <c r="O18" i="10"/>
  <c r="BU18" i="10" s="1" a="1"/>
  <c r="BU18" i="10" s="1"/>
  <c r="O39" i="8"/>
  <c r="BU39" i="8" s="1" a="1"/>
  <c r="BU39" i="8" s="1"/>
  <c r="O44" i="15"/>
  <c r="BU44" i="15" s="1" a="1"/>
  <c r="BU44" i="15" s="1"/>
  <c r="O41" i="1"/>
  <c r="BU41" i="1" s="1" a="1"/>
  <c r="BU41" i="1" s="1"/>
  <c r="BS24" i="18" a="1"/>
  <c r="BS24" i="18" s="1"/>
  <c r="BS95" i="18" s="1"/>
  <c r="O25" i="15"/>
  <c r="BU25" i="15" s="1" a="1"/>
  <c r="BU25" i="15" s="1"/>
  <c r="O31" i="3"/>
  <c r="BU31" i="3" s="1" a="1"/>
  <c r="BU31" i="3" s="1"/>
  <c r="O17" i="18"/>
  <c r="BU17" i="18" s="1" a="1"/>
  <c r="BU17" i="18" s="1"/>
  <c r="O33" i="11"/>
  <c r="BU33" i="11" s="1" a="1"/>
  <c r="BU33" i="11" s="1"/>
  <c r="O17" i="10"/>
  <c r="BU17" i="10" s="1" a="1"/>
  <c r="BU17" i="10" s="1"/>
  <c r="O33" i="2"/>
  <c r="BU33" i="2" s="1" a="1"/>
  <c r="BU33" i="2" s="1"/>
  <c r="O40" i="9"/>
  <c r="BU40" i="9" s="1" a="1"/>
  <c r="BU40" i="9" s="1"/>
  <c r="O25" i="7"/>
  <c r="BU25" i="7" s="1" a="1"/>
  <c r="BU25" i="7" s="1"/>
  <c r="O19" i="16"/>
  <c r="BU19" i="16" s="1" a="1"/>
  <c r="BU19" i="16" s="1"/>
  <c r="BS30" i="6" a="1"/>
  <c r="BS30" i="6" s="1"/>
  <c r="BS101" i="6" s="1"/>
  <c r="BR123" i="17"/>
  <c r="BR116" i="17" s="1"/>
  <c r="O19" i="13"/>
  <c r="BU19" i="13" s="1" a="1"/>
  <c r="BU19" i="13" s="1"/>
  <c r="O20" i="14"/>
  <c r="BU20" i="14" s="1" a="1"/>
  <c r="BU20" i="14" s="1"/>
  <c r="O32" i="14"/>
  <c r="BU32" i="14" s="1" a="1"/>
  <c r="BU32" i="14" s="1"/>
  <c r="O36" i="7"/>
  <c r="BU36" i="7" s="1" a="1"/>
  <c r="BU36" i="7" s="1"/>
  <c r="O28" i="4"/>
  <c r="BU28" i="4" s="1" a="1"/>
  <c r="BU28" i="4" s="1"/>
  <c r="O23" i="19"/>
  <c r="BU23" i="19" s="1" a="1"/>
  <c r="BU23" i="19" s="1"/>
  <c r="O42" i="18"/>
  <c r="BU42" i="18" s="1" a="1"/>
  <c r="BU42" i="18" s="1"/>
  <c r="O45" i="16"/>
  <c r="BU45" i="16" s="1" a="1"/>
  <c r="BU45" i="16" s="1"/>
  <c r="O18" i="16"/>
  <c r="BU18" i="16" s="1" a="1"/>
  <c r="BU18" i="16" s="1"/>
  <c r="O20" i="5"/>
  <c r="BU20" i="5" s="1" a="1"/>
  <c r="BU20" i="5" s="1"/>
  <c r="O41" i="11"/>
  <c r="BU41" i="11" s="1" a="1"/>
  <c r="BU41" i="11" s="1"/>
  <c r="O25" i="11"/>
  <c r="BU25" i="11" s="1" a="1"/>
  <c r="BU25" i="11" s="1"/>
  <c r="O46" i="20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38" i="11"/>
  <c r="BU38" i="11" s="1" a="1"/>
  <c r="BU3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9" i="1"/>
  <c r="BS66" i="1"/>
  <c r="BS71" i="10"/>
  <c r="BR123" i="15"/>
  <c r="BR116" i="15" s="1"/>
  <c r="BR85" i="19"/>
  <c r="BQ73" i="16"/>
  <c r="BQ74" i="16"/>
  <c r="BQ71" i="16"/>
  <c r="BQ66" i="16"/>
  <c r="CZ50" i="10"/>
  <c r="CY49" i="10"/>
  <c r="CZ50" i="5"/>
  <c r="CY49" i="5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3" i="19"/>
  <c r="BS69" i="16"/>
  <c r="BT109" i="15"/>
  <c r="BS71" i="16"/>
  <c r="BS59" i="10"/>
  <c r="BT113" i="11"/>
  <c r="BS91" i="6"/>
  <c r="BS91" i="10"/>
  <c r="BS71" i="19"/>
  <c r="BS108" i="15"/>
  <c r="BR78" i="4"/>
  <c r="BT94" i="6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S105" i="6"/>
  <c r="BR72" i="8"/>
  <c r="BR81" i="14"/>
  <c r="BR61" i="8"/>
  <c r="BR59" i="8"/>
  <c r="BR57" i="8"/>
  <c r="BR71" i="8"/>
  <c r="BR61" i="7"/>
  <c r="BS109" i="9"/>
  <c r="BS91" i="16"/>
  <c r="BR85" i="1"/>
  <c r="BS93" i="15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R82" i="3"/>
  <c r="BR66" i="3"/>
  <c r="BR63" i="3"/>
  <c r="BR68" i="3"/>
  <c r="BR63" i="12"/>
  <c r="BR61" i="12"/>
  <c r="BR59" i="12"/>
  <c r="BR57" i="12"/>
  <c r="BS96" i="9"/>
  <c r="BT70" i="6"/>
  <c r="BS69" i="20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66" i="20"/>
  <c r="BS90" i="7"/>
  <c r="BT98" i="20"/>
  <c r="BS56" i="16"/>
  <c r="BS82" i="16"/>
  <c r="BS72" i="16"/>
  <c r="BS79" i="8"/>
  <c r="BS64" i="8"/>
  <c r="BS75" i="8"/>
  <c r="BS95" i="12"/>
  <c r="BS78" i="7"/>
  <c r="BS74" i="7"/>
  <c r="BS84" i="16"/>
  <c r="BS74" i="16"/>
  <c r="BS108" i="14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1" i="16"/>
  <c r="BT110" i="6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8"/>
  <c r="BT117" i="6"/>
  <c r="BT72" i="21"/>
  <c r="BT115" i="19"/>
  <c r="BT80" i="12"/>
  <c r="BT107" i="5"/>
  <c r="BT102" i="2"/>
  <c r="BS100" i="20"/>
  <c r="BT103" i="17"/>
  <c r="BT84" i="16"/>
  <c r="BT114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113" i="13"/>
  <c r="BS66" i="17"/>
  <c r="BS108" i="6"/>
  <c r="BT82" i="10"/>
  <c r="BS86" i="13"/>
  <c r="BS117" i="13"/>
  <c r="BT75" i="9"/>
  <c r="BS63" i="15"/>
  <c r="BS83" i="4"/>
  <c r="BS58" i="4"/>
  <c r="BT63" i="16"/>
  <c r="BS89" i="12"/>
  <c r="BT108" i="18"/>
  <c r="BS75" i="18"/>
  <c r="BT59" i="14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2" i="4"/>
  <c r="BS112" i="13"/>
  <c r="BT65" i="16"/>
  <c r="BT92" i="4"/>
  <c r="BT101" i="17"/>
  <c r="BT84" i="9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S87" i="11"/>
  <c r="BS114" i="6"/>
  <c r="BT102" i="4"/>
  <c r="BT98" i="8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S78" i="4"/>
  <c r="BS67" i="8"/>
  <c r="BT71" i="10"/>
  <c r="BS93" i="13"/>
  <c r="BT86" i="11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S103" i="16"/>
  <c r="BT120" i="1"/>
  <c r="BT123" i="1" s="1"/>
  <c r="BT116" i="1" s="1"/>
  <c r="BT102" i="1"/>
  <c r="BS76" i="4"/>
  <c r="BT112" i="18"/>
  <c r="BS86" i="19"/>
  <c r="BS106" i="21"/>
  <c r="BT109" i="5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O46" i="8"/>
  <c r="BU46" i="8" s="1" a="1"/>
  <c r="BU46" i="8" s="1"/>
  <c r="BT90" i="9"/>
  <c r="BS91" i="20"/>
  <c r="BS59" i="20"/>
  <c r="O40" i="5"/>
  <c r="BU40" i="5" s="1" a="1"/>
  <c r="BU40" i="5" s="1"/>
  <c r="O37" i="6"/>
  <c r="BU37" i="6" s="1" a="1"/>
  <c r="BU37" i="6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BT15" i="21" a="1"/>
  <c r="BT15" i="21" s="1"/>
  <c r="M47" i="21"/>
  <c r="BS54" i="2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40" i="8"/>
  <c r="BV40" i="8" s="1" a="1"/>
  <c r="BV40" i="8" s="1"/>
  <c r="BT58" i="15"/>
  <c r="BT90" i="15"/>
  <c r="BT68" i="7"/>
  <c r="BT100" i="7"/>
  <c r="BT95" i="1"/>
  <c r="BT63" i="1"/>
  <c r="BT15" i="16" a="1"/>
  <c r="BT15" i="16" s="1"/>
  <c r="BT10" i="16" s="1"/>
  <c r="BT30" i="16" s="1"/>
  <c r="BT101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O19" i="14"/>
  <c r="BU19" i="14" s="1" a="1"/>
  <c r="BU19" i="14" s="1"/>
  <c r="P17" i="13"/>
  <c r="BV17" i="13" s="1" a="1"/>
  <c r="BV17" i="13" s="1"/>
  <c r="P40" i="2"/>
  <c r="BV40" i="2" s="1" a="1"/>
  <c r="BV40" i="2" s="1"/>
  <c r="P31" i="7"/>
  <c r="BV31" i="7" s="1" a="1"/>
  <c r="BV31" i="7" s="1"/>
  <c r="BT88" i="14"/>
  <c r="BT75" i="19"/>
  <c r="BT107" i="19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8"/>
  <c r="BU22" i="18" s="1" a="1"/>
  <c r="BU22" i="18" s="1"/>
  <c r="P30" i="20"/>
  <c r="BV30" i="20" s="1" a="1"/>
  <c r="BV30" i="20" s="1"/>
  <c r="BS89" i="5"/>
  <c r="BS57" i="5"/>
  <c r="BS120" i="14"/>
  <c r="BS123" i="14" s="1"/>
  <c r="BS116" i="14" s="1"/>
  <c r="BS84" i="14"/>
  <c r="BT120" i="9"/>
  <c r="BT123" i="9" s="1"/>
  <c r="BT116" i="9" s="1"/>
  <c r="O30" i="13"/>
  <c r="BU30" i="13" s="1" a="1"/>
  <c r="BU30" i="13" s="1"/>
  <c r="O39" i="5"/>
  <c r="BU39" i="5" s="1" a="1"/>
  <c r="BU39" i="5" s="1"/>
  <c r="P44" i="17"/>
  <c r="BV44" i="17" s="1" a="1"/>
  <c r="BV44" i="17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BT15" i="18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P25" i="11"/>
  <c r="BV25" i="11" s="1" a="1"/>
  <c r="BV25" i="1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43" i="9"/>
  <c r="BV43" i="9" s="1" a="1"/>
  <c r="BV43" i="9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P18" i="14"/>
  <c r="BV18" i="14" s="1" a="1"/>
  <c r="BV18" i="14" s="1"/>
  <c r="BT88" i="5"/>
  <c r="BT56" i="5"/>
  <c r="BT89" i="14"/>
  <c r="O32" i="5"/>
  <c r="BU32" i="5" s="1" a="1"/>
  <c r="BU32" i="5" s="1"/>
  <c r="O28" i="8"/>
  <c r="BU28" i="8" s="1" a="1"/>
  <c r="BU28" i="8" s="1"/>
  <c r="P22" i="14"/>
  <c r="BV22" i="14" s="1" a="1"/>
  <c r="BV22" i="14" s="1"/>
  <c r="BU61" i="14"/>
  <c r="P41" i="8"/>
  <c r="BV41" i="8" s="1" a="1"/>
  <c r="BV41" i="8" s="1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6" i="9"/>
  <c r="BV36" i="9" s="1" a="1"/>
  <c r="BV36" i="9" s="1"/>
  <c r="O24" i="15"/>
  <c r="BU24" i="15" s="1" a="1"/>
  <c r="BU24" i="15" s="1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O21" i="3"/>
  <c r="BU21" i="3" s="1" a="1"/>
  <c r="BU21" i="3" s="1"/>
  <c r="BT113" i="13"/>
  <c r="BT81" i="13"/>
  <c r="O27" i="6"/>
  <c r="BU27" i="6" s="1" a="1"/>
  <c r="BU27" i="6" s="1"/>
  <c r="P28" i="6"/>
  <c r="BV28" i="6" s="1" a="1"/>
  <c r="BV28" i="6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P22" i="5"/>
  <c r="BV22" i="5" s="1" a="1"/>
  <c r="BV22" i="5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72" i="6"/>
  <c r="BS74" i="6"/>
  <c r="BS82" i="6"/>
  <c r="BS59" i="6"/>
  <c r="P22" i="3"/>
  <c r="BV22" i="3" s="1" a="1"/>
  <c r="BV22" i="3" s="1"/>
  <c r="P17" i="15"/>
  <c r="BV17" i="15" s="1" a="1"/>
  <c r="BV17" i="15" s="1"/>
  <c r="P23" i="13"/>
  <c r="BV23" i="13" s="1" a="1"/>
  <c r="BV23" i="13" s="1"/>
  <c r="O46" i="14"/>
  <c r="BU46" i="14" s="1" a="1"/>
  <c r="BU46" i="14" s="1"/>
  <c r="BT117" i="19"/>
  <c r="P20" i="13"/>
  <c r="BV20" i="13" s="1" a="1"/>
  <c r="BV20" i="13" s="1"/>
  <c r="P35" i="20"/>
  <c r="BV35" i="20" s="1" a="1"/>
  <c r="BV35" i="20" s="1"/>
  <c r="P26" i="13"/>
  <c r="BV26" i="13" s="1" a="1"/>
  <c r="BV26" i="13" s="1"/>
  <c r="BS68" i="10"/>
  <c r="BS85" i="14"/>
  <c r="BS74" i="14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BT100" i="1"/>
  <c r="BT68" i="1"/>
  <c r="BT55" i="15"/>
  <c r="BT87" i="15"/>
  <c r="O18" i="7"/>
  <c r="BU18" i="7" s="1" a="1"/>
  <c r="BU18" i="7" s="1"/>
  <c r="BS63" i="12"/>
  <c r="BS71" i="12"/>
  <c r="BS76" i="12"/>
  <c r="BS84" i="12"/>
  <c r="BS56" i="12"/>
  <c r="BS64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9" i="6"/>
  <c r="BV29" i="6" s="1" a="1"/>
  <c r="BV29" i="6" s="1"/>
  <c r="O18" i="9"/>
  <c r="BU18" i="9" s="1" a="1"/>
  <c r="BU18" i="9" s="1"/>
  <c r="P16" i="18"/>
  <c r="BV16" i="18" s="1" a="1"/>
  <c r="BV16" i="18" s="1"/>
  <c r="P39" i="16"/>
  <c r="BV39" i="16" s="1" a="1"/>
  <c r="BV39" i="16" s="1"/>
  <c r="BT71" i="19"/>
  <c r="O28" i="20"/>
  <c r="BU28" i="20" s="1" a="1"/>
  <c r="BU28" i="20" s="1"/>
  <c r="O23" i="11"/>
  <c r="BU23" i="11" s="1" a="1"/>
  <c r="BU23" i="11" s="1"/>
  <c r="O19" i="21"/>
  <c r="BU19" i="21" s="1" a="1"/>
  <c r="BU19" i="21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BT15" i="9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3" i="11"/>
  <c r="BV43" i="11" s="1" a="1"/>
  <c r="BV43" i="11" s="1"/>
  <c r="O35" i="13"/>
  <c r="BU35" i="13" s="1" a="1"/>
  <c r="BU35" i="13" s="1"/>
  <c r="O44" i="8"/>
  <c r="BU44" i="8" s="1" a="1"/>
  <c r="BU44" i="8" s="1"/>
  <c r="P36" i="14"/>
  <c r="BV36" i="14" s="1" a="1"/>
  <c r="BV36" i="14" s="1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O26" i="4"/>
  <c r="BU26" i="4" s="1" a="1"/>
  <c r="BU26" i="4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P24" i="13"/>
  <c r="BV24" i="13" s="1" a="1"/>
  <c r="BV24" i="13" s="1"/>
  <c r="P30" i="16"/>
  <c r="P16" i="3"/>
  <c r="BV16" i="3" s="1" a="1"/>
  <c r="BV16" i="3" s="1"/>
  <c r="O33" i="17"/>
  <c r="BU33" i="17" s="1" a="1"/>
  <c r="BU33" i="17" s="1"/>
  <c r="BT59" i="15"/>
  <c r="BT91" i="15"/>
  <c r="BT76" i="12"/>
  <c r="BT108" i="12"/>
  <c r="BS84" i="10"/>
  <c r="BS62" i="14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O32" i="15"/>
  <c r="BU32" i="15" s="1" a="1"/>
  <c r="BU32" i="15" s="1"/>
  <c r="O35" i="11"/>
  <c r="BU35" i="11" s="1" a="1"/>
  <c r="BU35" i="11" s="1"/>
  <c r="O35" i="18"/>
  <c r="BU35" i="18" s="1" a="1"/>
  <c r="BU35" i="18" s="1"/>
  <c r="P37" i="1"/>
  <c r="BV37" i="1" s="1" a="1"/>
  <c r="BV37" i="1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19" i="19"/>
  <c r="BV19" i="19" s="1" a="1"/>
  <c r="BV19" i="19" s="1"/>
  <c r="BT71" i="1"/>
  <c r="BT61" i="1"/>
  <c r="O20" i="21"/>
  <c r="BU20" i="21" s="1" a="1"/>
  <c r="BU20" i="21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9" i="18"/>
  <c r="BU19" i="18" s="1" a="1"/>
  <c r="BU19" i="18" s="1"/>
  <c r="O46" i="2"/>
  <c r="BU46" i="2" s="1" a="1"/>
  <c r="BU46" i="2" s="1"/>
  <c r="BS59" i="9"/>
  <c r="BS72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O32" i="21"/>
  <c r="BU32" i="21" s="1" a="1"/>
  <c r="BU32" i="21" s="1"/>
  <c r="BS76" i="20"/>
  <c r="O15" i="4"/>
  <c r="BU15" i="4" s="1" a="1"/>
  <c r="BU15" i="4" s="1"/>
  <c r="P35" i="17"/>
  <c r="BV35" i="17" s="1" a="1"/>
  <c r="BV35" i="17" s="1"/>
  <c r="BT75" i="17"/>
  <c r="BT83" i="17"/>
  <c r="BT55" i="17"/>
  <c r="BT63" i="17"/>
  <c r="BT71" i="17"/>
  <c r="BT84" i="17"/>
  <c r="BT57" i="17"/>
  <c r="BT78" i="17"/>
  <c r="BT59" i="17"/>
  <c r="BT80" i="17"/>
  <c r="BT60" i="17"/>
  <c r="BT73" i="17"/>
  <c r="BT81" i="17"/>
  <c r="BT61" i="17"/>
  <c r="BT69" i="17"/>
  <c r="BT74" i="17"/>
  <c r="BT82" i="17"/>
  <c r="P36" i="10"/>
  <c r="BV36" i="10" s="1" a="1"/>
  <c r="BV36" i="10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43" i="17"/>
  <c r="BV43" i="17" s="1" a="1"/>
  <c r="BV43" i="17" s="1"/>
  <c r="BS85" i="2"/>
  <c r="O29" i="11"/>
  <c r="BU29" i="11" s="1" a="1"/>
  <c r="BU29" i="11" s="1"/>
  <c r="O41" i="3"/>
  <c r="BU41" i="3" s="1" a="1"/>
  <c r="BU41" i="3" s="1"/>
  <c r="O43" i="8"/>
  <c r="BU43" i="8" s="1" a="1"/>
  <c r="BU43" i="8" s="1"/>
  <c r="P42" i="7"/>
  <c r="BV42" i="7" s="1" a="1"/>
  <c r="BV42" i="7" s="1"/>
  <c r="P27" i="1"/>
  <c r="BV27" i="1" s="1" a="1"/>
  <c r="BV27" i="1" s="1"/>
  <c r="P27" i="3"/>
  <c r="BV27" i="3" s="1" a="1"/>
  <c r="BV27" i="3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16" i="7"/>
  <c r="BU16" i="7" s="1" a="1"/>
  <c r="BU16" i="7" s="1"/>
  <c r="O39" i="19"/>
  <c r="BU39" i="19" s="1" a="1"/>
  <c r="BU39" i="19" s="1"/>
  <c r="BT60" i="13"/>
  <c r="BT92" i="13"/>
  <c r="BT15" i="8" a="1"/>
  <c r="BT15" i="8" s="1"/>
  <c r="M47" i="8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BT93" i="7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O42" i="10"/>
  <c r="BU42" i="10" s="1" a="1"/>
  <c r="BU42" i="10" s="1"/>
  <c r="O29" i="13"/>
  <c r="BU29" i="13" s="1" a="1"/>
  <c r="BU29" i="13" s="1"/>
  <c r="P40" i="4"/>
  <c r="BV40" i="4" s="1" a="1"/>
  <c r="BV40" i="4" s="1"/>
  <c r="O26" i="8"/>
  <c r="BU26" i="8" s="1" a="1"/>
  <c r="BU26" i="8" s="1"/>
  <c r="O45" i="11"/>
  <c r="BU45" i="11" s="1" a="1"/>
  <c r="BU45" i="11" s="1"/>
  <c r="BT15" i="12" a="1"/>
  <c r="BT15" i="12" s="1"/>
  <c r="M47" i="12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BT97" i="7"/>
  <c r="P19" i="1"/>
  <c r="BV19" i="1" s="1" a="1"/>
  <c r="BV19" i="1" s="1"/>
  <c r="O41" i="10"/>
  <c r="BU41" i="10" s="1" a="1"/>
  <c r="BU41" i="10" s="1"/>
  <c r="P44" i="6"/>
  <c r="BV44" i="6" s="1" a="1"/>
  <c r="BV44" i="6" s="1"/>
  <c r="P35" i="10"/>
  <c r="BV35" i="10" s="1" a="1"/>
  <c r="BV35" i="10" s="1"/>
  <c r="P21" i="1"/>
  <c r="BV21" i="1" s="1" a="1"/>
  <c r="BV21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BT106" i="7"/>
  <c r="O36" i="2"/>
  <c r="BU36" i="2" s="1" a="1"/>
  <c r="BU36" i="2" s="1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P17" i="8"/>
  <c r="BV17" i="8" s="1" a="1"/>
  <c r="BV17" i="8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32" i="12"/>
  <c r="BV32" i="12" s="1" a="1"/>
  <c r="BV32" i="12" s="1"/>
  <c r="P40" i="20"/>
  <c r="BV40" i="20" s="1" a="1"/>
  <c r="BV40" i="20" s="1"/>
  <c r="BT112" i="12"/>
  <c r="P41" i="1"/>
  <c r="BV41" i="1" s="1" a="1"/>
  <c r="BV41" i="1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0" i="19"/>
  <c r="BV40" i="19" s="1" a="1"/>
  <c r="BV40" i="19" s="1"/>
  <c r="O42" i="2"/>
  <c r="BU42" i="2" s="1" a="1"/>
  <c r="BU42" i="2" s="1"/>
  <c r="BT94" i="12"/>
  <c r="BT92" i="12"/>
  <c r="O21" i="2"/>
  <c r="BU21" i="2" s="1" a="1"/>
  <c r="BU21" i="2" s="1"/>
  <c r="O44" i="16"/>
  <c r="BU44" i="16" s="1" a="1"/>
  <c r="BU44" i="16" s="1"/>
  <c r="O26" i="9"/>
  <c r="BU26" i="9" s="1" a="1"/>
  <c r="BU26" i="9" s="1"/>
  <c r="P43" i="14"/>
  <c r="BV43" i="14" s="1" a="1"/>
  <c r="BV43" i="14" s="1"/>
  <c r="O41" i="20"/>
  <c r="BU41" i="20" s="1" a="1"/>
  <c r="BU41" i="20" s="1"/>
  <c r="P42" i="17"/>
  <c r="BV42" i="17" s="1" a="1"/>
  <c r="BV42" i="1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O36" i="3"/>
  <c r="BU36" i="3" s="1" a="1"/>
  <c r="BU36" i="3" s="1"/>
  <c r="P33" i="7"/>
  <c r="BV33" i="7" s="1" a="1"/>
  <c r="BV33" i="7" s="1"/>
  <c r="P34" i="17"/>
  <c r="BV34" i="17" s="1" a="1"/>
  <c r="BV34" i="17" s="1"/>
  <c r="O38" i="16"/>
  <c r="BU38" i="16" s="1" a="1"/>
  <c r="BU38" i="16" s="1"/>
  <c r="P22" i="9"/>
  <c r="BV22" i="9" s="1" a="1"/>
  <c r="BV22" i="9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59" i="21"/>
  <c r="BS67" i="21"/>
  <c r="BS72" i="21"/>
  <c r="BS80" i="21"/>
  <c r="BS60" i="21"/>
  <c r="BS68" i="21"/>
  <c r="BS73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32" i="7"/>
  <c r="BV32" i="7" s="1" a="1"/>
  <c r="BV32" i="7" s="1"/>
  <c r="P23" i="6"/>
  <c r="BV23" i="6" s="1" a="1"/>
  <c r="BV23" i="6" s="1"/>
  <c r="O40" i="15"/>
  <c r="BU40" i="15" s="1" a="1"/>
  <c r="BU40" i="15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O29" i="20"/>
  <c r="BU29" i="20" s="1" a="1"/>
  <c r="BU29" i="20" s="1"/>
  <c r="P39" i="21"/>
  <c r="BV39" i="21" s="1" a="1"/>
  <c r="BV39" i="21" s="1"/>
  <c r="P33" i="5"/>
  <c r="BV33" i="5" s="1" a="1"/>
  <c r="BV33" i="5" s="1"/>
  <c r="O20" i="16"/>
  <c r="BU20" i="16" s="1" a="1"/>
  <c r="BU20" i="16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O39" i="9"/>
  <c r="BU39" i="9" s="1" a="1"/>
  <c r="BU39" i="9" s="1"/>
  <c r="O16" i="10"/>
  <c r="BU16" i="10" s="1" a="1"/>
  <c r="BU16" i="10" s="1"/>
  <c r="P33" i="16"/>
  <c r="BV33" i="16" s="1" a="1"/>
  <c r="BV33" i="16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25" i="9"/>
  <c r="BV25" i="9" s="1" a="1"/>
  <c r="BV25" i="9" s="1"/>
  <c r="O24" i="12"/>
  <c r="BU24" i="12" s="1" a="1"/>
  <c r="BU24" i="12" s="1"/>
  <c r="P35" i="3"/>
  <c r="BV35" i="3" s="1" a="1"/>
  <c r="BV35" i="3" s="1"/>
  <c r="P28" i="5" l="1"/>
  <c r="BV28" i="5" s="1" a="1"/>
  <c r="BV28" i="5" s="1"/>
  <c r="P16" i="6"/>
  <c r="BV16" i="6" s="1" a="1"/>
  <c r="BV16" i="6" s="1"/>
  <c r="BT78" i="13"/>
  <c r="BS84" i="15"/>
  <c r="P20" i="7"/>
  <c r="BV20" i="7" s="1" a="1"/>
  <c r="BV20" i="7" s="1"/>
  <c r="P46" i="1"/>
  <c r="BV46" i="1" s="1" a="1"/>
  <c r="BV46" i="1" s="1"/>
  <c r="P22" i="10"/>
  <c r="BV22" i="10" s="1" a="1"/>
  <c r="BV22" i="10" s="1"/>
  <c r="BT94" i="20"/>
  <c r="P44" i="14"/>
  <c r="BV44" i="14" s="1" a="1"/>
  <c r="BV44" i="14" s="1"/>
  <c r="P44" i="19"/>
  <c r="BV44" i="19" s="1" a="1"/>
  <c r="BV44" i="19" s="1"/>
  <c r="P42" i="21"/>
  <c r="BV42" i="21" s="1" a="1"/>
  <c r="BV42" i="21" s="1"/>
  <c r="BS77" i="12"/>
  <c r="P19" i="6"/>
  <c r="BV19" i="6" s="1" a="1"/>
  <c r="BV19" i="6" s="1"/>
  <c r="BT78" i="18"/>
  <c r="BS86" i="17"/>
  <c r="P46" i="21"/>
  <c r="BV46" i="21" s="1" a="1"/>
  <c r="BV46" i="21" s="1"/>
  <c r="BT74" i="19"/>
  <c r="P37" i="5"/>
  <c r="BV37" i="5" s="1" a="1"/>
  <c r="BV37" i="5" s="1"/>
  <c r="P36" i="1"/>
  <c r="BV36" i="1" s="1" a="1"/>
  <c r="BV36" i="1" s="1"/>
  <c r="BS65" i="1"/>
  <c r="BS71" i="6"/>
  <c r="P23" i="9"/>
  <c r="BV23" i="9" s="1" a="1"/>
  <c r="BV23" i="9" s="1"/>
  <c r="BS57" i="14"/>
  <c r="P46" i="4"/>
  <c r="BV46" i="4" s="1" a="1"/>
  <c r="BV46" i="4" s="1"/>
  <c r="BS80" i="9"/>
  <c r="P42" i="15"/>
  <c r="BV42" i="15" s="1" a="1"/>
  <c r="BV42" i="15" s="1"/>
  <c r="BT112" i="7"/>
  <c r="BS80" i="6"/>
  <c r="P23" i="21"/>
  <c r="BV23" i="21" s="1" a="1"/>
  <c r="BV23" i="21" s="1"/>
  <c r="P39" i="1"/>
  <c r="BV39" i="1" s="1" a="1"/>
  <c r="BV39" i="1" s="1"/>
  <c r="P38" i="12"/>
  <c r="BV38" i="12" s="1" a="1"/>
  <c r="BV38" i="12" s="1"/>
  <c r="P18" i="10"/>
  <c r="BV18" i="10" s="1" a="1"/>
  <c r="BV18" i="10" s="1"/>
  <c r="P31" i="13"/>
  <c r="BV31" i="13" s="1" a="1"/>
  <c r="BV31" i="13" s="1"/>
  <c r="P34" i="1"/>
  <c r="BV34" i="1" s="1" a="1"/>
  <c r="BV34" i="1" s="1"/>
  <c r="P39" i="3"/>
  <c r="BV39" i="3" s="1" a="1"/>
  <c r="BV39" i="3" s="1"/>
  <c r="BS79" i="5"/>
  <c r="BT60" i="21"/>
  <c r="BT56" i="9"/>
  <c r="BS109" i="8"/>
  <c r="P36" i="4"/>
  <c r="BV36" i="4" s="1" a="1"/>
  <c r="BV36" i="4" s="1"/>
  <c r="P40" i="1"/>
  <c r="BV40" i="1" s="1" a="1"/>
  <c r="BV40" i="1" s="1"/>
  <c r="P29" i="18"/>
  <c r="BV29" i="18" s="1" a="1"/>
  <c r="BV29" i="18" s="1"/>
  <c r="P28" i="1"/>
  <c r="BV28" i="1" s="1" a="1"/>
  <c r="BV28" i="1" s="1"/>
  <c r="BS84" i="8"/>
  <c r="P32" i="18"/>
  <c r="BV32" i="18" s="1" a="1"/>
  <c r="BV32" i="18" s="1"/>
  <c r="P33" i="19"/>
  <c r="BV33" i="19" s="1" a="1"/>
  <c r="BV33" i="19" s="1"/>
  <c r="BT63" i="19"/>
  <c r="BS73" i="15"/>
  <c r="BS72" i="20"/>
  <c r="BS77" i="17"/>
  <c r="P41" i="15"/>
  <c r="BV41" i="15" s="1" a="1"/>
  <c r="BV41" i="15" s="1"/>
  <c r="O27" i="9"/>
  <c r="N47" i="10"/>
  <c r="P33" i="11"/>
  <c r="BV33" i="11" s="1" a="1"/>
  <c r="BV33" i="11" s="1"/>
  <c r="P25" i="8"/>
  <c r="BV25" i="8" s="1" a="1"/>
  <c r="BV25" i="8" s="1"/>
  <c r="P46" i="11"/>
  <c r="BV46" i="11" s="1" a="1"/>
  <c r="BV46" i="11" s="1"/>
  <c r="BT108" i="5"/>
  <c r="BS85" i="4"/>
  <c r="O46" i="18"/>
  <c r="BU46" i="18" s="1" a="1"/>
  <c r="BU46" i="18" s="1"/>
  <c r="P44" i="18"/>
  <c r="BV44" i="18" s="1" a="1"/>
  <c r="BV44" i="18" s="1"/>
  <c r="P23" i="1"/>
  <c r="BV23" i="1" s="1" a="1"/>
  <c r="BV23" i="1" s="1"/>
  <c r="O27" i="10"/>
  <c r="BU27" i="10" s="1" a="1"/>
  <c r="BU27" i="10" s="1"/>
  <c r="N47" i="4"/>
  <c r="O46" i="16"/>
  <c r="BU46" i="16" s="1" a="1"/>
  <c r="BU46" i="16" s="1"/>
  <c r="O40" i="14"/>
  <c r="BU40" i="14" s="1" a="1"/>
  <c r="BU40" i="14" s="1"/>
  <c r="P26" i="1"/>
  <c r="BV26" i="1" s="1" a="1"/>
  <c r="BV26" i="1" s="1"/>
  <c r="BT80" i="9"/>
  <c r="P18" i="20"/>
  <c r="BV18" i="20" s="1" a="1"/>
  <c r="BV18" i="20" s="1"/>
  <c r="O36" i="21"/>
  <c r="BU36" i="21" s="1" a="1"/>
  <c r="BU36" i="21" s="1"/>
  <c r="P39" i="8"/>
  <c r="BV39" i="8" s="1" a="1"/>
  <c r="BV39" i="8" s="1"/>
  <c r="BT55" i="4"/>
  <c r="BT42" i="1" a="1"/>
  <c r="BT42" i="1" s="1"/>
  <c r="O42" i="1"/>
  <c r="P20" i="12"/>
  <c r="BV20" i="12" s="1" a="1"/>
  <c r="BV20" i="12" s="1"/>
  <c r="P34" i="20"/>
  <c r="BV34" i="20" s="1" a="1"/>
  <c r="BV34" i="20" s="1"/>
  <c r="P40" i="16"/>
  <c r="BV40" i="16" s="1" a="1"/>
  <c r="BV40" i="16" s="1"/>
  <c r="BS61" i="4"/>
  <c r="BT20" i="19" a="1"/>
  <c r="BT20" i="19" s="1"/>
  <c r="O20" i="19"/>
  <c r="P21" i="12"/>
  <c r="BV21" i="12" s="1" a="1"/>
  <c r="BV21" i="12" s="1"/>
  <c r="P42" i="18"/>
  <c r="BV42" i="18" s="1" a="1"/>
  <c r="BV42" i="18" s="1"/>
  <c r="O42" i="4"/>
  <c r="BU42" i="4" s="1" a="1"/>
  <c r="BU42" i="4" s="1"/>
  <c r="O36" i="18"/>
  <c r="BU36" i="18" s="1" a="1"/>
  <c r="BU36" i="18" s="1"/>
  <c r="P41" i="7"/>
  <c r="BV41" i="7" s="1" a="1"/>
  <c r="BV41" i="7" s="1"/>
  <c r="O16" i="4"/>
  <c r="O36" i="16"/>
  <c r="BU36" i="16" s="1" a="1"/>
  <c r="BU36" i="16" s="1"/>
  <c r="BT91" i="7"/>
  <c r="O27" i="12"/>
  <c r="BU27" i="12" s="1" a="1"/>
  <c r="BU27" i="12" s="1"/>
  <c r="P22" i="19"/>
  <c r="BV22" i="19" s="1" a="1"/>
  <c r="BV22" i="19" s="1"/>
  <c r="BT26" i="20" a="1"/>
  <c r="BT26" i="20" s="1"/>
  <c r="O26" i="20"/>
  <c r="P44" i="1"/>
  <c r="BV44" i="1" s="1" a="1"/>
  <c r="BV44" i="1" s="1"/>
  <c r="O26" i="2"/>
  <c r="BU26" i="2" s="1" a="1"/>
  <c r="BU26" i="2" s="1"/>
  <c r="P35" i="6"/>
  <c r="BV35" i="6" s="1" a="1"/>
  <c r="BV35" i="6" s="1"/>
  <c r="P45" i="2"/>
  <c r="BV45" i="2" s="1" a="1"/>
  <c r="BV45" i="2" s="1"/>
  <c r="O38" i="6"/>
  <c r="BU38" i="6" s="1" a="1"/>
  <c r="BU38" i="6" s="1"/>
  <c r="O30" i="14"/>
  <c r="BU30" i="14" s="1" a="1"/>
  <c r="BU30" i="14" s="1"/>
  <c r="P30" i="17"/>
  <c r="BV30" i="17" s="1" a="1"/>
  <c r="BV30" i="17" s="1"/>
  <c r="P37" i="2"/>
  <c r="BV37" i="2" s="1" a="1"/>
  <c r="BV37" i="2" s="1"/>
  <c r="P33" i="2"/>
  <c r="BV33" i="2" s="1" a="1"/>
  <c r="BV33" i="2" s="1"/>
  <c r="P35" i="2"/>
  <c r="BV35" i="2" s="1" a="1"/>
  <c r="BV35" i="2" s="1"/>
  <c r="O15" i="2"/>
  <c r="BU15" i="2" s="1" a="1"/>
  <c r="BU15" i="2" s="1"/>
  <c r="BS68" i="2"/>
  <c r="P25" i="2"/>
  <c r="BV25" i="2" s="1" a="1"/>
  <c r="BV25" i="2" s="1"/>
  <c r="O30" i="2"/>
  <c r="BU30" i="2" s="1" a="1"/>
  <c r="BU30" i="2" s="1"/>
  <c r="BS74" i="1"/>
  <c r="BR101" i="16"/>
  <c r="P28" i="16"/>
  <c r="BV28" i="16" s="1" a="1"/>
  <c r="BV28" i="16" s="1"/>
  <c r="P23" i="16"/>
  <c r="BV23" i="16" s="1" a="1"/>
  <c r="BV23" i="16" s="1"/>
  <c r="P36" i="16"/>
  <c r="BV36" i="16" s="1" a="1"/>
  <c r="BV36" i="16" s="1"/>
  <c r="P19" i="16"/>
  <c r="BV19" i="16" s="1" a="1"/>
  <c r="BV19" i="16" s="1"/>
  <c r="P29" i="16"/>
  <c r="BV29" i="16" s="1" a="1"/>
  <c r="BV29" i="16" s="1"/>
  <c r="BT69" i="16"/>
  <c r="P32" i="13"/>
  <c r="BV32" i="13" s="1" a="1"/>
  <c r="BV32" i="13" s="1"/>
  <c r="BS83" i="7"/>
  <c r="BS63" i="18"/>
  <c r="N47" i="19"/>
  <c r="P25" i="18"/>
  <c r="BV25" i="18" s="1" a="1"/>
  <c r="BV25" i="18" s="1"/>
  <c r="BT24" i="2" a="1"/>
  <c r="BT24" i="2" s="1"/>
  <c r="O24" i="2"/>
  <c r="P20" i="10"/>
  <c r="BV20" i="10" s="1" a="1"/>
  <c r="BV20" i="10" s="1"/>
  <c r="P17" i="9"/>
  <c r="BV17" i="9" s="1" a="1"/>
  <c r="BV17" i="9" s="1"/>
  <c r="P20" i="5"/>
  <c r="BV20" i="5" s="1" a="1"/>
  <c r="BV20" i="5" s="1"/>
  <c r="BS69" i="5"/>
  <c r="BT27" i="15" a="1"/>
  <c r="BT27" i="15" s="1"/>
  <c r="O27" i="15"/>
  <c r="P32" i="17"/>
  <c r="BV32" i="17" s="1" a="1"/>
  <c r="BV32" i="17" s="1"/>
  <c r="P16" i="2"/>
  <c r="BV16" i="2" s="1" a="1"/>
  <c r="BV16" i="2" s="1"/>
  <c r="P40" i="21"/>
  <c r="BV40" i="21" s="1" a="1"/>
  <c r="BV40" i="21" s="1"/>
  <c r="BS79" i="21"/>
  <c r="P36" i="15"/>
  <c r="BV36" i="15" s="1" a="1"/>
  <c r="BV36" i="15" s="1"/>
  <c r="P30" i="5"/>
  <c r="BV30" i="5" s="1" a="1"/>
  <c r="BV30" i="5" s="1"/>
  <c r="BS77" i="4"/>
  <c r="P21" i="16"/>
  <c r="BV21" i="16" s="1" a="1"/>
  <c r="BV21" i="16" s="1"/>
  <c r="P28" i="7"/>
  <c r="BV28" i="7" s="1" a="1"/>
  <c r="BV28" i="7" s="1"/>
  <c r="P30" i="3"/>
  <c r="BV30" i="3" s="1" a="1"/>
  <c r="BV30" i="3" s="1"/>
  <c r="P33" i="1"/>
  <c r="BV33" i="1" s="1" a="1"/>
  <c r="BV33" i="1" s="1"/>
  <c r="P28" i="9"/>
  <c r="BV28" i="9" s="1" a="1"/>
  <c r="BV28" i="9" s="1"/>
  <c r="O21" i="5"/>
  <c r="BU21" i="5" s="1" a="1"/>
  <c r="BU21" i="5" s="1"/>
  <c r="P22" i="7"/>
  <c r="BV22" i="7" s="1" a="1"/>
  <c r="BV22" i="7" s="1"/>
  <c r="P46" i="12"/>
  <c r="BV46" i="12" s="1" a="1"/>
  <c r="BV46" i="12" s="1"/>
  <c r="P17" i="21"/>
  <c r="BV17" i="21" s="1" a="1"/>
  <c r="BV17" i="21" s="1"/>
  <c r="P17" i="16"/>
  <c r="BV17" i="16" s="1" a="1"/>
  <c r="BV17" i="16" s="1"/>
  <c r="P40" i="9"/>
  <c r="BV40" i="9" s="1" a="1"/>
  <c r="BV40" i="9" s="1"/>
  <c r="P19" i="9"/>
  <c r="BV19" i="9" s="1" a="1"/>
  <c r="BV19" i="9" s="1"/>
  <c r="BT37" i="7" a="1"/>
  <c r="BT37" i="7" s="1"/>
  <c r="O37" i="7"/>
  <c r="BS68" i="15"/>
  <c r="BS100" i="15"/>
  <c r="P44" i="13"/>
  <c r="BV44" i="13" s="1" a="1"/>
  <c r="BV44" i="13" s="1"/>
  <c r="N47" i="2"/>
  <c r="O38" i="19"/>
  <c r="BU38" i="19" s="1" a="1"/>
  <c r="BU38" i="19" s="1"/>
  <c r="BT45" i="7" a="1"/>
  <c r="BT45" i="7" s="1"/>
  <c r="O45" i="7"/>
  <c r="O21" i="21"/>
  <c r="O25" i="1"/>
  <c r="BT33" i="20" a="1"/>
  <c r="BT33" i="20" s="1"/>
  <c r="O33" i="20"/>
  <c r="N47" i="14"/>
  <c r="BT15" i="3" a="1"/>
  <c r="BT15" i="3" s="1"/>
  <c r="O15" i="3"/>
  <c r="O47" i="3" s="1"/>
  <c r="O24" i="6"/>
  <c r="BU24" i="6" s="1" a="1"/>
  <c r="BU24" i="6" s="1"/>
  <c r="P41" i="19"/>
  <c r="BV41" i="19" s="1" a="1"/>
  <c r="BV41" i="19" s="1"/>
  <c r="BS67" i="9"/>
  <c r="N47" i="6"/>
  <c r="O45" i="6"/>
  <c r="BU45" i="6" s="1" a="1"/>
  <c r="BU45" i="6" s="1"/>
  <c r="P45" i="15"/>
  <c r="BV45" i="15" s="1" a="1"/>
  <c r="BV45" i="15" s="1"/>
  <c r="BT99" i="11"/>
  <c r="O28" i="11"/>
  <c r="BT26" i="17" a="1"/>
  <c r="BT26" i="17" s="1"/>
  <c r="O26" i="17"/>
  <c r="BS109" i="5"/>
  <c r="BS77" i="5"/>
  <c r="P28" i="4"/>
  <c r="BV28" i="4" s="1" a="1"/>
  <c r="BV28" i="4" s="1"/>
  <c r="N47" i="5"/>
  <c r="P31" i="3"/>
  <c r="BV31" i="3" s="1" a="1"/>
  <c r="BV31" i="3" s="1"/>
  <c r="P31" i="5"/>
  <c r="BV31" i="5" s="1" a="1"/>
  <c r="BV31" i="5" s="1"/>
  <c r="BS65" i="17"/>
  <c r="BS60" i="10"/>
  <c r="O39" i="18"/>
  <c r="BT29" i="8" a="1"/>
  <c r="BT29" i="8" s="1"/>
  <c r="O29" i="8"/>
  <c r="P42" i="6"/>
  <c r="BV42" i="6" s="1" a="1"/>
  <c r="BV42" i="6" s="1"/>
  <c r="P21" i="9"/>
  <c r="BV21" i="9" s="1" a="1"/>
  <c r="BV21" i="9" s="1"/>
  <c r="BS69" i="6"/>
  <c r="BS61" i="3"/>
  <c r="BT23" i="4" a="1"/>
  <c r="BT23" i="4" s="1"/>
  <c r="O23" i="4"/>
  <c r="O22" i="13"/>
  <c r="BU22" i="13" s="1" a="1"/>
  <c r="BU22" i="13" s="1"/>
  <c r="BS108" i="9"/>
  <c r="BT9" i="11"/>
  <c r="BT44" i="7" a="1"/>
  <c r="BT44" i="7" s="1"/>
  <c r="O44" i="7"/>
  <c r="BT29" i="17" a="1"/>
  <c r="BT29" i="17" s="1"/>
  <c r="O29" i="17"/>
  <c r="P28" i="14"/>
  <c r="BV28" i="14" s="1" a="1"/>
  <c r="BV28" i="14" s="1"/>
  <c r="N47" i="11"/>
  <c r="BS82" i="4"/>
  <c r="BT21" i="10" a="1"/>
  <c r="BT21" i="10" s="1"/>
  <c r="O21" i="10"/>
  <c r="BT35" i="1" a="1"/>
  <c r="BT35" i="1" s="1"/>
  <c r="O35" i="1"/>
  <c r="P31" i="9"/>
  <c r="BV31" i="9" s="1" a="1"/>
  <c r="BV31" i="9" s="1"/>
  <c r="O35" i="8"/>
  <c r="BU35" i="8" s="1" a="1"/>
  <c r="BU35" i="8" s="1"/>
  <c r="BT38" i="17" a="1"/>
  <c r="BT38" i="17" s="1"/>
  <c r="O38" i="17"/>
  <c r="P21" i="7"/>
  <c r="BV21" i="7" s="1" a="1"/>
  <c r="BV21" i="7" s="1"/>
  <c r="P31" i="6"/>
  <c r="BV31" i="6" s="1" a="1"/>
  <c r="BV31" i="6" s="1"/>
  <c r="P27" i="5"/>
  <c r="BV27" i="5" s="1" a="1"/>
  <c r="BV27" i="5" s="1"/>
  <c r="P26" i="11"/>
  <c r="BV26" i="11" s="1" a="1"/>
  <c r="BV26" i="11" s="1"/>
  <c r="P36" i="13"/>
  <c r="BV36" i="13" s="1" a="1"/>
  <c r="BV36" i="13" s="1"/>
  <c r="BS64" i="11"/>
  <c r="P31" i="1"/>
  <c r="BV31" i="1" s="1" a="1"/>
  <c r="BV31" i="1" s="1"/>
  <c r="P38" i="13"/>
  <c r="BV38" i="13" s="1" a="1"/>
  <c r="BV38" i="13" s="1"/>
  <c r="N47" i="7"/>
  <c r="P38" i="11"/>
  <c r="BV38" i="11" s="1" a="1"/>
  <c r="BV38" i="11" s="1"/>
  <c r="P45" i="1"/>
  <c r="BV45" i="1" s="1" a="1"/>
  <c r="BV45" i="1" s="1"/>
  <c r="O40" i="7"/>
  <c r="BU40" i="7" s="1" a="1"/>
  <c r="BU40" i="7" s="1"/>
  <c r="P17" i="11"/>
  <c r="BV17" i="11" s="1" a="1"/>
  <c r="BV17" i="11" s="1"/>
  <c r="P23" i="10"/>
  <c r="BV23" i="10" s="1" a="1"/>
  <c r="BV23" i="10" s="1"/>
  <c r="P41" i="11"/>
  <c r="BV41" i="11" s="1" a="1"/>
  <c r="BV41" i="11" s="1"/>
  <c r="P25" i="7"/>
  <c r="BV25" i="7" s="1" a="1"/>
  <c r="BV25" i="7" s="1"/>
  <c r="P39" i="12"/>
  <c r="BV39" i="12" s="1" a="1"/>
  <c r="BV39" i="12" s="1"/>
  <c r="BS96" i="11"/>
  <c r="P45" i="18"/>
  <c r="BV45" i="18" s="1" a="1"/>
  <c r="BV45" i="18" s="1"/>
  <c r="BT35" i="9" a="1"/>
  <c r="BT35" i="9" s="1"/>
  <c r="O35" i="9"/>
  <c r="P21" i="15"/>
  <c r="BV21" i="15" s="1" a="1"/>
  <c r="BV21" i="15" s="1"/>
  <c r="P19" i="3"/>
  <c r="BV19" i="3" s="1" a="1"/>
  <c r="BV19" i="3" s="1"/>
  <c r="P29" i="21"/>
  <c r="BV29" i="21" s="1" a="1"/>
  <c r="BV29" i="21" s="1"/>
  <c r="BT30" i="6" a="1"/>
  <c r="BT30" i="6" s="1"/>
  <c r="O30" i="6"/>
  <c r="P19" i="13"/>
  <c r="BV19" i="13" s="1" a="1"/>
  <c r="BV19" i="13" s="1"/>
  <c r="P44" i="15"/>
  <c r="BV44" i="15" s="1" a="1"/>
  <c r="BV44" i="15" s="1"/>
  <c r="BS74" i="4"/>
  <c r="BT39" i="14" a="1"/>
  <c r="BT39" i="14" s="1"/>
  <c r="O39" i="14"/>
  <c r="P45" i="16"/>
  <c r="BV45" i="16" s="1" a="1"/>
  <c r="BV45" i="16" s="1"/>
  <c r="P38" i="1"/>
  <c r="BV38" i="1" s="1" a="1"/>
  <c r="BV38" i="1" s="1"/>
  <c r="P40" i="3"/>
  <c r="BV40" i="3" s="1" a="1"/>
  <c r="BV40" i="3" s="1"/>
  <c r="P17" i="10"/>
  <c r="BV17" i="10" s="1" a="1"/>
  <c r="BV17" i="10" s="1"/>
  <c r="P41" i="16"/>
  <c r="BV41" i="16" s="1" a="1"/>
  <c r="BV41" i="16" s="1"/>
  <c r="BT24" i="18" a="1"/>
  <c r="BT24" i="18" s="1"/>
  <c r="O24" i="18"/>
  <c r="P27" i="2"/>
  <c r="BV27" i="2" s="1" a="1"/>
  <c r="BV27" i="2" s="1"/>
  <c r="P27" i="8"/>
  <c r="BV27" i="8" s="1" a="1"/>
  <c r="BV27" i="8" s="1"/>
  <c r="BT44" i="12" a="1"/>
  <c r="BT44" i="12" s="1"/>
  <c r="O44" i="12"/>
  <c r="P38" i="8"/>
  <c r="BV38" i="8" s="1" a="1"/>
  <c r="BV38" i="8" s="1"/>
  <c r="P43" i="19"/>
  <c r="BV43" i="19" s="1" a="1"/>
  <c r="BV43" i="19" s="1"/>
  <c r="BT35" i="4" a="1"/>
  <c r="BT35" i="4" s="1"/>
  <c r="O35" i="4"/>
  <c r="P17" i="4"/>
  <c r="BV17" i="4" s="1" a="1"/>
  <c r="BV17" i="4" s="1"/>
  <c r="P38" i="5"/>
  <c r="BV38" i="5" s="1" a="1"/>
  <c r="BV38" i="5" s="1"/>
  <c r="P30" i="11"/>
  <c r="BV30" i="11" s="1" a="1"/>
  <c r="BV30" i="11" s="1"/>
  <c r="P46" i="20"/>
  <c r="BV46" i="20" s="1" a="1"/>
  <c r="BV46" i="20" s="1"/>
  <c r="P21" i="17"/>
  <c r="BV21" i="17" s="1" a="1"/>
  <c r="BV21" i="17" s="1"/>
  <c r="P23" i="19"/>
  <c r="BV23" i="19" s="1" a="1"/>
  <c r="BV23" i="19" s="1"/>
  <c r="P39" i="6"/>
  <c r="BV39" i="6" s="1" a="1"/>
  <c r="BV39" i="6" s="1"/>
  <c r="P29" i="2"/>
  <c r="BV29" i="2" s="1" a="1"/>
  <c r="BV29" i="2" s="1"/>
  <c r="P38" i="10"/>
  <c r="BV38" i="10" s="1" a="1"/>
  <c r="BV38" i="10" s="1"/>
  <c r="P18" i="16"/>
  <c r="BV18" i="16" s="1" a="1"/>
  <c r="BV18" i="16" s="1"/>
  <c r="P33" i="18"/>
  <c r="BV33" i="18" s="1" a="1"/>
  <c r="BV33" i="18" s="1"/>
  <c r="P18" i="11"/>
  <c r="BV18" i="11" s="1" a="1"/>
  <c r="BV18" i="11" s="1"/>
  <c r="P22" i="16"/>
  <c r="BV22" i="16" s="1" a="1"/>
  <c r="BV22" i="16" s="1"/>
  <c r="P46" i="19"/>
  <c r="BV46" i="19" s="1" a="1"/>
  <c r="BV46" i="19" s="1"/>
  <c r="P17" i="14"/>
  <c r="BV17" i="14" s="1" a="1"/>
  <c r="BV17" i="14" s="1"/>
  <c r="P22" i="17"/>
  <c r="BV22" i="17" s="1" a="1"/>
  <c r="BV22" i="17" s="1"/>
  <c r="P37" i="13"/>
  <c r="BV37" i="13" s="1" a="1"/>
  <c r="BV37" i="13" s="1"/>
  <c r="P16" i="20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Q17" i="8"/>
  <c r="BW17" i="8" s="1" a="1"/>
  <c r="BW17" i="8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Q29" i="18"/>
  <c r="BW29" i="18" s="1" a="1"/>
  <c r="BW29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P17" i="12"/>
  <c r="BV17" i="12" s="1" a="1"/>
  <c r="BV17" i="12" s="1"/>
  <c r="Q16" i="3"/>
  <c r="BW16" i="3" s="1" a="1"/>
  <c r="BW16" i="3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BT71" i="11"/>
  <c r="BT103" i="11"/>
  <c r="BU88" i="5"/>
  <c r="BU56" i="5"/>
  <c r="BU82" i="4"/>
  <c r="BU114" i="4"/>
  <c r="Q41" i="8"/>
  <c r="BW41" i="8" s="1" a="1"/>
  <c r="BW41" i="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113" i="18"/>
  <c r="BU81" i="18"/>
  <c r="P18" i="8"/>
  <c r="BV18" i="8" s="1" a="1"/>
  <c r="BV18" i="8" s="1"/>
  <c r="P21" i="20"/>
  <c r="BV21" i="20" s="1" a="1"/>
  <c r="BV21" i="20" s="1"/>
  <c r="P38" i="16"/>
  <c r="BV38" i="16" s="1" a="1"/>
  <c r="BV38" i="16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BU74" i="7"/>
  <c r="BU106" i="7"/>
  <c r="Q28" i="12"/>
  <c r="BW28" i="12" s="1" a="1"/>
  <c r="BW28" i="12" s="1"/>
  <c r="Q20" i="12"/>
  <c r="BW20" i="12" s="1" a="1"/>
  <c r="BW20" i="12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20" i="18"/>
  <c r="BW20" i="18" s="1" a="1"/>
  <c r="BW20" i="18" s="1"/>
  <c r="Q32" i="19"/>
  <c r="BW32" i="19" s="1" a="1"/>
  <c r="BW32" i="19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P26" i="5"/>
  <c r="BV26" i="5" s="1" a="1"/>
  <c r="BV26" i="5" s="1"/>
  <c r="Q16" i="20"/>
  <c r="BW16" i="20" s="1" a="1"/>
  <c r="BW16" i="20" s="1"/>
  <c r="Q39" i="1"/>
  <c r="BW39" i="1" s="1" a="1"/>
  <c r="BW39" i="1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P15" i="17"/>
  <c r="BV15" i="17" s="1" a="1"/>
  <c r="BV15" i="17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31" i="1"/>
  <c r="BW31" i="1" s="1" a="1"/>
  <c r="BW31" i="1" s="1"/>
  <c r="P32" i="16"/>
  <c r="BV32" i="16" s="1" a="1"/>
  <c r="BV32" i="16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P43" i="21"/>
  <c r="BV43" i="21" s="1" a="1"/>
  <c r="BV43" i="21" s="1"/>
  <c r="BU66" i="4"/>
  <c r="BU98" i="4"/>
  <c r="Q32" i="14"/>
  <c r="BW32" i="14" s="1" a="1"/>
  <c r="BW32" i="14" s="1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P32" i="6"/>
  <c r="BV32" i="6" s="1" a="1"/>
  <c r="BV32" i="6" s="1"/>
  <c r="P16" i="10"/>
  <c r="BV16" i="10" s="1" a="1"/>
  <c r="BV16" i="10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39" i="21"/>
  <c r="BW39" i="21" s="1" a="1"/>
  <c r="BW39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P28" i="17"/>
  <c r="BV28" i="17" s="1" a="1"/>
  <c r="BV28" i="17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P18" i="7"/>
  <c r="BV18" i="7" s="1" a="1"/>
  <c r="BV18" i="7" s="1"/>
  <c r="BU66" i="8"/>
  <c r="BU98" i="8"/>
  <c r="BU70" i="12"/>
  <c r="BU102" i="12"/>
  <c r="BU91" i="13"/>
  <c r="BU59" i="13"/>
  <c r="BU72" i="1"/>
  <c r="BU104" i="1"/>
  <c r="BU104" i="2"/>
  <c r="BU72" i="2"/>
  <c r="Q41" i="9"/>
  <c r="BW41" i="9" s="1" a="1"/>
  <c r="BW41" i="9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BU10" i="16" s="1"/>
  <c r="BU30" i="16" s="1"/>
  <c r="BU101" i="16" s="1"/>
  <c r="N47" i="16"/>
  <c r="BU75" i="1"/>
  <c r="BU107" i="1"/>
  <c r="Q46" i="10"/>
  <c r="BW46" i="10" s="1" a="1"/>
  <c r="BW46" i="10" s="1"/>
  <c r="BU75" i="8"/>
  <c r="BU107" i="8"/>
  <c r="Q40" i="6"/>
  <c r="BW40" i="6" s="1" a="1"/>
  <c r="BW40" i="6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BU79" i="20"/>
  <c r="BU111" i="20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BU65" i="12"/>
  <c r="BU97" i="12"/>
  <c r="P25" i="20"/>
  <c r="BV25" i="20" s="1" a="1"/>
  <c r="BV25" i="20" s="1"/>
  <c r="Q28" i="15"/>
  <c r="BW28" i="15" s="1" a="1"/>
  <c r="BW28" i="15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P20" i="16"/>
  <c r="BV20" i="16" s="1" a="1"/>
  <c r="BV20" i="16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BT66" i="7"/>
  <c r="BT98" i="7"/>
  <c r="Q45" i="8"/>
  <c r="BW45" i="8" s="1" a="1"/>
  <c r="BW45" i="8" s="1"/>
  <c r="BT80" i="20"/>
  <c r="BT112" i="20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P26" i="3"/>
  <c r="BV26" i="3" s="1" a="1"/>
  <c r="BV26" i="3" s="1"/>
  <c r="BU95" i="5"/>
  <c r="BU63" i="5"/>
  <c r="BT77" i="19"/>
  <c r="BT109" i="19"/>
  <c r="Q17" i="18"/>
  <c r="BW17" i="18" s="1" a="1"/>
  <c r="BW17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BT68" i="14"/>
  <c r="BT100" i="14"/>
  <c r="BU83" i="14"/>
  <c r="Q16" i="16"/>
  <c r="BW16" i="16" s="1" a="1"/>
  <c r="BW16" i="16" s="1"/>
  <c r="BT68" i="3"/>
  <c r="BT100" i="3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BU99" i="6"/>
  <c r="BU67" i="6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25" i="9"/>
  <c r="BW25" i="9" s="1" a="1"/>
  <c r="BW2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33" i="5"/>
  <c r="BW33" i="5" s="1" a="1"/>
  <c r="BW33" i="5" s="1"/>
  <c r="BT102" i="8"/>
  <c r="BT70" i="8"/>
  <c r="BT112" i="4"/>
  <c r="BT80" i="4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BT79" i="13"/>
  <c r="BT111" i="13"/>
  <c r="BU62" i="12"/>
  <c r="BU94" i="12"/>
  <c r="BU67" i="7"/>
  <c r="BU99" i="7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P29" i="10"/>
  <c r="BV29" i="10" s="1" a="1"/>
  <c r="BV29" i="10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BU64" i="4"/>
  <c r="BU96" i="4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22" i="8"/>
  <c r="BW22" i="8" s="1" a="1"/>
  <c r="BW22" i="8" s="1"/>
  <c r="Q33" i="19"/>
  <c r="BW33" i="19" s="1" a="1"/>
  <c r="BW33" i="19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Q25" i="18" l="1"/>
  <c r="BW25" i="18" s="1" a="1"/>
  <c r="BW25" i="18" s="1"/>
  <c r="Q40" i="9"/>
  <c r="BW40" i="9" s="1" a="1"/>
  <c r="BW40" i="9" s="1"/>
  <c r="Q21" i="12"/>
  <c r="BW21" i="12" s="1" a="1"/>
  <c r="BW21" i="12" s="1"/>
  <c r="P38" i="19"/>
  <c r="BV38" i="19" s="1" a="1"/>
  <c r="BV38" i="19" s="1"/>
  <c r="Q46" i="4"/>
  <c r="BW46" i="4" s="1" a="1"/>
  <c r="BW46" i="4" s="1"/>
  <c r="Q36" i="4"/>
  <c r="BW36" i="4" s="1" a="1"/>
  <c r="BW36" i="4" s="1"/>
  <c r="O47" i="19"/>
  <c r="Q18" i="10"/>
  <c r="BW18" i="10" s="1" a="1"/>
  <c r="BW18" i="10" s="1"/>
  <c r="Q46" i="21"/>
  <c r="BW46" i="21" s="1" a="1"/>
  <c r="BW46" i="21" s="1"/>
  <c r="P27" i="12"/>
  <c r="BV27" i="12" s="1" a="1"/>
  <c r="BV27" i="12" s="1"/>
  <c r="Q46" i="11"/>
  <c r="BW46" i="11" s="1" a="1"/>
  <c r="BW46" i="11" s="1"/>
  <c r="Q46" i="20"/>
  <c r="BW46" i="20" s="1" a="1"/>
  <c r="BW46" i="20" s="1"/>
  <c r="P38" i="6"/>
  <c r="BV38" i="6" s="1" a="1"/>
  <c r="BV38" i="6" s="1"/>
  <c r="P46" i="16"/>
  <c r="BV46" i="16" s="1" a="1"/>
  <c r="BV46" i="16" s="1"/>
  <c r="Q31" i="3"/>
  <c r="BW31" i="3" s="1" a="1"/>
  <c r="BW31" i="3" s="1"/>
  <c r="O47" i="14"/>
  <c r="P30" i="14"/>
  <c r="BV30" i="14" s="1" a="1"/>
  <c r="BV30" i="14" s="1"/>
  <c r="Q44" i="14"/>
  <c r="BW44" i="14" s="1" a="1"/>
  <c r="BW44" i="14" s="1"/>
  <c r="Q40" i="1"/>
  <c r="BW40" i="1" s="1" a="1"/>
  <c r="BW40" i="1" s="1"/>
  <c r="Q25" i="21"/>
  <c r="BW25" i="21" s="1" a="1"/>
  <c r="BW25" i="21" s="1"/>
  <c r="Q42" i="18"/>
  <c r="BW42" i="18" s="1" a="1"/>
  <c r="BW42" i="18" s="1"/>
  <c r="Q21" i="17"/>
  <c r="BW21" i="17" s="1" a="1"/>
  <c r="BW21" i="17" s="1"/>
  <c r="Q31" i="13"/>
  <c r="BW31" i="13" s="1" a="1"/>
  <c r="BW31" i="13" s="1"/>
  <c r="P30" i="2"/>
  <c r="BV30" i="2" s="1" a="1"/>
  <c r="BV30" i="2" s="1"/>
  <c r="P40" i="14"/>
  <c r="BV40" i="14" s="1" a="1"/>
  <c r="BV40" i="14" s="1"/>
  <c r="Q22" i="19"/>
  <c r="BW22" i="19" s="1" a="1"/>
  <c r="BW22" i="19" s="1"/>
  <c r="O47" i="17"/>
  <c r="O47" i="10"/>
  <c r="O47" i="2"/>
  <c r="Q36" i="13"/>
  <c r="BW36" i="13" s="1" a="1"/>
  <c r="BW36" i="13" s="1"/>
  <c r="Q36" i="15"/>
  <c r="BW36" i="15" s="1" a="1"/>
  <c r="BW36" i="15" s="1"/>
  <c r="Q39" i="6"/>
  <c r="BW39" i="6" s="1" a="1"/>
  <c r="BW39" i="6" s="1"/>
  <c r="Q41" i="19"/>
  <c r="BW41" i="19" s="1" a="1"/>
  <c r="BW41" i="19" s="1"/>
  <c r="Q20" i="5"/>
  <c r="BW20" i="5" s="1" a="1"/>
  <c r="BW20" i="5" s="1"/>
  <c r="Q34" i="20"/>
  <c r="BW34" i="20" s="1" a="1"/>
  <c r="BW34" i="20" s="1"/>
  <c r="P36" i="18"/>
  <c r="BV36" i="18" s="1" a="1"/>
  <c r="BV36" i="18" s="1"/>
  <c r="O47" i="20"/>
  <c r="Q37" i="2"/>
  <c r="BW37" i="2" s="1" a="1"/>
  <c r="BW37" i="2" s="1"/>
  <c r="Q31" i="9"/>
  <c r="BW31" i="9" s="1" a="1"/>
  <c r="BW31" i="9" s="1"/>
  <c r="P46" i="18"/>
  <c r="BV46" i="18" s="1" a="1"/>
  <c r="BV46" i="18" s="1"/>
  <c r="Q17" i="11"/>
  <c r="BW17" i="11" s="1" a="1"/>
  <c r="BW17" i="11" s="1"/>
  <c r="O47" i="4"/>
  <c r="BU27" i="9" a="1"/>
  <c r="BU27" i="9" s="1"/>
  <c r="P27" i="9"/>
  <c r="Q21" i="15"/>
  <c r="BW21" i="15" s="1" a="1"/>
  <c r="BW21" i="15" s="1"/>
  <c r="BU26" i="20" a="1"/>
  <c r="BU26" i="20" s="1"/>
  <c r="P26" i="20"/>
  <c r="Q28" i="16"/>
  <c r="BW28" i="16" s="1" a="1"/>
  <c r="BW28" i="16" s="1"/>
  <c r="Q44" i="18"/>
  <c r="BW44" i="18" s="1" a="1"/>
  <c r="BW44" i="18" s="1"/>
  <c r="P35" i="8"/>
  <c r="BV35" i="8" s="1" a="1"/>
  <c r="BV35" i="8" s="1"/>
  <c r="Q23" i="10"/>
  <c r="BW23" i="10" s="1" a="1"/>
  <c r="BW23" i="10" s="1"/>
  <c r="Q18" i="20"/>
  <c r="BW18" i="20" s="1" a="1"/>
  <c r="BW18" i="20" s="1"/>
  <c r="BT65" i="20"/>
  <c r="BT97" i="20"/>
  <c r="BU42" i="1" a="1"/>
  <c r="BU42" i="1" s="1"/>
  <c r="P42" i="1"/>
  <c r="Q41" i="7"/>
  <c r="BW41" i="7" s="1" a="1"/>
  <c r="BW41" i="7" s="1"/>
  <c r="BT81" i="1"/>
  <c r="BT113" i="1"/>
  <c r="Q33" i="2"/>
  <c r="BW33" i="2" s="1" a="1"/>
  <c r="BW33" i="2" s="1"/>
  <c r="BU20" i="19" a="1"/>
  <c r="BU20" i="19" s="1"/>
  <c r="P20" i="19"/>
  <c r="Q28" i="14"/>
  <c r="BW28" i="14" s="1" a="1"/>
  <c r="BW28" i="14" s="1"/>
  <c r="Q40" i="16"/>
  <c r="BW40" i="16" s="1" a="1"/>
  <c r="BW40" i="16" s="1"/>
  <c r="BT59" i="19"/>
  <c r="BT91" i="19"/>
  <c r="Q22" i="7"/>
  <c r="BW22" i="7" s="1" a="1"/>
  <c r="BW22" i="7" s="1"/>
  <c r="Q30" i="5"/>
  <c r="BW30" i="5" s="1" a="1"/>
  <c r="BW30" i="5" s="1"/>
  <c r="BU16" i="4" a="1"/>
  <c r="BU16" i="4" s="1"/>
  <c r="P16" i="4"/>
  <c r="Q16" i="2"/>
  <c r="BW16" i="2" s="1" a="1"/>
  <c r="BW16" i="2" s="1"/>
  <c r="Q25" i="2"/>
  <c r="BW25" i="2" s="1" a="1"/>
  <c r="BW25" i="2" s="1"/>
  <c r="Q27" i="2"/>
  <c r="BW27" i="2" s="1" a="1"/>
  <c r="BW27" i="2" s="1"/>
  <c r="Q38" i="1"/>
  <c r="BW38" i="1" s="1" a="1"/>
  <c r="BW38" i="1" s="1"/>
  <c r="Q32" i="17"/>
  <c r="BW32" i="17" s="1" a="1"/>
  <c r="BW32" i="17" s="1"/>
  <c r="Q17" i="17"/>
  <c r="BW17" i="17" s="1" a="1"/>
  <c r="BW17" i="17" s="1"/>
  <c r="Q19" i="16"/>
  <c r="BW19" i="16" s="1" a="1"/>
  <c r="BW19" i="16" s="1"/>
  <c r="Q21" i="7"/>
  <c r="BW21" i="7" s="1" a="1"/>
  <c r="BW21" i="7" s="1"/>
  <c r="Q42" i="6"/>
  <c r="BW42" i="6" s="1" a="1"/>
  <c r="BW42" i="6" s="1"/>
  <c r="Q45" i="15"/>
  <c r="BW45" i="15" s="1" a="1"/>
  <c r="BW45" i="15" s="1"/>
  <c r="Q39" i="12"/>
  <c r="BW39" i="12" s="1" a="1"/>
  <c r="BW39" i="12" s="1"/>
  <c r="Q41" i="21"/>
  <c r="BW41" i="21" s="1" a="1"/>
  <c r="BW41" i="21" s="1"/>
  <c r="Q33" i="18"/>
  <c r="BW33" i="18" s="1" a="1"/>
  <c r="BW33" i="18" s="1"/>
  <c r="Q28" i="7"/>
  <c r="BW28" i="7" s="1" a="1"/>
  <c r="BW28" i="7" s="1"/>
  <c r="BU69" i="16"/>
  <c r="Q17" i="16"/>
  <c r="BW17" i="16" s="1" a="1"/>
  <c r="BW17" i="16" s="1"/>
  <c r="Q45" i="16"/>
  <c r="BW45" i="16" s="1" a="1"/>
  <c r="BW45" i="16" s="1"/>
  <c r="Q29" i="16"/>
  <c r="BW29" i="16" s="1" a="1"/>
  <c r="BW29" i="16" s="1"/>
  <c r="Q21" i="16"/>
  <c r="BW21" i="16" s="1" a="1"/>
  <c r="BW21" i="16" s="1"/>
  <c r="BT84" i="7"/>
  <c r="BT120" i="7"/>
  <c r="BT123" i="7" s="1"/>
  <c r="BT116" i="7" s="1"/>
  <c r="BU24" i="2" a="1"/>
  <c r="BU24" i="2" s="1"/>
  <c r="P24" i="2"/>
  <c r="Q40" i="21"/>
  <c r="BW40" i="21" s="1" a="1"/>
  <c r="BW40" i="21" s="1"/>
  <c r="BT63" i="2"/>
  <c r="BT95" i="2"/>
  <c r="Q33" i="1"/>
  <c r="BW33" i="1" s="1" a="1"/>
  <c r="BW33" i="1" s="1"/>
  <c r="Q19" i="9"/>
  <c r="BW19" i="9" s="1" a="1"/>
  <c r="BW19" i="9" s="1"/>
  <c r="BU27" i="15" a="1"/>
  <c r="BU27" i="15" s="1"/>
  <c r="P27" i="15"/>
  <c r="P47" i="15" s="1"/>
  <c r="BT66" i="15"/>
  <c r="BT98" i="15"/>
  <c r="Q18" i="17"/>
  <c r="BW18" i="17" s="1" a="1"/>
  <c r="BW18" i="17" s="1"/>
  <c r="Q21" i="9"/>
  <c r="BW21" i="9" s="1" a="1"/>
  <c r="BW21" i="9" s="1"/>
  <c r="BU37" i="7" a="1"/>
  <c r="BU37" i="7" s="1"/>
  <c r="P37" i="7"/>
  <c r="Q20" i="10"/>
  <c r="BW20" i="10" s="1" a="1"/>
  <c r="BW20" i="10" s="1"/>
  <c r="BU45" i="7" a="1"/>
  <c r="BU45" i="7" s="1"/>
  <c r="P45" i="7"/>
  <c r="BT76" i="7"/>
  <c r="BT108" i="7"/>
  <c r="BU15" i="3" a="1"/>
  <c r="BU15" i="3" s="1"/>
  <c r="P15" i="3"/>
  <c r="P47" i="3" s="1"/>
  <c r="BT54" i="3"/>
  <c r="BT86" i="3"/>
  <c r="BU33" i="20" a="1"/>
  <c r="BU33" i="20" s="1"/>
  <c r="P33" i="20"/>
  <c r="BT104" i="20"/>
  <c r="BT72" i="20"/>
  <c r="BU25" i="1" a="1"/>
  <c r="BU25" i="1" s="1"/>
  <c r="P25" i="1"/>
  <c r="BU21" i="21" a="1"/>
  <c r="BU21" i="21" s="1"/>
  <c r="P21" i="21"/>
  <c r="Q31" i="5"/>
  <c r="BW31" i="5" s="1" a="1"/>
  <c r="BW31" i="5" s="1"/>
  <c r="O47" i="6"/>
  <c r="BU21" i="10" a="1"/>
  <c r="BU21" i="10" s="1"/>
  <c r="P21" i="10"/>
  <c r="P47" i="10" s="1"/>
  <c r="BT83" i="7"/>
  <c r="BT115" i="7"/>
  <c r="BU28" i="11" a="1"/>
  <c r="BU28" i="11" s="1"/>
  <c r="P28" i="11"/>
  <c r="Q45" i="1"/>
  <c r="BW45" i="1" s="1" a="1"/>
  <c r="BW45" i="1" s="1"/>
  <c r="BT60" i="10"/>
  <c r="BT92" i="10"/>
  <c r="BT74" i="1"/>
  <c r="BT106" i="1"/>
  <c r="Q22" i="16"/>
  <c r="BW22" i="16" s="1" a="1"/>
  <c r="BW22" i="16" s="1"/>
  <c r="Q27" i="5"/>
  <c r="BW27" i="5" s="1" a="1"/>
  <c r="BW27" i="5" s="1"/>
  <c r="Q17" i="10"/>
  <c r="BW17" i="10" s="1" a="1"/>
  <c r="BW17" i="10" s="1"/>
  <c r="BU29" i="8" a="1"/>
  <c r="BU29" i="8" s="1"/>
  <c r="P29" i="8"/>
  <c r="BT68" i="8"/>
  <c r="BT100" i="8"/>
  <c r="BU44" i="7" a="1"/>
  <c r="BU44" i="7" s="1"/>
  <c r="P44" i="7"/>
  <c r="Q38" i="8"/>
  <c r="BW38" i="8" s="1" a="1"/>
  <c r="BW38" i="8" s="1"/>
  <c r="BU23" i="4" a="1"/>
  <c r="BU23" i="4" s="1"/>
  <c r="P23" i="4"/>
  <c r="BU39" i="18" a="1"/>
  <c r="BU39" i="18" s="1"/>
  <c r="P39" i="18"/>
  <c r="O47" i="7"/>
  <c r="O47" i="11"/>
  <c r="Q45" i="18"/>
  <c r="BW45" i="18" s="1" a="1"/>
  <c r="BW45" i="18" s="1"/>
  <c r="BU29" i="17" a="1"/>
  <c r="BU29" i="17" s="1"/>
  <c r="P29" i="17"/>
  <c r="BT94" i="4"/>
  <c r="BT62" i="4"/>
  <c r="BU26" i="17" a="1"/>
  <c r="BU26" i="17" s="1"/>
  <c r="P26" i="17"/>
  <c r="Q22" i="21"/>
  <c r="BW22" i="21" s="1" a="1"/>
  <c r="BW22" i="21" s="1"/>
  <c r="Q19" i="13"/>
  <c r="BW19" i="13" s="1" a="1"/>
  <c r="BW19" i="13" s="1"/>
  <c r="BU35" i="1" a="1"/>
  <c r="BU35" i="1" s="1"/>
  <c r="P35" i="1"/>
  <c r="BT100" i="17"/>
  <c r="BT68" i="17"/>
  <c r="BT65" i="17"/>
  <c r="BT97" i="17"/>
  <c r="BU38" i="17" a="1"/>
  <c r="BU38" i="17" s="1"/>
  <c r="P38" i="17"/>
  <c r="BT77" i="17"/>
  <c r="BT109" i="17"/>
  <c r="Q30" i="11"/>
  <c r="BW30" i="11" s="1" a="1"/>
  <c r="BW30" i="11" s="1"/>
  <c r="Q32" i="3"/>
  <c r="BW32" i="3" s="1" a="1"/>
  <c r="BW32" i="3" s="1"/>
  <c r="Q34" i="8"/>
  <c r="BW34" i="8" s="1" a="1"/>
  <c r="BW34" i="8" s="1"/>
  <c r="Q39" i="13"/>
  <c r="BW39" i="13" s="1" a="1"/>
  <c r="BW39" i="13" s="1"/>
  <c r="Q18" i="11"/>
  <c r="BW18" i="11" s="1" a="1"/>
  <c r="BW18" i="11" s="1"/>
  <c r="Q38" i="11"/>
  <c r="BW38" i="11" s="1" a="1"/>
  <c r="BW38" i="11" s="1"/>
  <c r="Q40" i="3"/>
  <c r="BW40" i="3" s="1" a="1"/>
  <c r="BW40" i="3" s="1"/>
  <c r="Q31" i="6"/>
  <c r="BW31" i="6" s="1" a="1"/>
  <c r="BW31" i="6" s="1"/>
  <c r="Q16" i="1"/>
  <c r="BW16" i="1" s="1" a="1"/>
  <c r="BW16" i="1" s="1"/>
  <c r="Q19" i="10"/>
  <c r="BW19" i="10" s="1" a="1"/>
  <c r="BW19" i="10" s="1"/>
  <c r="BU44" i="12" a="1"/>
  <c r="BU44" i="12" s="1"/>
  <c r="P44" i="12"/>
  <c r="BU30" i="6" a="1"/>
  <c r="BU30" i="6" s="1"/>
  <c r="P30" i="6"/>
  <c r="P47" i="6" s="1"/>
  <c r="BT115" i="12"/>
  <c r="BT83" i="12"/>
  <c r="BT101" i="6"/>
  <c r="BT69" i="6"/>
  <c r="Q26" i="6"/>
  <c r="BW26" i="6" s="1" a="1"/>
  <c r="BW26" i="6" s="1"/>
  <c r="BU39" i="14" a="1"/>
  <c r="BU39" i="14" s="1"/>
  <c r="P39" i="14"/>
  <c r="BU35" i="4" a="1"/>
  <c r="BU35" i="4" s="1"/>
  <c r="P35" i="4"/>
  <c r="BU24" i="18" a="1"/>
  <c r="BU24" i="18" s="1"/>
  <c r="P24" i="18"/>
  <c r="BT110" i="14"/>
  <c r="BT78" i="14"/>
  <c r="Q18" i="16"/>
  <c r="BW18" i="16" s="1" a="1"/>
  <c r="BW18" i="16" s="1"/>
  <c r="Q38" i="5"/>
  <c r="BW38" i="5" s="1" a="1"/>
  <c r="BW38" i="5" s="1"/>
  <c r="BT106" i="4"/>
  <c r="BT74" i="4"/>
  <c r="BT63" i="18"/>
  <c r="BT95" i="18"/>
  <c r="BU35" i="9" a="1"/>
  <c r="BU35" i="9" s="1"/>
  <c r="P35" i="9"/>
  <c r="BT74" i="9"/>
  <c r="BT106" i="9"/>
  <c r="Q29" i="2"/>
  <c r="BW29" i="2" s="1" a="1"/>
  <c r="BW29" i="2" s="1"/>
  <c r="Q22" i="17"/>
  <c r="BW22" i="17" s="1" a="1"/>
  <c r="BW22" i="17" s="1"/>
  <c r="Q18" i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Q25" i="3"/>
  <c r="BW25" i="3" s="1" a="1"/>
  <c r="BW25" i="3" s="1"/>
  <c r="Q15" i="7"/>
  <c r="BW15" i="7" s="1" a="1"/>
  <c r="BW15" i="7" s="1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R45" i="9"/>
  <c r="BX45" i="9" s="1" a="1"/>
  <c r="BX45" i="9" s="1"/>
  <c r="R35" i="15"/>
  <c r="BX35" i="15" s="1" a="1"/>
  <c r="BX35" i="15" s="1"/>
  <c r="Q24" i="4"/>
  <c r="BW24" i="4" s="1" a="1"/>
  <c r="BW24" i="4" s="1"/>
  <c r="R16" i="15"/>
  <c r="BX16" i="15" s="1" a="1"/>
  <c r="BX16" i="15" s="1"/>
  <c r="BU57" i="4"/>
  <c r="BU89" i="4"/>
  <c r="BU92" i="14"/>
  <c r="BU60" i="14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BV63" i="14"/>
  <c r="BV95" i="14"/>
  <c r="BV85" i="4"/>
  <c r="BV117" i="4"/>
  <c r="BU63" i="20"/>
  <c r="BU95" i="20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Q23" i="14"/>
  <c r="BW23" i="14" s="1" a="1"/>
  <c r="BW23" i="14" s="1"/>
  <c r="R42" i="13"/>
  <c r="BX42" i="13" s="1" a="1"/>
  <c r="BX42" i="13" s="1"/>
  <c r="R23" i="13"/>
  <c r="BX23" i="13" s="1" a="1"/>
  <c r="BX23" i="13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Q18" i="3"/>
  <c r="BW18" i="3" s="1" a="1"/>
  <c r="BW18" i="3" s="1"/>
  <c r="R34" i="20"/>
  <c r="BX34" i="20" s="1" a="1"/>
  <c r="BX34" i="20" s="1"/>
  <c r="BV70" i="3"/>
  <c r="BV102" i="3"/>
  <c r="Q31" i="18"/>
  <c r="BW31" i="18" s="1" a="1"/>
  <c r="BW31" i="18" s="1"/>
  <c r="BU105" i="13"/>
  <c r="BU73" i="13"/>
  <c r="BV97" i="12"/>
  <c r="BV65" i="12"/>
  <c r="P15" i="12"/>
  <c r="BV15" i="12" s="1" a="1"/>
  <c r="BV15" i="12" s="1"/>
  <c r="O47" i="12"/>
  <c r="BU80" i="10"/>
  <c r="BU112" i="10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P47" i="2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23" i="9"/>
  <c r="BX23" i="9" s="1" a="1"/>
  <c r="BX23" i="9" s="1"/>
  <c r="Q44" i="4"/>
  <c r="BW44" i="4" s="1" a="1"/>
  <c r="BW44" i="4" s="1"/>
  <c r="R43" i="7"/>
  <c r="BX43" i="7" s="1" a="1"/>
  <c r="BX43" i="7" s="1"/>
  <c r="BV67" i="6"/>
  <c r="BV99" i="6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42" i="3"/>
  <c r="BX42" i="3" s="1" a="1"/>
  <c r="BX42" i="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BV10" i="16" s="1"/>
  <c r="BV30" i="16" s="1"/>
  <c r="BV69" i="16" s="1"/>
  <c r="O47" i="16"/>
  <c r="R19" i="15"/>
  <c r="BX19" i="15" s="1" a="1"/>
  <c r="BX19" i="15" s="1"/>
  <c r="R44" i="17"/>
  <c r="BX44" i="17" s="1" a="1"/>
  <c r="BX44" i="17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30" i="16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8" i="5"/>
  <c r="BX28" i="5" s="1" a="1"/>
  <c r="BX28" i="5" s="1"/>
  <c r="R37" i="1"/>
  <c r="BX37" i="1" s="1" a="1"/>
  <c r="BX37" i="1" s="1"/>
  <c r="R32" i="1"/>
  <c r="BX32" i="1" s="1" a="1"/>
  <c r="BX32" i="1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14" i="17"/>
  <c r="BV82" i="17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24" i="17"/>
  <c r="BX24" i="17" s="1" a="1"/>
  <c r="BX24" i="17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43" i="17"/>
  <c r="BX43" i="17" s="1" a="1"/>
  <c r="BX43" i="17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Q41" i="4"/>
  <c r="BW41" i="4" s="1" a="1"/>
  <c r="BW41" i="4" s="1"/>
  <c r="BU89" i="2"/>
  <c r="BU57" i="2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R44" i="18" l="1"/>
  <c r="BX44" i="18" s="1" a="1"/>
  <c r="BX44" i="18" s="1"/>
  <c r="R39" i="12"/>
  <c r="BX39" i="12" s="1" a="1"/>
  <c r="BX39" i="12" s="1"/>
  <c r="P47" i="14"/>
  <c r="R46" i="21"/>
  <c r="BX46" i="21" s="1" a="1"/>
  <c r="BX46" i="21" s="1"/>
  <c r="R41" i="7"/>
  <c r="BX41" i="7" s="1" a="1"/>
  <c r="BX41" i="7" s="1"/>
  <c r="Q30" i="14"/>
  <c r="BW30" i="14" s="1" a="1"/>
  <c r="BW30" i="14" s="1"/>
  <c r="R27" i="2"/>
  <c r="BX27" i="2" s="1" a="1"/>
  <c r="BX27" i="2" s="1"/>
  <c r="R29" i="2"/>
  <c r="BX29" i="2" s="1" a="1"/>
  <c r="BX29" i="2" s="1"/>
  <c r="R21" i="16"/>
  <c r="BX21" i="16" s="1" a="1"/>
  <c r="BX21" i="16" s="1"/>
  <c r="Q40" i="14"/>
  <c r="BW40" i="14" s="1" a="1"/>
  <c r="BW40" i="14" s="1"/>
  <c r="R40" i="16"/>
  <c r="BX40" i="16" s="1" a="1"/>
  <c r="BX40" i="16" s="1"/>
  <c r="R38" i="1"/>
  <c r="BX38" i="1" s="1" a="1"/>
  <c r="BX38" i="1" s="1"/>
  <c r="P47" i="20"/>
  <c r="R19" i="9"/>
  <c r="BX19" i="9" s="1" a="1"/>
  <c r="BX19" i="9" s="1"/>
  <c r="Q35" i="8"/>
  <c r="BW35" i="8" s="1" a="1"/>
  <c r="BW35" i="8" s="1"/>
  <c r="R42" i="6"/>
  <c r="BX42" i="6" s="1" a="1"/>
  <c r="BX42" i="6" s="1"/>
  <c r="R31" i="13"/>
  <c r="BX31" i="13" s="1" a="1"/>
  <c r="BX31" i="13" s="1"/>
  <c r="R36" i="15"/>
  <c r="BX36" i="15" s="1" a="1"/>
  <c r="BX36" i="15" s="1"/>
  <c r="R18" i="16"/>
  <c r="BX18" i="16" s="1" a="1"/>
  <c r="BX18" i="16" s="1"/>
  <c r="R28" i="14"/>
  <c r="BX28" i="14" s="1" a="1"/>
  <c r="BX28" i="14" s="1"/>
  <c r="R25" i="4"/>
  <c r="BX25" i="4" s="1" a="1"/>
  <c r="BX25" i="4" s="1"/>
  <c r="R16" i="2"/>
  <c r="BX16" i="2" s="1" a="1"/>
  <c r="BX16" i="2" s="1"/>
  <c r="R39" i="13"/>
  <c r="BX39" i="13" s="1" a="1"/>
  <c r="BX39" i="13" s="1"/>
  <c r="P47" i="7"/>
  <c r="R45" i="16"/>
  <c r="BX45" i="16" s="1" a="1"/>
  <c r="BX45" i="16" s="1"/>
  <c r="R31" i="9"/>
  <c r="BX31" i="9" s="1" a="1"/>
  <c r="BX31" i="9" s="1"/>
  <c r="R17" i="11"/>
  <c r="BX17" i="11" s="1" a="1"/>
  <c r="BX17" i="11" s="1"/>
  <c r="R22" i="7"/>
  <c r="BX22" i="7" s="1" a="1"/>
  <c r="BX22" i="7" s="1"/>
  <c r="R32" i="17"/>
  <c r="BX32" i="17" s="1" a="1"/>
  <c r="BX32" i="17" s="1"/>
  <c r="P47" i="4"/>
  <c r="BV27" i="9" a="1"/>
  <c r="BV27" i="9" s="1"/>
  <c r="Q27" i="9"/>
  <c r="BU98" i="9"/>
  <c r="BU66" i="9"/>
  <c r="R17" i="17"/>
  <c r="BX17" i="17" s="1" a="1"/>
  <c r="BX17" i="17" s="1"/>
  <c r="R31" i="5"/>
  <c r="BX31" i="5" s="1" a="1"/>
  <c r="BX31" i="5" s="1"/>
  <c r="R16" i="1"/>
  <c r="BX16" i="1" s="1" a="1"/>
  <c r="BX16" i="1" s="1"/>
  <c r="R18" i="20"/>
  <c r="BX18" i="20" s="1" a="1"/>
  <c r="BX18" i="20" s="1"/>
  <c r="R30" i="5"/>
  <c r="BX30" i="5" s="1" a="1"/>
  <c r="BX30" i="5" s="1"/>
  <c r="R35" i="19"/>
  <c r="BX35" i="19" s="1" a="1"/>
  <c r="BX35" i="19" s="1"/>
  <c r="BV42" i="1" a="1"/>
  <c r="BV42" i="1" s="1"/>
  <c r="Q42" i="1"/>
  <c r="R28" i="7"/>
  <c r="BX28" i="7" s="1" a="1"/>
  <c r="BX28" i="7" s="1"/>
  <c r="BU81" i="1"/>
  <c r="BU113" i="1"/>
  <c r="BV26" i="20" a="1"/>
  <c r="BV26" i="20" s="1"/>
  <c r="Q26" i="20"/>
  <c r="R30" i="11"/>
  <c r="BX30" i="11" s="1" a="1"/>
  <c r="BX30" i="11" s="1"/>
  <c r="BV16" i="4" a="1"/>
  <c r="BV16" i="4" s="1"/>
  <c r="Q16" i="4"/>
  <c r="BV20" i="19" a="1"/>
  <c r="BV20" i="19" s="1"/>
  <c r="Q20" i="19"/>
  <c r="BU65" i="20"/>
  <c r="BU97" i="20"/>
  <c r="R33" i="2"/>
  <c r="BX33" i="2" s="1" a="1"/>
  <c r="BX33" i="2" s="1"/>
  <c r="BU55" i="4"/>
  <c r="BU87" i="4"/>
  <c r="BU91" i="19"/>
  <c r="BU59" i="19"/>
  <c r="BV101" i="16"/>
  <c r="R33" i="1"/>
  <c r="BX33" i="1" s="1" a="1"/>
  <c r="BX33" i="1" s="1"/>
  <c r="BU76" i="7"/>
  <c r="BU108" i="7"/>
  <c r="R38" i="11"/>
  <c r="BX38" i="11" s="1" a="1"/>
  <c r="BX38" i="11" s="1"/>
  <c r="R45" i="18"/>
  <c r="BX45" i="18" s="1" a="1"/>
  <c r="BX45" i="18" s="1"/>
  <c r="BV45" i="7" a="1"/>
  <c r="BV45" i="7" s="1"/>
  <c r="Q45" i="7"/>
  <c r="BV24" i="2" a="1"/>
  <c r="BV24" i="2" s="1"/>
  <c r="Q24" i="2"/>
  <c r="Q47" i="2" s="1"/>
  <c r="R19" i="13"/>
  <c r="BX19" i="13" s="1" a="1"/>
  <c r="BX19" i="13" s="1"/>
  <c r="BU84" i="7"/>
  <c r="BU120" i="7"/>
  <c r="BU123" i="7" s="1"/>
  <c r="BU116" i="7" s="1"/>
  <c r="BV27" i="15" a="1"/>
  <c r="BV27" i="15" s="1"/>
  <c r="Q27" i="15"/>
  <c r="Q47" i="15" s="1"/>
  <c r="BU95" i="2"/>
  <c r="BU63" i="2"/>
  <c r="P47" i="1"/>
  <c r="BU66" i="15"/>
  <c r="BU98" i="15"/>
  <c r="R22" i="16"/>
  <c r="BX22" i="16" s="1" a="1"/>
  <c r="BX22" i="16" s="1"/>
  <c r="BV37" i="7" a="1"/>
  <c r="BV37" i="7" s="1"/>
  <c r="Q37" i="7"/>
  <c r="BV33" i="20" a="1"/>
  <c r="BV33" i="20" s="1"/>
  <c r="Q33" i="20"/>
  <c r="BU72" i="20"/>
  <c r="BU104" i="20"/>
  <c r="P47" i="17"/>
  <c r="BV21" i="21" a="1"/>
  <c r="BV21" i="21" s="1"/>
  <c r="Q21" i="21"/>
  <c r="BU92" i="21"/>
  <c r="BU60" i="21"/>
  <c r="BV25" i="1" a="1"/>
  <c r="BV25" i="1" s="1"/>
  <c r="Q25" i="1"/>
  <c r="BV15" i="3" a="1"/>
  <c r="BV15" i="3" s="1"/>
  <c r="Q15" i="3"/>
  <c r="Q47" i="3" s="1"/>
  <c r="BU64" i="1"/>
  <c r="BU96" i="1"/>
  <c r="BU86" i="3"/>
  <c r="BU54" i="3"/>
  <c r="R17" i="10"/>
  <c r="BX17" i="10" s="1" a="1"/>
  <c r="BX17" i="10" s="1"/>
  <c r="BU74" i="1"/>
  <c r="BU106" i="1"/>
  <c r="BU100" i="17"/>
  <c r="BU68" i="17"/>
  <c r="BU99" i="11"/>
  <c r="BU67" i="11"/>
  <c r="BU9" i="11"/>
  <c r="BV28" i="11" a="1"/>
  <c r="BV28" i="11" s="1"/>
  <c r="Q28" i="11"/>
  <c r="Q47" i="11" s="1"/>
  <c r="BV44" i="7" a="1"/>
  <c r="BV44" i="7" s="1"/>
  <c r="Q44" i="7"/>
  <c r="BV35" i="1" a="1"/>
  <c r="BV35" i="1" s="1"/>
  <c r="Q35" i="1"/>
  <c r="P47" i="11"/>
  <c r="BU115" i="7"/>
  <c r="BU83" i="7"/>
  <c r="BV29" i="17" a="1"/>
  <c r="BV29" i="17" s="1"/>
  <c r="Q29" i="17"/>
  <c r="BV26" i="17" a="1"/>
  <c r="BV26" i="17" s="1"/>
  <c r="Q26" i="17"/>
  <c r="BV21" i="10" a="1"/>
  <c r="BV21" i="10" s="1"/>
  <c r="Q21" i="10"/>
  <c r="Q47" i="10" s="1"/>
  <c r="BU62" i="4"/>
  <c r="BU94" i="4"/>
  <c r="R31" i="6"/>
  <c r="BX31" i="6" s="1" a="1"/>
  <c r="BX31" i="6" s="1"/>
  <c r="BU65" i="17"/>
  <c r="BU97" i="17"/>
  <c r="BV39" i="18" a="1"/>
  <c r="BV39" i="18" s="1"/>
  <c r="Q39" i="18"/>
  <c r="BU60" i="10"/>
  <c r="BU92" i="10"/>
  <c r="R17" i="19"/>
  <c r="BX17" i="19" s="1" a="1"/>
  <c r="BX17" i="19" s="1"/>
  <c r="BU110" i="18"/>
  <c r="BU78" i="18"/>
  <c r="BV29" i="8" a="1"/>
  <c r="BV29" i="8" s="1"/>
  <c r="Q29" i="8"/>
  <c r="BV23" i="4" a="1"/>
  <c r="BV23" i="4" s="1"/>
  <c r="Q23" i="4"/>
  <c r="BU68" i="8"/>
  <c r="BU100" i="8"/>
  <c r="BV38" i="17" a="1"/>
  <c r="BV38" i="17" s="1"/>
  <c r="Q38" i="17"/>
  <c r="BU77" i="17"/>
  <c r="BU109" i="17"/>
  <c r="R19" i="10"/>
  <c r="BX19" i="10" s="1" a="1"/>
  <c r="BX19" i="10" s="1"/>
  <c r="R26" i="6"/>
  <c r="BX26" i="6" s="1" a="1"/>
  <c r="BX26" i="6" s="1"/>
  <c r="BV24" i="18" a="1"/>
  <c r="BV24" i="18" s="1"/>
  <c r="Q24" i="18"/>
  <c r="R37" i="3"/>
  <c r="BX37" i="3" s="1" a="1"/>
  <c r="BX37" i="3" s="1"/>
  <c r="BU95" i="18"/>
  <c r="BU63" i="18"/>
  <c r="BU106" i="9"/>
  <c r="BU74" i="9"/>
  <c r="BV35" i="4" a="1"/>
  <c r="BV35" i="4" s="1"/>
  <c r="Q35" i="4"/>
  <c r="BU106" i="4"/>
  <c r="BU74" i="4"/>
  <c r="BV30" i="6" a="1"/>
  <c r="BV30" i="6" s="1"/>
  <c r="Q30" i="6"/>
  <c r="Q47" i="6" s="1"/>
  <c r="R42" i="9"/>
  <c r="BX42" i="9" s="1" a="1"/>
  <c r="BX42" i="9" s="1"/>
  <c r="BV39" i="14" a="1"/>
  <c r="BV39" i="14" s="1"/>
  <c r="Q39" i="14"/>
  <c r="Q47" i="14" s="1"/>
  <c r="BU101" i="6"/>
  <c r="BU69" i="6"/>
  <c r="R31" i="10"/>
  <c r="BX31" i="10" s="1" a="1"/>
  <c r="BX31" i="10" s="1"/>
  <c r="BU110" i="14"/>
  <c r="BU78" i="14"/>
  <c r="BV44" i="12" a="1"/>
  <c r="BV44" i="12" s="1"/>
  <c r="Q44" i="12"/>
  <c r="R18" i="1"/>
  <c r="BX18" i="1" s="1" a="1"/>
  <c r="BX18" i="1" s="1"/>
  <c r="R37" i="18"/>
  <c r="BX37" i="18" s="1" a="1"/>
  <c r="BX37" i="18" s="1"/>
  <c r="BV35" i="9" a="1"/>
  <c r="BV35" i="9" s="1"/>
  <c r="Q35" i="9"/>
  <c r="BU83" i="12"/>
  <c r="BU115" i="12"/>
  <c r="R39" i="11"/>
  <c r="BX39" i="11" s="1" a="1"/>
  <c r="BX39" i="11" s="1"/>
  <c r="R15" i="11"/>
  <c r="BX15" i="11" s="1" a="1"/>
  <c r="BX15" i="11" s="1"/>
  <c r="DC50" i="3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33" i="7"/>
  <c r="BY33" i="7" s="1" a="1"/>
  <c r="BY33" i="7" s="1"/>
  <c r="BW90" i="6"/>
  <c r="BW58" i="6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88" i="16"/>
  <c r="BW56" i="16"/>
  <c r="BW89" i="16"/>
  <c r="BW57" i="16"/>
  <c r="Q15" i="16"/>
  <c r="BW15" i="16" s="1" a="1"/>
  <c r="BW15" i="16" s="1"/>
  <c r="BW10" i="16" s="1"/>
  <c r="BW30" i="16" s="1"/>
  <c r="BW101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1" i="16"/>
  <c r="BY21" i="16" s="1" a="1"/>
  <c r="BY21" i="1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V90" i="5"/>
  <c r="BV58" i="5"/>
  <c r="BV99" i="13"/>
  <c r="BV67" i="13"/>
  <c r="BW104" i="6"/>
  <c r="BW72" i="6"/>
  <c r="BV73" i="11"/>
  <c r="BV105" i="11"/>
  <c r="BW114" i="14"/>
  <c r="BW82" i="14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R43" i="8"/>
  <c r="BX43" i="8" s="1" a="1"/>
  <c r="BX43" i="8" s="1"/>
  <c r="S22" i="3"/>
  <c r="BY22" i="3" s="1" a="1"/>
  <c r="BY22" i="3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R39" i="4"/>
  <c r="BX39" i="4" s="1" a="1"/>
  <c r="BX39" i="4" s="1"/>
  <c r="R46" i="15"/>
  <c r="BX46" i="15" s="1" a="1"/>
  <c r="BX46" i="15" s="1"/>
  <c r="R25" i="16"/>
  <c r="BX25" i="16" s="1" a="1"/>
  <c r="BX25" i="16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S29" i="2" l="1"/>
  <c r="BY29" i="2" s="1" a="1"/>
  <c r="BY29" i="2" s="1"/>
  <c r="S22" i="16"/>
  <c r="BY22" i="16" s="1" a="1"/>
  <c r="BY22" i="16" s="1"/>
  <c r="S42" i="6"/>
  <c r="BY42" i="6" s="1" a="1"/>
  <c r="BY42" i="6" s="1"/>
  <c r="S38" i="11"/>
  <c r="BY38" i="11" s="1" a="1"/>
  <c r="BY38" i="11" s="1"/>
  <c r="S35" i="19"/>
  <c r="BY35" i="19" s="1" a="1"/>
  <c r="BY35" i="19" s="1"/>
  <c r="Q47" i="17"/>
  <c r="S31" i="9"/>
  <c r="BY31" i="9" s="1" a="1"/>
  <c r="BY31" i="9" s="1"/>
  <c r="S39" i="13"/>
  <c r="BY39" i="13" s="1" a="1"/>
  <c r="BY39" i="13" s="1"/>
  <c r="S31" i="6"/>
  <c r="BY31" i="6" s="1" a="1"/>
  <c r="BY31" i="6" s="1"/>
  <c r="S32" i="17"/>
  <c r="BY32" i="17" s="1" a="1"/>
  <c r="BY32" i="17" s="1"/>
  <c r="S42" i="9"/>
  <c r="BY42" i="9" s="1" a="1"/>
  <c r="BY42" i="9" s="1"/>
  <c r="S30" i="5"/>
  <c r="BY30" i="5" s="1" a="1"/>
  <c r="BY30" i="5" s="1"/>
  <c r="S17" i="17"/>
  <c r="BY17" i="17" s="1" a="1"/>
  <c r="BY17" i="17" s="1"/>
  <c r="S16" i="1"/>
  <c r="BY16" i="1" s="1" a="1"/>
  <c r="BY16" i="1" s="1"/>
  <c r="Q47" i="20"/>
  <c r="Q47" i="7"/>
  <c r="Q47" i="1"/>
  <c r="BW27" i="9" a="1"/>
  <c r="BW27" i="9" s="1"/>
  <c r="R27" i="9"/>
  <c r="BV66" i="9"/>
  <c r="BV98" i="9"/>
  <c r="BW16" i="4" a="1"/>
  <c r="BW16" i="4" s="1"/>
  <c r="R16" i="4"/>
  <c r="BV113" i="1"/>
  <c r="BV81" i="1"/>
  <c r="BW42" i="1" a="1"/>
  <c r="BW42" i="1" s="1"/>
  <c r="R42" i="1"/>
  <c r="BV55" i="4"/>
  <c r="BV87" i="4"/>
  <c r="BW26" i="20" a="1"/>
  <c r="BW26" i="20" s="1"/>
  <c r="R26" i="20"/>
  <c r="BV65" i="20"/>
  <c r="BV97" i="20"/>
  <c r="S15" i="11"/>
  <c r="BY15" i="11" s="1" a="1"/>
  <c r="BY15" i="11" s="1"/>
  <c r="BW20" i="19" a="1"/>
  <c r="BW20" i="19" s="1"/>
  <c r="R20" i="19"/>
  <c r="R47" i="19" s="1"/>
  <c r="Q47" i="4"/>
  <c r="BV59" i="19"/>
  <c r="BV91" i="19"/>
  <c r="S43" i="16"/>
  <c r="BY43" i="16" s="1" a="1"/>
  <c r="BY43" i="16" s="1"/>
  <c r="BW69" i="16"/>
  <c r="BV95" i="2"/>
  <c r="BV63" i="2"/>
  <c r="S17" i="10"/>
  <c r="BY17" i="10" s="1" a="1"/>
  <c r="BY17" i="10" s="1"/>
  <c r="BW45" i="7" a="1"/>
  <c r="BW45" i="7" s="1"/>
  <c r="R45" i="7"/>
  <c r="S17" i="19"/>
  <c r="BY17" i="19" s="1" a="1"/>
  <c r="BY17" i="19" s="1"/>
  <c r="BW37" i="7" a="1"/>
  <c r="BW37" i="7" s="1"/>
  <c r="R37" i="7"/>
  <c r="BW27" i="15" a="1"/>
  <c r="BW27" i="15" s="1"/>
  <c r="R27" i="15"/>
  <c r="R47" i="15" s="1"/>
  <c r="BV120" i="7"/>
  <c r="BV123" i="7" s="1"/>
  <c r="BV116" i="7" s="1"/>
  <c r="BV84" i="7"/>
  <c r="BV108" i="7"/>
  <c r="BV76" i="7"/>
  <c r="BV66" i="15"/>
  <c r="BV98" i="15"/>
  <c r="BW24" i="2" a="1"/>
  <c r="BW24" i="2" s="1"/>
  <c r="R24" i="2"/>
  <c r="R47" i="2" s="1"/>
  <c r="BW21" i="21" a="1"/>
  <c r="BW21" i="21" s="1"/>
  <c r="R21" i="21"/>
  <c r="BV60" i="21"/>
  <c r="BV92" i="21"/>
  <c r="BW15" i="3" a="1"/>
  <c r="BW15" i="3" s="1"/>
  <c r="R15" i="3"/>
  <c r="R47" i="3" s="1"/>
  <c r="BV54" i="3"/>
  <c r="BV86" i="3"/>
  <c r="BW25" i="1" a="1"/>
  <c r="BW25" i="1" s="1"/>
  <c r="R25" i="1"/>
  <c r="BV96" i="1"/>
  <c r="BV64" i="1"/>
  <c r="BW33" i="20" a="1"/>
  <c r="BW33" i="20" s="1"/>
  <c r="R33" i="20"/>
  <c r="BV72" i="20"/>
  <c r="BV104" i="20"/>
  <c r="BW23" i="4" a="1"/>
  <c r="BW23" i="4" s="1"/>
  <c r="R23" i="4"/>
  <c r="BW21" i="10" a="1"/>
  <c r="BW21" i="10" s="1"/>
  <c r="R21" i="10"/>
  <c r="R47" i="10" s="1"/>
  <c r="BV62" i="4"/>
  <c r="BV94" i="4"/>
  <c r="BW39" i="18" a="1"/>
  <c r="BW39" i="18" s="1"/>
  <c r="R39" i="18"/>
  <c r="BV60" i="10"/>
  <c r="BV92" i="10"/>
  <c r="BW35" i="1" a="1"/>
  <c r="BW35" i="1" s="1"/>
  <c r="R35" i="1"/>
  <c r="BW29" i="8" a="1"/>
  <c r="BW29" i="8" s="1"/>
  <c r="R29" i="8"/>
  <c r="BV78" i="18"/>
  <c r="BV110" i="18"/>
  <c r="BW26" i="17" a="1"/>
  <c r="BW26" i="17" s="1"/>
  <c r="R26" i="17"/>
  <c r="BV106" i="1"/>
  <c r="BV74" i="1"/>
  <c r="BV68" i="8"/>
  <c r="BV100" i="8"/>
  <c r="BV65" i="17"/>
  <c r="BV97" i="17"/>
  <c r="BW44" i="7" a="1"/>
  <c r="BW44" i="7" s="1"/>
  <c r="R44" i="7"/>
  <c r="BW29" i="17" a="1"/>
  <c r="BW29" i="17" s="1"/>
  <c r="R29" i="17"/>
  <c r="BV115" i="7"/>
  <c r="BV83" i="7"/>
  <c r="S37" i="18"/>
  <c r="BY37" i="18" s="1" a="1"/>
  <c r="BY37" i="18" s="1"/>
  <c r="BV100" i="17"/>
  <c r="BV68" i="17"/>
  <c r="BW28" i="11" a="1"/>
  <c r="BW28" i="11" s="1"/>
  <c r="R28" i="11"/>
  <c r="BV67" i="11"/>
  <c r="BV9" i="11"/>
  <c r="BV99" i="11"/>
  <c r="BW38" i="17" a="1"/>
  <c r="BW38" i="17" s="1"/>
  <c r="R38" i="17"/>
  <c r="BV109" i="17"/>
  <c r="BV77" i="17"/>
  <c r="S37" i="3"/>
  <c r="BY37" i="3" s="1" a="1"/>
  <c r="BY37" i="3" s="1"/>
  <c r="S18" i="1"/>
  <c r="BY18" i="1" s="1" a="1"/>
  <c r="BY18" i="1" s="1"/>
  <c r="S26" i="6"/>
  <c r="BY26" i="6" s="1" a="1"/>
  <c r="BY26" i="6" s="1"/>
  <c r="S39" i="11"/>
  <c r="BY39" i="11" s="1" a="1"/>
  <c r="BY39" i="11" s="1"/>
  <c r="BW39" i="14" a="1"/>
  <c r="BW39" i="14" s="1"/>
  <c r="R39" i="14"/>
  <c r="BV74" i="4"/>
  <c r="BV106" i="4"/>
  <c r="BW44" i="12" a="1"/>
  <c r="BW44" i="12" s="1"/>
  <c r="R44" i="12"/>
  <c r="BV78" i="14"/>
  <c r="BV110" i="14"/>
  <c r="BV115" i="12"/>
  <c r="BV83" i="12"/>
  <c r="BW30" i="6" a="1"/>
  <c r="BW30" i="6" s="1"/>
  <c r="R30" i="6"/>
  <c r="R47" i="6" s="1"/>
  <c r="BV69" i="6"/>
  <c r="BV101" i="6"/>
  <c r="BW35" i="9" a="1"/>
  <c r="BW35" i="9" s="1"/>
  <c r="R35" i="9"/>
  <c r="BV106" i="9"/>
  <c r="BV74" i="9"/>
  <c r="BW24" i="18" a="1"/>
  <c r="BW24" i="18" s="1"/>
  <c r="R24" i="18"/>
  <c r="BW35" i="4" a="1"/>
  <c r="BW35" i="4" s="1"/>
  <c r="R35" i="4"/>
  <c r="BV95" i="18"/>
  <c r="BV63" i="18"/>
  <c r="DC49" i="7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S33" i="8"/>
  <c r="BY33" i="8" s="1" a="1"/>
  <c r="BY33" i="8" s="1"/>
  <c r="T23" i="19"/>
  <c r="BZ23" i="19" s="1" a="1"/>
  <c r="BZ23" i="19" s="1"/>
  <c r="BW105" i="13"/>
  <c r="BW73" i="13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40" i="1"/>
  <c r="BZ40" i="1" s="1" a="1"/>
  <c r="BZ40" i="1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BX85" i="19"/>
  <c r="BX117" i="19"/>
  <c r="BW111" i="5"/>
  <c r="BW79" i="5"/>
  <c r="BX95" i="5"/>
  <c r="BX63" i="5"/>
  <c r="S34" i="13"/>
  <c r="BY34" i="13" s="1" a="1"/>
  <c r="BY34" i="13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BX10" i="16" s="1"/>
  <c r="BX30" i="16" s="1"/>
  <c r="BX69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BX61" i="17"/>
  <c r="BX93" i="17"/>
  <c r="BX56" i="17"/>
  <c r="BX88" i="17"/>
  <c r="S15" i="2"/>
  <c r="BY15" i="2" s="1" a="1"/>
  <c r="BY15" i="2" s="1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61" i="19"/>
  <c r="BX93" i="19"/>
  <c r="S17" i="6"/>
  <c r="BY17" i="6" s="1" a="1"/>
  <c r="BY17" i="6" s="1"/>
  <c r="T40" i="3"/>
  <c r="BZ40" i="3" s="1" a="1"/>
  <c r="BZ40" i="3" s="1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22" i="19"/>
  <c r="BZ22" i="19" s="1" a="1"/>
  <c r="BZ22" i="19" s="1"/>
  <c r="BW54" i="7"/>
  <c r="BW86" i="7"/>
  <c r="BX82" i="9"/>
  <c r="BX114" i="9"/>
  <c r="BX79" i="3"/>
  <c r="BX111" i="3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S31" i="21"/>
  <c r="BY31" i="21" s="1" a="1"/>
  <c r="BY31" i="21" s="1"/>
  <c r="T21" i="15"/>
  <c r="BZ21" i="15" s="1" a="1"/>
  <c r="BZ21" i="15" s="1"/>
  <c r="BX113" i="17"/>
  <c r="BX81" i="17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T30" i="16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R47" i="4" l="1"/>
  <c r="T32" i="17"/>
  <c r="BZ32" i="17" s="1" a="1"/>
  <c r="BZ32" i="17" s="1"/>
  <c r="T26" i="6"/>
  <c r="BZ26" i="6" s="1" a="1"/>
  <c r="BZ26" i="6" s="1"/>
  <c r="T39" i="13"/>
  <c r="BZ39" i="13" s="1" a="1"/>
  <c r="BZ39" i="13" s="1"/>
  <c r="T17" i="17"/>
  <c r="BZ17" i="17" s="1" a="1"/>
  <c r="BZ17" i="17" s="1"/>
  <c r="R47" i="1"/>
  <c r="T18" i="1"/>
  <c r="BZ18" i="1" s="1" a="1"/>
  <c r="BZ18" i="1" s="1"/>
  <c r="T17" i="19"/>
  <c r="BZ17" i="19" s="1" a="1"/>
  <c r="BZ17" i="19" s="1"/>
  <c r="R47" i="20"/>
  <c r="T37" i="3"/>
  <c r="BZ37" i="3" s="1" a="1"/>
  <c r="BZ37" i="3" s="1"/>
  <c r="BX27" i="9" a="1"/>
  <c r="BX27" i="9" s="1"/>
  <c r="S27" i="9"/>
  <c r="BW98" i="9"/>
  <c r="BW66" i="9"/>
  <c r="T17" i="10"/>
  <c r="BZ17" i="10" s="1" a="1"/>
  <c r="BZ17" i="10" s="1"/>
  <c r="BX20" i="19" a="1"/>
  <c r="BX20" i="19" s="1"/>
  <c r="S20" i="19"/>
  <c r="S47" i="19" s="1"/>
  <c r="BX101" i="16"/>
  <c r="BW91" i="19"/>
  <c r="BW59" i="19"/>
  <c r="BX42" i="1" a="1"/>
  <c r="BX42" i="1" s="1"/>
  <c r="S42" i="1"/>
  <c r="BW81" i="1"/>
  <c r="BW113" i="1"/>
  <c r="BX26" i="20" a="1"/>
  <c r="BX26" i="20" s="1"/>
  <c r="S26" i="20"/>
  <c r="BX16" i="4" a="1"/>
  <c r="BX16" i="4" s="1"/>
  <c r="S16" i="4"/>
  <c r="BW97" i="20"/>
  <c r="BW65" i="20"/>
  <c r="BW87" i="4"/>
  <c r="BW55" i="4"/>
  <c r="T43" i="16"/>
  <c r="BZ43" i="16" s="1" a="1"/>
  <c r="BZ43" i="16" s="1"/>
  <c r="BX37" i="7" a="1"/>
  <c r="BX37" i="7" s="1"/>
  <c r="S37" i="7"/>
  <c r="BW108" i="7"/>
  <c r="BW76" i="7"/>
  <c r="T39" i="11"/>
  <c r="BZ39" i="11" s="1" a="1"/>
  <c r="BZ39" i="11" s="1"/>
  <c r="BX45" i="7" a="1"/>
  <c r="BX45" i="7" s="1"/>
  <c r="S45" i="7"/>
  <c r="BW84" i="7"/>
  <c r="BW120" i="7"/>
  <c r="BW123" i="7" s="1"/>
  <c r="BW116" i="7" s="1"/>
  <c r="R47" i="7"/>
  <c r="BX24" i="2" a="1"/>
  <c r="BX24" i="2" s="1"/>
  <c r="S24" i="2"/>
  <c r="BX27" i="15" a="1"/>
  <c r="BX27" i="15" s="1"/>
  <c r="S27" i="15"/>
  <c r="BW95" i="2"/>
  <c r="BW63" i="2"/>
  <c r="BW66" i="15"/>
  <c r="BW98" i="15"/>
  <c r="R47" i="17"/>
  <c r="BX33" i="20" a="1"/>
  <c r="BX33" i="20" s="1"/>
  <c r="S33" i="20"/>
  <c r="S47" i="20" s="1"/>
  <c r="BX15" i="3" a="1"/>
  <c r="BX15" i="3" s="1"/>
  <c r="S15" i="3"/>
  <c r="S47" i="3" s="1"/>
  <c r="BW104" i="20"/>
  <c r="BW72" i="20"/>
  <c r="BW86" i="3"/>
  <c r="BW54" i="3"/>
  <c r="BX25" i="1" a="1"/>
  <c r="BX25" i="1" s="1"/>
  <c r="S25" i="1"/>
  <c r="BX21" i="21" a="1"/>
  <c r="BX21" i="21" s="1"/>
  <c r="S21" i="21"/>
  <c r="BW64" i="1"/>
  <c r="BW96" i="1"/>
  <c r="BW92" i="21"/>
  <c r="BW60" i="21"/>
  <c r="BW110" i="18"/>
  <c r="BW78" i="18"/>
  <c r="BX39" i="18" a="1"/>
  <c r="BX39" i="18" s="1"/>
  <c r="S39" i="18"/>
  <c r="BX29" i="8" a="1"/>
  <c r="BX29" i="8" s="1"/>
  <c r="S29" i="8"/>
  <c r="BW100" i="8"/>
  <c r="BW68" i="8"/>
  <c r="BX29" i="17" a="1"/>
  <c r="BX29" i="17" s="1"/>
  <c r="S29" i="17"/>
  <c r="BX35" i="1" a="1"/>
  <c r="BX35" i="1" s="1"/>
  <c r="S35" i="1"/>
  <c r="BX21" i="10" a="1"/>
  <c r="BX21" i="10" s="1"/>
  <c r="S21" i="10"/>
  <c r="BX28" i="11" a="1"/>
  <c r="BX28" i="11" s="1"/>
  <c r="S28" i="11"/>
  <c r="S47" i="11" s="1"/>
  <c r="BW100" i="17"/>
  <c r="BW68" i="17"/>
  <c r="BW74" i="1"/>
  <c r="BW106" i="1"/>
  <c r="BW92" i="10"/>
  <c r="BW60" i="10"/>
  <c r="BW67" i="11"/>
  <c r="BW9" i="11"/>
  <c r="BW99" i="11"/>
  <c r="BX44" i="7" a="1"/>
  <c r="BX44" i="7" s="1"/>
  <c r="S44" i="7"/>
  <c r="BX26" i="17" a="1"/>
  <c r="BX26" i="17" s="1"/>
  <c r="S26" i="17"/>
  <c r="BX23" i="4" a="1"/>
  <c r="BX23" i="4" s="1"/>
  <c r="S23" i="4"/>
  <c r="BW115" i="7"/>
  <c r="BW83" i="7"/>
  <c r="BW65" i="17"/>
  <c r="BW97" i="17"/>
  <c r="BW94" i="4"/>
  <c r="BW62" i="4"/>
  <c r="BX38" i="17" a="1"/>
  <c r="BX38" i="17" s="1"/>
  <c r="S38" i="17"/>
  <c r="BW77" i="17"/>
  <c r="BW109" i="17"/>
  <c r="BW74" i="9"/>
  <c r="BW106" i="9"/>
  <c r="BX35" i="4" a="1"/>
  <c r="BX35" i="4" s="1"/>
  <c r="S35" i="4"/>
  <c r="BX44" i="12" a="1"/>
  <c r="BX44" i="12" s="1"/>
  <c r="S44" i="12"/>
  <c r="BX35" i="9" a="1"/>
  <c r="BX35" i="9" s="1"/>
  <c r="S35" i="9"/>
  <c r="BW106" i="4"/>
  <c r="BW74" i="4"/>
  <c r="BW115" i="12"/>
  <c r="BW83" i="12"/>
  <c r="BX24" i="18" a="1"/>
  <c r="BX24" i="18" s="1"/>
  <c r="S24" i="18"/>
  <c r="BX30" i="6" a="1"/>
  <c r="BX30" i="6" s="1"/>
  <c r="S30" i="6"/>
  <c r="BW63" i="18"/>
  <c r="BW95" i="18"/>
  <c r="BW69" i="6"/>
  <c r="BW101" i="6"/>
  <c r="BX39" i="14" a="1"/>
  <c r="BX39" i="14" s="1"/>
  <c r="S39" i="14"/>
  <c r="BW110" i="14"/>
  <c r="BW78" i="14"/>
  <c r="DE50" i="5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U35" i="17"/>
  <c r="CA35" i="17" s="1" a="1"/>
  <c r="CA35" i="17" s="1"/>
  <c r="BY115" i="1"/>
  <c r="BY83" i="1"/>
  <c r="U15" i="11"/>
  <c r="CA15" i="11" s="1" a="1"/>
  <c r="CA15" i="1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35" i="3"/>
  <c r="CA35" i="3" s="1" a="1"/>
  <c r="CA35" i="3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U21" i="15"/>
  <c r="CA21" i="15" s="1" a="1"/>
  <c r="CA21" i="15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94" i="9"/>
  <c r="BY62" i="9"/>
  <c r="T15" i="7"/>
  <c r="BZ15" i="7" s="1" a="1"/>
  <c r="BZ15" i="7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BX74" i="14"/>
  <c r="BX106" i="14"/>
  <c r="BX110" i="15"/>
  <c r="BX78" i="15"/>
  <c r="U22" i="4"/>
  <c r="CA22" i="4" s="1" a="1"/>
  <c r="CA22" i="4" s="1"/>
  <c r="T18" i="15"/>
  <c r="BZ18" i="15" s="1" a="1"/>
  <c r="BZ18" i="15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BY10" i="16" s="1"/>
  <c r="BY30" i="16" s="1"/>
  <c r="BY101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U39" i="11" l="1"/>
  <c r="CA39" i="11" s="1" a="1"/>
  <c r="CA39" i="11" s="1"/>
  <c r="U43" i="16"/>
  <c r="CA43" i="16" s="1" a="1"/>
  <c r="CA43" i="16" s="1"/>
  <c r="S47" i="4"/>
  <c r="S47" i="1"/>
  <c r="BY27" i="9" a="1"/>
  <c r="BY27" i="9" s="1"/>
  <c r="T27" i="9"/>
  <c r="BX66" i="9"/>
  <c r="BX98" i="9"/>
  <c r="BY42" i="1" a="1"/>
  <c r="BY42" i="1" s="1"/>
  <c r="T42" i="1"/>
  <c r="BX113" i="1"/>
  <c r="BX81" i="1"/>
  <c r="BY16" i="4" a="1"/>
  <c r="BY16" i="4" s="1"/>
  <c r="T16" i="4"/>
  <c r="BX87" i="4"/>
  <c r="BX55" i="4"/>
  <c r="BY26" i="20" a="1"/>
  <c r="BY26" i="20" s="1"/>
  <c r="T26" i="20"/>
  <c r="BX65" i="20"/>
  <c r="BX97" i="20"/>
  <c r="BY20" i="19" a="1"/>
  <c r="BY20" i="19" s="1"/>
  <c r="T20" i="19"/>
  <c r="T47" i="19" s="1"/>
  <c r="BX59" i="19"/>
  <c r="BX91" i="19"/>
  <c r="S47" i="7"/>
  <c r="S47" i="17"/>
  <c r="BY69" i="16"/>
  <c r="BY45" i="7" a="1"/>
  <c r="BY45" i="7" s="1"/>
  <c r="T45" i="7"/>
  <c r="BY27" i="15" a="1"/>
  <c r="BY27" i="15" s="1"/>
  <c r="T27" i="15"/>
  <c r="T47" i="15" s="1"/>
  <c r="BX120" i="7"/>
  <c r="BX123" i="7" s="1"/>
  <c r="BX116" i="7" s="1"/>
  <c r="BX84" i="7"/>
  <c r="BX98" i="15"/>
  <c r="BX66" i="15"/>
  <c r="BY24" i="2" a="1"/>
  <c r="BY24" i="2" s="1"/>
  <c r="T24" i="2"/>
  <c r="BX95" i="2"/>
  <c r="BX63" i="2"/>
  <c r="BY37" i="7" a="1"/>
  <c r="BY37" i="7" s="1"/>
  <c r="T37" i="7"/>
  <c r="BX76" i="7"/>
  <c r="BX108" i="7"/>
  <c r="BY21" i="21" a="1"/>
  <c r="BY21" i="21" s="1"/>
  <c r="T21" i="21"/>
  <c r="BY15" i="3" a="1"/>
  <c r="BY15" i="3" s="1"/>
  <c r="T15" i="3"/>
  <c r="T47" i="3" s="1"/>
  <c r="BX60" i="21"/>
  <c r="BX92" i="21"/>
  <c r="BX86" i="3"/>
  <c r="BX54" i="3"/>
  <c r="BY25" i="1" a="1"/>
  <c r="BY25" i="1" s="1"/>
  <c r="T25" i="1"/>
  <c r="BY33" i="20" a="1"/>
  <c r="BY33" i="20" s="1"/>
  <c r="T33" i="20"/>
  <c r="BX64" i="1"/>
  <c r="BX96" i="1"/>
  <c r="BX104" i="20"/>
  <c r="BX72" i="20"/>
  <c r="BY23" i="4" a="1"/>
  <c r="BY23" i="4" s="1"/>
  <c r="T23" i="4"/>
  <c r="BX67" i="11"/>
  <c r="BX9" i="11"/>
  <c r="BX99" i="11"/>
  <c r="BX94" i="4"/>
  <c r="BX62" i="4"/>
  <c r="BY21" i="10" a="1"/>
  <c r="BY21" i="10" s="1"/>
  <c r="T21" i="10"/>
  <c r="BY29" i="8" a="1"/>
  <c r="BY29" i="8" s="1"/>
  <c r="T29" i="8"/>
  <c r="BY28" i="11" a="1"/>
  <c r="BY28" i="11" s="1"/>
  <c r="T28" i="11"/>
  <c r="T47" i="11" s="1"/>
  <c r="BY26" i="17" a="1"/>
  <c r="BY26" i="17" s="1"/>
  <c r="T26" i="17"/>
  <c r="BX92" i="10"/>
  <c r="BX60" i="10"/>
  <c r="BX68" i="8"/>
  <c r="BX100" i="8"/>
  <c r="BX97" i="17"/>
  <c r="BX65" i="17"/>
  <c r="BY35" i="1" a="1"/>
  <c r="BY35" i="1" s="1"/>
  <c r="T35" i="1"/>
  <c r="BY39" i="18" a="1"/>
  <c r="BY39" i="18" s="1"/>
  <c r="T39" i="18"/>
  <c r="BY44" i="7" a="1"/>
  <c r="BY44" i="7" s="1"/>
  <c r="T44" i="7"/>
  <c r="BX74" i="1"/>
  <c r="BX106" i="1"/>
  <c r="BX78" i="18"/>
  <c r="BX110" i="18"/>
  <c r="BX115" i="7"/>
  <c r="BX83" i="7"/>
  <c r="BY29" i="17" a="1"/>
  <c r="BY29" i="17" s="1"/>
  <c r="T29" i="17"/>
  <c r="BX68" i="17"/>
  <c r="BX100" i="17"/>
  <c r="BY38" i="17" a="1"/>
  <c r="BY38" i="17" s="1"/>
  <c r="T38" i="17"/>
  <c r="BX109" i="17"/>
  <c r="BX77" i="17"/>
  <c r="BY30" i="6" a="1"/>
  <c r="BY30" i="6" s="1"/>
  <c r="T30" i="6"/>
  <c r="T47" i="6" s="1"/>
  <c r="BX69" i="6"/>
  <c r="BX101" i="6"/>
  <c r="BX74" i="9"/>
  <c r="BX106" i="9"/>
  <c r="BY39" i="14" a="1"/>
  <c r="BY39" i="14" s="1"/>
  <c r="T39" i="14"/>
  <c r="BY24" i="18" a="1"/>
  <c r="BY24" i="18" s="1"/>
  <c r="T24" i="18"/>
  <c r="BY44" i="12" a="1"/>
  <c r="BY44" i="12" s="1"/>
  <c r="T44" i="12"/>
  <c r="BX110" i="14"/>
  <c r="BX78" i="14"/>
  <c r="BX95" i="18"/>
  <c r="BX63" i="18"/>
  <c r="BX83" i="12"/>
  <c r="BX115" i="12"/>
  <c r="BY35" i="9" a="1"/>
  <c r="BY35" i="9" s="1"/>
  <c r="T35" i="9"/>
  <c r="BY35" i="4" a="1"/>
  <c r="BY35" i="4" s="1"/>
  <c r="T35" i="4"/>
  <c r="S47" i="6"/>
  <c r="BX106" i="4"/>
  <c r="BX74" i="4"/>
  <c r="DE49" i="10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BZ103" i="7"/>
  <c r="BZ71" i="7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BY107" i="3"/>
  <c r="BY75" i="3"/>
  <c r="BY63" i="7"/>
  <c r="BY95" i="7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BZ10" i="16" s="1"/>
  <c r="BZ30" i="16" s="1"/>
  <c r="BZ101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82" i="14"/>
  <c r="BZ114" i="14"/>
  <c r="BZ70" i="16"/>
  <c r="BZ102" i="16"/>
  <c r="BY108" i="21"/>
  <c r="BY76" i="21"/>
  <c r="BZ82" i="3"/>
  <c r="BZ114" i="3"/>
  <c r="BZ82" i="20"/>
  <c r="BZ114" i="20"/>
  <c r="V30" i="16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Y108" i="11"/>
  <c r="BY76" i="11"/>
  <c r="BZ92" i="12"/>
  <c r="BZ60" i="12"/>
  <c r="U23" i="11"/>
  <c r="CA23" i="11" s="1" a="1"/>
  <c r="CA23" i="11" s="1"/>
  <c r="V44" i="14"/>
  <c r="CB44" i="14" s="1" a="1"/>
  <c r="CB44" i="14" s="1"/>
  <c r="BY74" i="11"/>
  <c r="BY106" i="11"/>
  <c r="U17" i="2"/>
  <c r="CA17" i="2" s="1" a="1"/>
  <c r="CA17" i="2" s="1"/>
  <c r="BZ109" i="7"/>
  <c r="BZ77" i="7"/>
  <c r="U15" i="15"/>
  <c r="CA15" i="15" s="1" a="1"/>
  <c r="CA15" i="15" s="1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T47" i="17" l="1"/>
  <c r="T47" i="7"/>
  <c r="T47" i="4"/>
  <c r="T47" i="20"/>
  <c r="BZ27" i="9" a="1"/>
  <c r="BZ27" i="9" s="1"/>
  <c r="U27" i="9"/>
  <c r="BY98" i="9"/>
  <c r="BY66" i="9"/>
  <c r="BZ20" i="19" a="1"/>
  <c r="BZ20" i="19" s="1"/>
  <c r="U20" i="19"/>
  <c r="BZ16" i="4" a="1"/>
  <c r="BZ16" i="4" s="1"/>
  <c r="U16" i="4"/>
  <c r="BY59" i="19"/>
  <c r="BY91" i="19"/>
  <c r="BY55" i="4"/>
  <c r="BY87" i="4"/>
  <c r="BZ26" i="20" a="1"/>
  <c r="BZ26" i="20" s="1"/>
  <c r="U26" i="20"/>
  <c r="BZ42" i="1" a="1"/>
  <c r="BZ42" i="1" s="1"/>
  <c r="U42" i="1"/>
  <c r="BY65" i="20"/>
  <c r="BY97" i="20"/>
  <c r="BY113" i="1"/>
  <c r="BY81" i="1"/>
  <c r="BZ69" i="16"/>
  <c r="BZ37" i="7" a="1"/>
  <c r="BZ37" i="7" s="1"/>
  <c r="U37" i="7"/>
  <c r="BY76" i="7"/>
  <c r="BY108" i="7"/>
  <c r="BZ27" i="15" a="1"/>
  <c r="BZ27" i="15" s="1"/>
  <c r="U27" i="15"/>
  <c r="BY98" i="15"/>
  <c r="BY66" i="15"/>
  <c r="BZ24" i="2" a="1"/>
  <c r="BZ24" i="2" s="1"/>
  <c r="U24" i="2"/>
  <c r="BZ45" i="7" a="1"/>
  <c r="BZ45" i="7" s="1"/>
  <c r="U45" i="7"/>
  <c r="BY63" i="2"/>
  <c r="BY95" i="2"/>
  <c r="BY84" i="7"/>
  <c r="BY120" i="7"/>
  <c r="BY123" i="7" s="1"/>
  <c r="BY116" i="7" s="1"/>
  <c r="BZ33" i="20" a="1"/>
  <c r="BZ33" i="20" s="1"/>
  <c r="U33" i="20"/>
  <c r="BZ15" i="3" a="1"/>
  <c r="BZ15" i="3" s="1"/>
  <c r="U15" i="3"/>
  <c r="U47" i="3" s="1"/>
  <c r="BY72" i="20"/>
  <c r="BY104" i="20"/>
  <c r="BY86" i="3"/>
  <c r="BY54" i="3"/>
  <c r="BZ25" i="1" a="1"/>
  <c r="BZ25" i="1" s="1"/>
  <c r="U25" i="1"/>
  <c r="BZ21" i="21" a="1"/>
  <c r="BZ21" i="21" s="1"/>
  <c r="U21" i="21"/>
  <c r="BY64" i="1"/>
  <c r="BY96" i="1"/>
  <c r="BY92" i="21"/>
  <c r="BY60" i="21"/>
  <c r="BY78" i="18"/>
  <c r="BY110" i="18"/>
  <c r="BY60" i="10"/>
  <c r="BY92" i="10"/>
  <c r="BZ35" i="1" a="1"/>
  <c r="BZ35" i="1" s="1"/>
  <c r="U35" i="1"/>
  <c r="BZ26" i="17" a="1"/>
  <c r="BZ26" i="17" s="1"/>
  <c r="U26" i="17"/>
  <c r="BY74" i="1"/>
  <c r="BY106" i="1"/>
  <c r="BY97" i="17"/>
  <c r="BY65" i="17"/>
  <c r="BZ28" i="11" a="1"/>
  <c r="BZ28" i="11" s="1"/>
  <c r="U28" i="11"/>
  <c r="BY9" i="11"/>
  <c r="BY99" i="11"/>
  <c r="BY67" i="11"/>
  <c r="BZ29" i="17" a="1"/>
  <c r="BZ29" i="17" s="1"/>
  <c r="U29" i="17"/>
  <c r="BZ44" i="7" a="1"/>
  <c r="BZ44" i="7" s="1"/>
  <c r="U44" i="7"/>
  <c r="BZ29" i="8" a="1"/>
  <c r="BZ29" i="8" s="1"/>
  <c r="U29" i="8"/>
  <c r="BY68" i="17"/>
  <c r="BY100" i="17"/>
  <c r="BY83" i="7"/>
  <c r="BY115" i="7"/>
  <c r="BY100" i="8"/>
  <c r="BY68" i="8"/>
  <c r="BZ23" i="4" a="1"/>
  <c r="BZ23" i="4" s="1"/>
  <c r="U23" i="4"/>
  <c r="BZ39" i="18" a="1"/>
  <c r="BZ39" i="18" s="1"/>
  <c r="U39" i="18"/>
  <c r="BZ21" i="10" a="1"/>
  <c r="BZ21" i="10" s="1"/>
  <c r="U21" i="10"/>
  <c r="BY62" i="4"/>
  <c r="BY94" i="4"/>
  <c r="BZ38" i="17" a="1"/>
  <c r="BZ38" i="17" s="1"/>
  <c r="U38" i="17"/>
  <c r="BY77" i="17"/>
  <c r="BY109" i="17"/>
  <c r="BY110" i="14"/>
  <c r="BY78" i="14"/>
  <c r="BZ39" i="14" a="1"/>
  <c r="BZ39" i="14" s="1"/>
  <c r="U39" i="14"/>
  <c r="BZ35" i="4" a="1"/>
  <c r="BZ35" i="4" s="1"/>
  <c r="U35" i="4"/>
  <c r="BY74" i="4"/>
  <c r="BY106" i="4"/>
  <c r="BZ35" i="9" a="1"/>
  <c r="BZ35" i="9" s="1"/>
  <c r="U35" i="9"/>
  <c r="BZ44" i="12" a="1"/>
  <c r="BZ44" i="12" s="1"/>
  <c r="U44" i="12"/>
  <c r="T47" i="14"/>
  <c r="BY106" i="9"/>
  <c r="BY74" i="9"/>
  <c r="BY115" i="12"/>
  <c r="BY83" i="12"/>
  <c r="BZ24" i="18" a="1"/>
  <c r="BZ24" i="18" s="1"/>
  <c r="U24" i="18"/>
  <c r="BZ30" i="6" a="1"/>
  <c r="BZ30" i="6" s="1"/>
  <c r="U30" i="6"/>
  <c r="BY63" i="18"/>
  <c r="BY95" i="18"/>
  <c r="BY69" i="6"/>
  <c r="BY101" i="6"/>
  <c r="DG50" i="7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70" i="4"/>
  <c r="CA102" i="4"/>
  <c r="CA108" i="1"/>
  <c r="CA76" i="1"/>
  <c r="CA76" i="19"/>
  <c r="CA108" i="19"/>
  <c r="BZ90" i="7"/>
  <c r="BZ58" i="7"/>
  <c r="W26" i="11"/>
  <c r="CC26" i="11" s="1" a="1"/>
  <c r="CC26" i="11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56" i="8"/>
  <c r="CA88" i="8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17" i="8"/>
  <c r="CC17" i="8" s="1" a="1"/>
  <c r="CC17" i="8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BZ62" i="3"/>
  <c r="BZ94" i="3"/>
  <c r="BZ103" i="5"/>
  <c r="BZ71" i="5"/>
  <c r="CA91" i="1"/>
  <c r="CA59" i="1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0" i="16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CA10" i="16" s="1"/>
  <c r="CA30" i="16" s="1"/>
  <c r="CA69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U47" i="1" l="1"/>
  <c r="U47" i="4"/>
  <c r="CA27" i="9" a="1"/>
  <c r="CA27" i="9" s="1"/>
  <c r="V27" i="9"/>
  <c r="BZ98" i="9"/>
  <c r="BZ66" i="9"/>
  <c r="CA42" i="1" a="1"/>
  <c r="CA42" i="1" s="1"/>
  <c r="V42" i="1"/>
  <c r="CA16" i="4" a="1"/>
  <c r="CA16" i="4" s="1"/>
  <c r="V16" i="4"/>
  <c r="BZ113" i="1"/>
  <c r="BZ81" i="1"/>
  <c r="BZ55" i="4"/>
  <c r="BZ87" i="4"/>
  <c r="CA26" i="20" a="1"/>
  <c r="CA26" i="20" s="1"/>
  <c r="V26" i="20"/>
  <c r="CA20" i="19" a="1"/>
  <c r="CA20" i="19" s="1"/>
  <c r="V20" i="19"/>
  <c r="BZ65" i="20"/>
  <c r="BZ97" i="20"/>
  <c r="BZ91" i="19"/>
  <c r="BZ59" i="19"/>
  <c r="CA101" i="16"/>
  <c r="CA27" i="15" a="1"/>
  <c r="CA27" i="15" s="1"/>
  <c r="V27" i="15"/>
  <c r="V47" i="15" s="1"/>
  <c r="BZ98" i="15"/>
  <c r="BZ66" i="15"/>
  <c r="CA45" i="7" a="1"/>
  <c r="CA45" i="7" s="1"/>
  <c r="V45" i="7"/>
  <c r="BZ120" i="7"/>
  <c r="BZ123" i="7" s="1"/>
  <c r="BZ116" i="7" s="1"/>
  <c r="BZ84" i="7"/>
  <c r="CA24" i="2" a="1"/>
  <c r="CA24" i="2" s="1"/>
  <c r="V24" i="2"/>
  <c r="V47" i="2" s="1"/>
  <c r="CA37" i="7" a="1"/>
  <c r="CA37" i="7" s="1"/>
  <c r="V37" i="7"/>
  <c r="BZ95" i="2"/>
  <c r="BZ63" i="2"/>
  <c r="BZ108" i="7"/>
  <c r="BZ76" i="7"/>
  <c r="CA21" i="21" a="1"/>
  <c r="CA21" i="21" s="1"/>
  <c r="V21" i="21"/>
  <c r="CA15" i="3" a="1"/>
  <c r="CA15" i="3" s="1"/>
  <c r="V15" i="3"/>
  <c r="BZ60" i="21"/>
  <c r="BZ92" i="21"/>
  <c r="BZ54" i="3"/>
  <c r="BZ86" i="3"/>
  <c r="CA25" i="1" a="1"/>
  <c r="CA25" i="1" s="1"/>
  <c r="V25" i="1"/>
  <c r="CA33" i="20" a="1"/>
  <c r="CA33" i="20" s="1"/>
  <c r="V33" i="20"/>
  <c r="BZ64" i="1"/>
  <c r="BZ96" i="1"/>
  <c r="BZ72" i="20"/>
  <c r="BZ104" i="20"/>
  <c r="CA26" i="17" a="1"/>
  <c r="CA26" i="17" s="1"/>
  <c r="V26" i="17"/>
  <c r="CA23" i="4" a="1"/>
  <c r="CA23" i="4" s="1"/>
  <c r="V23" i="4"/>
  <c r="CA29" i="8" a="1"/>
  <c r="CA29" i="8" s="1"/>
  <c r="V29" i="8"/>
  <c r="BZ65" i="17"/>
  <c r="BZ97" i="17"/>
  <c r="BZ62" i="4"/>
  <c r="BZ94" i="4"/>
  <c r="BZ68" i="8"/>
  <c r="BZ100" i="8"/>
  <c r="CA28" i="11" a="1"/>
  <c r="CA28" i="11" s="1"/>
  <c r="V28" i="11"/>
  <c r="V47" i="11" s="1"/>
  <c r="CA35" i="1" a="1"/>
  <c r="CA35" i="1" s="1"/>
  <c r="V35" i="1"/>
  <c r="U47" i="17"/>
  <c r="CA44" i="7" a="1"/>
  <c r="CA44" i="7" s="1"/>
  <c r="V44" i="7"/>
  <c r="BZ9" i="11"/>
  <c r="BZ67" i="11"/>
  <c r="BZ99" i="11"/>
  <c r="BZ106" i="1"/>
  <c r="BZ74" i="1"/>
  <c r="BZ115" i="7"/>
  <c r="BZ83" i="7"/>
  <c r="CA21" i="10" a="1"/>
  <c r="CA21" i="10" s="1"/>
  <c r="V21" i="10"/>
  <c r="V47" i="10" s="1"/>
  <c r="CA29" i="17" a="1"/>
  <c r="CA29" i="17" s="1"/>
  <c r="V29" i="17"/>
  <c r="BZ110" i="18"/>
  <c r="BZ78" i="18"/>
  <c r="BZ60" i="10"/>
  <c r="BZ92" i="10"/>
  <c r="BZ100" i="17"/>
  <c r="BZ68" i="17"/>
  <c r="CA39" i="18" a="1"/>
  <c r="CA39" i="18" s="1"/>
  <c r="V39" i="18"/>
  <c r="CA38" i="17" a="1"/>
  <c r="CA38" i="17" s="1"/>
  <c r="V38" i="17"/>
  <c r="BZ109" i="17"/>
  <c r="BZ77" i="17"/>
  <c r="CA35" i="4" a="1"/>
  <c r="CA35" i="4" s="1"/>
  <c r="V35" i="4"/>
  <c r="CA30" i="6" a="1"/>
  <c r="CA30" i="6" s="1"/>
  <c r="V30" i="6"/>
  <c r="V47" i="6" s="1"/>
  <c r="BZ106" i="4"/>
  <c r="BZ74" i="4"/>
  <c r="BZ101" i="6"/>
  <c r="BZ69" i="6"/>
  <c r="CA44" i="12" a="1"/>
  <c r="CA44" i="12" s="1"/>
  <c r="V44" i="12"/>
  <c r="CA39" i="14" a="1"/>
  <c r="CA39" i="14" s="1"/>
  <c r="V39" i="14"/>
  <c r="V47" i="14" s="1"/>
  <c r="CA24" i="18" a="1"/>
  <c r="CA24" i="18" s="1"/>
  <c r="V24" i="18"/>
  <c r="BZ115" i="12"/>
  <c r="BZ83" i="12"/>
  <c r="BZ78" i="14"/>
  <c r="BZ110" i="14"/>
  <c r="BZ63" i="18"/>
  <c r="BZ95" i="18"/>
  <c r="CA35" i="9" a="1"/>
  <c r="CA35" i="9" s="1"/>
  <c r="V35" i="9"/>
  <c r="BZ74" i="9"/>
  <c r="BZ106" i="9"/>
  <c r="DH50" i="1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A97" i="10"/>
  <c r="CA65" i="10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9" i="6"/>
  <c r="CB67" i="6"/>
  <c r="CA71" i="15"/>
  <c r="CA103" i="15"/>
  <c r="W15" i="14"/>
  <c r="CC15" i="14" s="1" a="1"/>
  <c r="CC15" i="14" s="1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61" i="20"/>
  <c r="CB93" i="20"/>
  <c r="CA65" i="15"/>
  <c r="CA97" i="15"/>
  <c r="CB93" i="19"/>
  <c r="CB61" i="19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22" i="20"/>
  <c r="CD22" i="20" s="1" a="1"/>
  <c r="CD22" i="20" s="1"/>
  <c r="W26" i="15"/>
  <c r="CC26" i="15" s="1" a="1"/>
  <c r="CC26" i="15" s="1"/>
  <c r="X22" i="19"/>
  <c r="CD22" i="19" s="1" a="1"/>
  <c r="CD22" i="19" s="1"/>
  <c r="CB99" i="15"/>
  <c r="CB67" i="15"/>
  <c r="CB120" i="2"/>
  <c r="CB123" i="2" s="1"/>
  <c r="CB116" i="2" s="1"/>
  <c r="CB84" i="2"/>
  <c r="CA60" i="19"/>
  <c r="CA92" i="19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CB103" i="8"/>
  <c r="CB71" i="8"/>
  <c r="CB102" i="7"/>
  <c r="CB70" i="7"/>
  <c r="V15" i="16"/>
  <c r="CB15" i="16" s="1" a="1"/>
  <c r="CB15" i="16" s="1"/>
  <c r="CB10" i="16" s="1"/>
  <c r="CB30" i="16" s="1"/>
  <c r="CB101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V47" i="20" l="1"/>
  <c r="CB69" i="16"/>
  <c r="V47" i="4"/>
  <c r="CB27" i="9" a="1"/>
  <c r="CB27" i="9" s="1"/>
  <c r="W27" i="9"/>
  <c r="CA98" i="9"/>
  <c r="CA66" i="9"/>
  <c r="V47" i="7"/>
  <c r="CB20" i="19" a="1"/>
  <c r="CB20" i="19" s="1"/>
  <c r="W20" i="19"/>
  <c r="CB16" i="4" a="1"/>
  <c r="CB16" i="4" s="1"/>
  <c r="W16" i="4"/>
  <c r="CA59" i="19"/>
  <c r="CA91" i="19"/>
  <c r="CA55" i="4"/>
  <c r="CA87" i="4"/>
  <c r="CB26" i="20" a="1"/>
  <c r="CB26" i="20" s="1"/>
  <c r="W26" i="20"/>
  <c r="CB42" i="1" a="1"/>
  <c r="CB42" i="1" s="1"/>
  <c r="W42" i="1"/>
  <c r="CA97" i="20"/>
  <c r="CA65" i="20"/>
  <c r="CA113" i="1"/>
  <c r="CA81" i="1"/>
  <c r="CB45" i="7" a="1"/>
  <c r="CB45" i="7" s="1"/>
  <c r="W45" i="7"/>
  <c r="CA120" i="7"/>
  <c r="CA123" i="7" s="1"/>
  <c r="CA116" i="7" s="1"/>
  <c r="CA84" i="7"/>
  <c r="CB37" i="7" a="1"/>
  <c r="CB37" i="7" s="1"/>
  <c r="W37" i="7"/>
  <c r="CA76" i="7"/>
  <c r="CA108" i="7"/>
  <c r="CB24" i="2" a="1"/>
  <c r="CB24" i="2" s="1"/>
  <c r="W24" i="2"/>
  <c r="W47" i="2" s="1"/>
  <c r="CB27" i="15" a="1"/>
  <c r="CB27" i="15" s="1"/>
  <c r="W27" i="15"/>
  <c r="CA95" i="2"/>
  <c r="CA63" i="2"/>
  <c r="CA66" i="15"/>
  <c r="CA98" i="15"/>
  <c r="V47" i="17"/>
  <c r="CB33" i="20" a="1"/>
  <c r="CB33" i="20" s="1"/>
  <c r="W33" i="20"/>
  <c r="CB15" i="3" a="1"/>
  <c r="CB15" i="3" s="1"/>
  <c r="W15" i="3"/>
  <c r="CA104" i="20"/>
  <c r="CA72" i="20"/>
  <c r="CA86" i="3"/>
  <c r="CA54" i="3"/>
  <c r="CB25" i="1" a="1"/>
  <c r="CB25" i="1" s="1"/>
  <c r="W25" i="1"/>
  <c r="CB21" i="21" a="1"/>
  <c r="CB21" i="21" s="1"/>
  <c r="W21" i="21"/>
  <c r="CA64" i="1"/>
  <c r="CA96" i="1"/>
  <c r="CA92" i="21"/>
  <c r="CA60" i="21"/>
  <c r="CA106" i="1"/>
  <c r="CA74" i="1"/>
  <c r="CB39" i="18" a="1"/>
  <c r="CB39" i="18" s="1"/>
  <c r="W39" i="18"/>
  <c r="CB29" i="17" a="1"/>
  <c r="CB29" i="17" s="1"/>
  <c r="W29" i="17"/>
  <c r="CB28" i="11" a="1"/>
  <c r="CB28" i="11" s="1"/>
  <c r="W28" i="11"/>
  <c r="W47" i="11" s="1"/>
  <c r="CB29" i="8" a="1"/>
  <c r="CB29" i="8" s="1"/>
  <c r="W29" i="8"/>
  <c r="CB35" i="1" a="1"/>
  <c r="CB35" i="1" s="1"/>
  <c r="W35" i="1"/>
  <c r="V47" i="1"/>
  <c r="CA110" i="18"/>
  <c r="CA78" i="18"/>
  <c r="CA100" i="17"/>
  <c r="CA68" i="17"/>
  <c r="CA67" i="11"/>
  <c r="CA9" i="11"/>
  <c r="CA99" i="11"/>
  <c r="CA68" i="8"/>
  <c r="CA100" i="8"/>
  <c r="CB21" i="10" a="1"/>
  <c r="CB21" i="10" s="1"/>
  <c r="W21" i="10"/>
  <c r="W47" i="10" s="1"/>
  <c r="CB23" i="4" a="1"/>
  <c r="CB23" i="4" s="1"/>
  <c r="W23" i="4"/>
  <c r="CA92" i="10"/>
  <c r="CA60" i="10"/>
  <c r="CB44" i="7" a="1"/>
  <c r="CB44" i="7" s="1"/>
  <c r="W44" i="7"/>
  <c r="CA62" i="4"/>
  <c r="CA94" i="4"/>
  <c r="CA83" i="7"/>
  <c r="CA115" i="7"/>
  <c r="CB26" i="17" a="1"/>
  <c r="CB26" i="17" s="1"/>
  <c r="W26" i="17"/>
  <c r="CA65" i="17"/>
  <c r="CA97" i="17"/>
  <c r="CB38" i="17" a="1"/>
  <c r="CB38" i="17" s="1"/>
  <c r="W38" i="17"/>
  <c r="CA77" i="17"/>
  <c r="CA109" i="17"/>
  <c r="CB35" i="9" a="1"/>
  <c r="CB35" i="9" s="1"/>
  <c r="W35" i="9"/>
  <c r="CB24" i="18" a="1"/>
  <c r="CB24" i="18" s="1"/>
  <c r="W24" i="18"/>
  <c r="CA106" i="9"/>
  <c r="CA74" i="9"/>
  <c r="CA63" i="18"/>
  <c r="CA95" i="18"/>
  <c r="CB39" i="14" a="1"/>
  <c r="CB39" i="14" s="1"/>
  <c r="W39" i="14"/>
  <c r="W47" i="14" s="1"/>
  <c r="CB30" i="6" a="1"/>
  <c r="CB30" i="6" s="1"/>
  <c r="W30" i="6"/>
  <c r="CA110" i="14"/>
  <c r="CA78" i="14"/>
  <c r="CA69" i="6"/>
  <c r="CA101" i="6"/>
  <c r="CB44" i="12" a="1"/>
  <c r="CB44" i="12" s="1"/>
  <c r="W44" i="12"/>
  <c r="CB35" i="4" a="1"/>
  <c r="CB35" i="4" s="1"/>
  <c r="W35" i="4"/>
  <c r="CA115" i="12"/>
  <c r="CA83" i="12"/>
  <c r="CA106" i="4"/>
  <c r="CA74" i="4"/>
  <c r="DH49" i="18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CC10" i="16" s="1"/>
  <c r="CC30" i="16" s="1"/>
  <c r="CC101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114" i="10"/>
  <c r="CC82" i="10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112" i="18"/>
  <c r="CC80" i="18"/>
  <c r="CC95" i="3"/>
  <c r="CC63" i="3"/>
  <c r="CC55" i="8"/>
  <c r="CC87" i="8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W47" i="3"/>
  <c r="CB111" i="7"/>
  <c r="CB79" i="7"/>
  <c r="CC91" i="11"/>
  <c r="CC59" i="11"/>
  <c r="CB110" i="15"/>
  <c r="CB78" i="15"/>
  <c r="CB102" i="11"/>
  <c r="CB70" i="11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X40" i="7"/>
  <c r="CD40" i="7" s="1" a="1"/>
  <c r="CD40" i="7" s="1"/>
  <c r="Y20" i="11"/>
  <c r="CE20" i="11" s="1" a="1"/>
  <c r="CE20" i="11" s="1"/>
  <c r="X39" i="15"/>
  <c r="CD39" i="15" s="1" a="1"/>
  <c r="CD39" i="15" s="1"/>
  <c r="X31" i="11"/>
  <c r="CD31" i="11" s="1" a="1"/>
  <c r="CD31" i="11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B98" i="6"/>
  <c r="CB66" i="6"/>
  <c r="CC109" i="12"/>
  <c r="CC77" i="12"/>
  <c r="CB67" i="20"/>
  <c r="CB99" i="20"/>
  <c r="CC117" i="11"/>
  <c r="CC85" i="11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W47" i="17" l="1"/>
  <c r="W47" i="7"/>
  <c r="W47" i="20"/>
  <c r="CC27" i="9" a="1"/>
  <c r="CC27" i="9" s="1"/>
  <c r="X27" i="9"/>
  <c r="CB66" i="9"/>
  <c r="CB98" i="9"/>
  <c r="CC42" i="1" a="1"/>
  <c r="CC42" i="1" s="1"/>
  <c r="X42" i="1"/>
  <c r="CC16" i="4" a="1"/>
  <c r="CC16" i="4" s="1"/>
  <c r="X16" i="4"/>
  <c r="CB113" i="1"/>
  <c r="CB81" i="1"/>
  <c r="CB87" i="4"/>
  <c r="CB55" i="4"/>
  <c r="CC26" i="20" a="1"/>
  <c r="CC26" i="20" s="1"/>
  <c r="X26" i="20"/>
  <c r="CC20" i="19" a="1"/>
  <c r="CC20" i="19" s="1"/>
  <c r="X20" i="19"/>
  <c r="CB97" i="20"/>
  <c r="CB65" i="20"/>
  <c r="CB59" i="19"/>
  <c r="CB91" i="19"/>
  <c r="CC69" i="16"/>
  <c r="CC37" i="7" a="1"/>
  <c r="CC37" i="7" s="1"/>
  <c r="X37" i="7"/>
  <c r="CB108" i="7"/>
  <c r="CB76" i="7"/>
  <c r="CC27" i="15" a="1"/>
  <c r="CC27" i="15" s="1"/>
  <c r="X27" i="15"/>
  <c r="CB98" i="15"/>
  <c r="CB66" i="15"/>
  <c r="CC24" i="2" a="1"/>
  <c r="CC24" i="2" s="1"/>
  <c r="X24" i="2"/>
  <c r="CC45" i="7" a="1"/>
  <c r="CC45" i="7" s="1"/>
  <c r="X45" i="7"/>
  <c r="CB95" i="2"/>
  <c r="CB63" i="2"/>
  <c r="CB120" i="7"/>
  <c r="CB123" i="7" s="1"/>
  <c r="CB116" i="7" s="1"/>
  <c r="CB84" i="7"/>
  <c r="CC21" i="21" a="1"/>
  <c r="CC21" i="21" s="1"/>
  <c r="X21" i="21"/>
  <c r="CC15" i="3" a="1"/>
  <c r="CC15" i="3" s="1"/>
  <c r="X15" i="3"/>
  <c r="X47" i="3" s="1"/>
  <c r="CB92" i="21"/>
  <c r="CB60" i="21"/>
  <c r="CB54" i="3"/>
  <c r="CB86" i="3"/>
  <c r="CC25" i="1" a="1"/>
  <c r="CC25" i="1" s="1"/>
  <c r="X25" i="1"/>
  <c r="CC33" i="20" a="1"/>
  <c r="CC33" i="20" s="1"/>
  <c r="X33" i="20"/>
  <c r="CB96" i="1"/>
  <c r="CB64" i="1"/>
  <c r="CB72" i="20"/>
  <c r="CB104" i="20"/>
  <c r="CC21" i="10" a="1"/>
  <c r="CC21" i="10" s="1"/>
  <c r="X21" i="10"/>
  <c r="CC28" i="11" a="1"/>
  <c r="CC28" i="11" s="1"/>
  <c r="X28" i="11"/>
  <c r="CB60" i="10"/>
  <c r="CB92" i="10"/>
  <c r="CB9" i="11"/>
  <c r="CB67" i="11"/>
  <c r="CB99" i="11"/>
  <c r="CC44" i="7" a="1"/>
  <c r="CC44" i="7" s="1"/>
  <c r="X44" i="7"/>
  <c r="CC29" i="17" a="1"/>
  <c r="CC29" i="17" s="1"/>
  <c r="X29" i="17"/>
  <c r="CB115" i="7"/>
  <c r="CB83" i="7"/>
  <c r="CB68" i="17"/>
  <c r="CB100" i="17"/>
  <c r="CC26" i="17" a="1"/>
  <c r="CC26" i="17" s="1"/>
  <c r="X26" i="17"/>
  <c r="CC35" i="1" a="1"/>
  <c r="CC35" i="1" s="1"/>
  <c r="X35" i="1"/>
  <c r="CC39" i="18" a="1"/>
  <c r="CC39" i="18" s="1"/>
  <c r="X39" i="18"/>
  <c r="CB97" i="17"/>
  <c r="CB65" i="17"/>
  <c r="CB74" i="1"/>
  <c r="CB106" i="1"/>
  <c r="CB110" i="18"/>
  <c r="CB78" i="18"/>
  <c r="CC23" i="4" a="1"/>
  <c r="CC23" i="4" s="1"/>
  <c r="X23" i="4"/>
  <c r="CC29" i="8" a="1"/>
  <c r="CC29" i="8" s="1"/>
  <c r="X29" i="8"/>
  <c r="CB62" i="4"/>
  <c r="CB94" i="4"/>
  <c r="CB100" i="8"/>
  <c r="CB68" i="8"/>
  <c r="CC38" i="17" a="1"/>
  <c r="CC38" i="17" s="1"/>
  <c r="X38" i="17"/>
  <c r="CB77" i="17"/>
  <c r="CB109" i="17"/>
  <c r="CC35" i="4" a="1"/>
  <c r="CC35" i="4" s="1"/>
  <c r="X35" i="4"/>
  <c r="CC30" i="6" a="1"/>
  <c r="CC30" i="6" s="1"/>
  <c r="X30" i="6"/>
  <c r="CC24" i="18" a="1"/>
  <c r="CC24" i="18" s="1"/>
  <c r="X24" i="18"/>
  <c r="CB106" i="4"/>
  <c r="CB74" i="4"/>
  <c r="CB101" i="6"/>
  <c r="CB69" i="6"/>
  <c r="CB63" i="18"/>
  <c r="CB95" i="18"/>
  <c r="CC44" i="12" a="1"/>
  <c r="CC44" i="12" s="1"/>
  <c r="X44" i="12"/>
  <c r="CC39" i="14" a="1"/>
  <c r="CC39" i="14" s="1"/>
  <c r="X39" i="14"/>
  <c r="CC35" i="9" a="1"/>
  <c r="CC35" i="9" s="1"/>
  <c r="X35" i="9"/>
  <c r="CB115" i="12"/>
  <c r="CB83" i="12"/>
  <c r="CB78" i="14"/>
  <c r="CB110" i="14"/>
  <c r="CB74" i="9"/>
  <c r="CB106" i="9"/>
  <c r="DI49" i="8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CD10" i="16" s="1"/>
  <c r="CD30" i="16" s="1"/>
  <c r="CD101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Z30" i="16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73" i="18"/>
  <c r="CD105" i="18"/>
  <c r="CD104" i="7"/>
  <c r="CD72" i="7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107" i="8"/>
  <c r="CD75" i="8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22" i="8"/>
  <c r="CF22" i="8" s="1" a="1"/>
  <c r="CF22" i="8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6" i="8"/>
  <c r="CF36" i="8" s="1" a="1"/>
  <c r="CF36" i="8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X47" i="1" l="1"/>
  <c r="X47" i="17"/>
  <c r="X47" i="4"/>
  <c r="CD27" i="9" a="1"/>
  <c r="CD27" i="9" s="1"/>
  <c r="Y27" i="9"/>
  <c r="X47" i="20"/>
  <c r="CC98" i="9"/>
  <c r="CC66" i="9"/>
  <c r="CD20" i="19" a="1"/>
  <c r="CD20" i="19" s="1"/>
  <c r="Y20" i="19"/>
  <c r="CD16" i="4" a="1"/>
  <c r="CD16" i="4" s="1"/>
  <c r="Y16" i="4"/>
  <c r="CC59" i="19"/>
  <c r="CC91" i="19"/>
  <c r="CC87" i="4"/>
  <c r="CC55" i="4"/>
  <c r="CD26" i="20" a="1"/>
  <c r="CD26" i="20" s="1"/>
  <c r="Y26" i="20"/>
  <c r="CD42" i="1" a="1"/>
  <c r="CD42" i="1" s="1"/>
  <c r="Y42" i="1"/>
  <c r="CC97" i="20"/>
  <c r="CC65" i="20"/>
  <c r="CC81" i="1"/>
  <c r="CC113" i="1"/>
  <c r="CD69" i="16"/>
  <c r="CD27" i="15" a="1"/>
  <c r="CD27" i="15" s="1"/>
  <c r="Y27" i="15"/>
  <c r="CC98" i="15"/>
  <c r="CC66" i="15"/>
  <c r="CD45" i="7" a="1"/>
  <c r="CD45" i="7" s="1"/>
  <c r="Y45" i="7"/>
  <c r="CC120" i="7"/>
  <c r="CC123" i="7" s="1"/>
  <c r="CC116" i="7" s="1"/>
  <c r="CC84" i="7"/>
  <c r="CD24" i="2" a="1"/>
  <c r="CD24" i="2" s="1"/>
  <c r="Y24" i="2"/>
  <c r="CD37" i="7" a="1"/>
  <c r="CD37" i="7" s="1"/>
  <c r="Y37" i="7"/>
  <c r="CC95" i="2"/>
  <c r="CC63" i="2"/>
  <c r="CC108" i="7"/>
  <c r="CC76" i="7"/>
  <c r="CD33" i="20" a="1"/>
  <c r="CD33" i="20" s="1"/>
  <c r="Y33" i="20"/>
  <c r="CD15" i="3" a="1"/>
  <c r="CD15" i="3" s="1"/>
  <c r="Y15" i="3"/>
  <c r="Y47" i="3" s="1"/>
  <c r="CC104" i="20"/>
  <c r="CC72" i="20"/>
  <c r="CC86" i="3"/>
  <c r="CC54" i="3"/>
  <c r="CD25" i="1" a="1"/>
  <c r="CD25" i="1" s="1"/>
  <c r="Y25" i="1"/>
  <c r="CD21" i="21" a="1"/>
  <c r="CD21" i="21" s="1"/>
  <c r="Y21" i="21"/>
  <c r="CC96" i="1"/>
  <c r="CC64" i="1"/>
  <c r="CC92" i="21"/>
  <c r="CC60" i="21"/>
  <c r="CD23" i="4" a="1"/>
  <c r="CD23" i="4" s="1"/>
  <c r="Y23" i="4"/>
  <c r="CD39" i="18" a="1"/>
  <c r="CD39" i="18" s="1"/>
  <c r="Y39" i="18"/>
  <c r="CC68" i="8"/>
  <c r="CC100" i="8"/>
  <c r="CC94" i="4"/>
  <c r="CC62" i="4"/>
  <c r="CC110" i="18"/>
  <c r="CC78" i="18"/>
  <c r="CD35" i="1" a="1"/>
  <c r="CD35" i="1" s="1"/>
  <c r="Y35" i="1"/>
  <c r="CD29" i="17" a="1"/>
  <c r="CD29" i="17" s="1"/>
  <c r="Y29" i="17"/>
  <c r="CC74" i="1"/>
  <c r="CC106" i="1"/>
  <c r="CC68" i="17"/>
  <c r="CC100" i="17"/>
  <c r="CD28" i="11" a="1"/>
  <c r="CD28" i="11" s="1"/>
  <c r="Y28" i="11"/>
  <c r="Y47" i="11" s="1"/>
  <c r="CD26" i="17" a="1"/>
  <c r="CD26" i="17" s="1"/>
  <c r="Y26" i="17"/>
  <c r="CD44" i="7" a="1"/>
  <c r="CD44" i="7" s="1"/>
  <c r="Y44" i="7"/>
  <c r="CC99" i="11"/>
  <c r="CC9" i="11"/>
  <c r="CC67" i="11"/>
  <c r="CC65" i="17"/>
  <c r="CC97" i="17"/>
  <c r="CC115" i="7"/>
  <c r="CC83" i="7"/>
  <c r="CD21" i="10" a="1"/>
  <c r="CD21" i="10" s="1"/>
  <c r="Y21" i="10"/>
  <c r="CD29" i="8" a="1"/>
  <c r="CD29" i="8" s="1"/>
  <c r="Y29" i="8"/>
  <c r="CC92" i="10"/>
  <c r="CC60" i="10"/>
  <c r="CD38" i="17" a="1"/>
  <c r="CD38" i="17" s="1"/>
  <c r="Y38" i="17"/>
  <c r="CC109" i="17"/>
  <c r="CC77" i="17"/>
  <c r="CC110" i="14"/>
  <c r="CC78" i="14"/>
  <c r="CD44" i="12" a="1"/>
  <c r="CD44" i="12" s="1"/>
  <c r="Y44" i="12"/>
  <c r="CD24" i="18" a="1"/>
  <c r="CD24" i="18" s="1"/>
  <c r="Y24" i="18"/>
  <c r="CD39" i="14" a="1"/>
  <c r="CD39" i="14" s="1"/>
  <c r="Y39" i="14"/>
  <c r="CC83" i="12"/>
  <c r="CC115" i="12"/>
  <c r="CC95" i="18"/>
  <c r="CC63" i="18"/>
  <c r="CD30" i="6" a="1"/>
  <c r="CD30" i="6" s="1"/>
  <c r="Y30" i="6"/>
  <c r="CC69" i="6"/>
  <c r="CC101" i="6"/>
  <c r="CD35" i="9" a="1"/>
  <c r="CD35" i="9" s="1"/>
  <c r="Y35" i="9"/>
  <c r="CD35" i="4" a="1"/>
  <c r="CD35" i="4" s="1"/>
  <c r="Y35" i="4"/>
  <c r="X47" i="14"/>
  <c r="CC106" i="9"/>
  <c r="CC74" i="9"/>
  <c r="CC106" i="4"/>
  <c r="CC74" i="4"/>
  <c r="DJ49" i="5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CE87" i="17"/>
  <c r="CE55" i="17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CE10" i="16" s="1"/>
  <c r="CE30" i="16" s="1"/>
  <c r="CE69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E99" i="3"/>
  <c r="CE67" i="3"/>
  <c r="CD54" i="6"/>
  <c r="CD86" i="6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AA28" i="3"/>
  <c r="CG28" i="3" s="1" a="1"/>
  <c r="CG28" i="3" s="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Z15" i="6"/>
  <c r="CF15" i="6" s="1" a="1"/>
  <c r="CF15" i="6" s="1"/>
  <c r="Y47" i="6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Y47" i="17" l="1"/>
  <c r="CE27" i="9" a="1"/>
  <c r="CE27" i="9" s="1"/>
  <c r="Z27" i="9"/>
  <c r="CD66" i="9"/>
  <c r="CD98" i="9"/>
  <c r="CE42" i="1" a="1"/>
  <c r="CE42" i="1" s="1"/>
  <c r="Z42" i="1"/>
  <c r="CE16" i="4" a="1"/>
  <c r="CE16" i="4" s="1"/>
  <c r="Z16" i="4"/>
  <c r="CD113" i="1"/>
  <c r="CD81" i="1"/>
  <c r="CD55" i="4"/>
  <c r="CD87" i="4"/>
  <c r="CE26" i="20" a="1"/>
  <c r="CE26" i="20" s="1"/>
  <c r="Z26" i="20"/>
  <c r="CE20" i="19" a="1"/>
  <c r="CE20" i="19" s="1"/>
  <c r="Z20" i="19"/>
  <c r="Z47" i="19" s="1"/>
  <c r="CD65" i="20"/>
  <c r="CD97" i="20"/>
  <c r="CD59" i="19"/>
  <c r="CD91" i="19"/>
  <c r="CE101" i="16"/>
  <c r="CE45" i="7" a="1"/>
  <c r="CE45" i="7" s="1"/>
  <c r="Z45" i="7"/>
  <c r="Z47" i="7" s="1"/>
  <c r="CD84" i="7"/>
  <c r="CD120" i="7"/>
  <c r="CD123" i="7" s="1"/>
  <c r="CD116" i="7" s="1"/>
  <c r="CE37" i="7" a="1"/>
  <c r="CE37" i="7" s="1"/>
  <c r="Z37" i="7"/>
  <c r="CD76" i="7"/>
  <c r="CD108" i="7"/>
  <c r="CE24" i="2" a="1"/>
  <c r="CE24" i="2" s="1"/>
  <c r="Z24" i="2"/>
  <c r="Z47" i="2" s="1"/>
  <c r="CE27" i="15" a="1"/>
  <c r="CE27" i="15" s="1"/>
  <c r="Z27" i="15"/>
  <c r="CD63" i="2"/>
  <c r="CD95" i="2"/>
  <c r="CD98" i="15"/>
  <c r="CD66" i="15"/>
  <c r="CE21" i="21" a="1"/>
  <c r="CE21" i="21" s="1"/>
  <c r="Z21" i="21"/>
  <c r="CE15" i="3" a="1"/>
  <c r="CE15" i="3" s="1"/>
  <c r="Z15" i="3"/>
  <c r="CD60" i="21"/>
  <c r="CD92" i="21"/>
  <c r="CD86" i="3"/>
  <c r="CD54" i="3"/>
  <c r="CE25" i="1" a="1"/>
  <c r="CE25" i="1" s="1"/>
  <c r="Z25" i="1"/>
  <c r="CE33" i="20" a="1"/>
  <c r="CE33" i="20" s="1"/>
  <c r="Z33" i="20"/>
  <c r="CD96" i="1"/>
  <c r="CD64" i="1"/>
  <c r="CD72" i="20"/>
  <c r="CD104" i="20"/>
  <c r="CD83" i="7"/>
  <c r="CD115" i="7"/>
  <c r="CE44" i="7" a="1"/>
  <c r="CE44" i="7" s="1"/>
  <c r="Z44" i="7"/>
  <c r="CE26" i="17" a="1"/>
  <c r="CE26" i="17" s="1"/>
  <c r="Z26" i="17"/>
  <c r="CE29" i="17" a="1"/>
  <c r="CE29" i="17" s="1"/>
  <c r="Z29" i="17"/>
  <c r="Y47" i="7"/>
  <c r="CD65" i="17"/>
  <c r="CD97" i="17"/>
  <c r="CD100" i="17"/>
  <c r="CD68" i="17"/>
  <c r="CD60" i="10"/>
  <c r="CD92" i="10"/>
  <c r="CE28" i="11" a="1"/>
  <c r="CE28" i="11" s="1"/>
  <c r="Z28" i="11"/>
  <c r="Z47" i="11" s="1"/>
  <c r="CE35" i="1" a="1"/>
  <c r="CE35" i="1" s="1"/>
  <c r="Z35" i="1"/>
  <c r="CE39" i="18" a="1"/>
  <c r="CE39" i="18" s="1"/>
  <c r="Z39" i="18"/>
  <c r="CE29" i="8" a="1"/>
  <c r="CE29" i="8" s="1"/>
  <c r="Z29" i="8"/>
  <c r="CD67" i="11"/>
  <c r="CD9" i="11"/>
  <c r="CD99" i="11"/>
  <c r="CD106" i="1"/>
  <c r="CD74" i="1"/>
  <c r="CD110" i="18"/>
  <c r="CD78" i="18"/>
  <c r="CD68" i="8"/>
  <c r="CD100" i="8"/>
  <c r="CE23" i="4" a="1"/>
  <c r="CE23" i="4" s="1"/>
  <c r="Z23" i="4"/>
  <c r="CE21" i="10" a="1"/>
  <c r="CE21" i="10" s="1"/>
  <c r="Z21" i="10"/>
  <c r="CD94" i="4"/>
  <c r="CD62" i="4"/>
  <c r="CE38" i="17" a="1"/>
  <c r="CE38" i="17" s="1"/>
  <c r="Z38" i="17"/>
  <c r="CD77" i="17"/>
  <c r="CD109" i="17"/>
  <c r="CE39" i="14" a="1"/>
  <c r="CE39" i="14" s="1"/>
  <c r="Z39" i="14"/>
  <c r="CD78" i="14"/>
  <c r="CD110" i="14"/>
  <c r="CE30" i="6" a="1"/>
  <c r="CE30" i="6" s="1"/>
  <c r="Z30" i="6"/>
  <c r="Z47" i="6" s="1"/>
  <c r="CE24" i="18" a="1"/>
  <c r="CE24" i="18" s="1"/>
  <c r="Z24" i="18"/>
  <c r="CD69" i="6"/>
  <c r="CD101" i="6"/>
  <c r="CD95" i="18"/>
  <c r="CD63" i="18"/>
  <c r="CE35" i="4" a="1"/>
  <c r="CE35" i="4" s="1"/>
  <c r="Z35" i="4"/>
  <c r="CE44" i="12" a="1"/>
  <c r="CE44" i="12" s="1"/>
  <c r="Z44" i="12"/>
  <c r="CD74" i="4"/>
  <c r="CD106" i="4"/>
  <c r="CD115" i="12"/>
  <c r="CD83" i="12"/>
  <c r="CE35" i="9" a="1"/>
  <c r="CE35" i="9" s="1"/>
  <c r="Z35" i="9"/>
  <c r="CD74" i="9"/>
  <c r="CD106" i="9"/>
  <c r="DL50" i="18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15" i="11"/>
  <c r="CH15" i="11" s="1" a="1"/>
  <c r="CH15" i="11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E97" i="9"/>
  <c r="CE65" i="9"/>
  <c r="CE82" i="8"/>
  <c r="CE114" i="8"/>
  <c r="AA15" i="17"/>
  <c r="CG15" i="17" s="1" a="1"/>
  <c r="CG15" i="17" s="1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AA30" i="14"/>
  <c r="CG30" i="14" s="1" a="1"/>
  <c r="CG30" i="14" s="1"/>
  <c r="CE115" i="3"/>
  <c r="CE83" i="3"/>
  <c r="AB27" i="8"/>
  <c r="CH27" i="8" s="1" a="1"/>
  <c r="CH27" i="8" s="1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CF10" i="16" s="1"/>
  <c r="CF30" i="16" s="1"/>
  <c r="CF69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2" i="17"/>
  <c r="CH22" i="17" s="1" a="1"/>
  <c r="CH22" i="17" s="1"/>
  <c r="Z47" i="20" l="1"/>
  <c r="CF27" i="9" a="1"/>
  <c r="CF27" i="9" s="1"/>
  <c r="AA27" i="9"/>
  <c r="CE98" i="9"/>
  <c r="CE66" i="9"/>
  <c r="CF20" i="19" a="1"/>
  <c r="CF20" i="19" s="1"/>
  <c r="AA20" i="19"/>
  <c r="CF16" i="4" a="1"/>
  <c r="CF16" i="4" s="1"/>
  <c r="AA16" i="4"/>
  <c r="CE91" i="19"/>
  <c r="CE59" i="19"/>
  <c r="CE55" i="4"/>
  <c r="CE87" i="4"/>
  <c r="CF26" i="20" a="1"/>
  <c r="CF26" i="20" s="1"/>
  <c r="AA26" i="20"/>
  <c r="CF42" i="1" a="1"/>
  <c r="CF42" i="1" s="1"/>
  <c r="AA42" i="1"/>
  <c r="CE97" i="20"/>
  <c r="CE65" i="20"/>
  <c r="CE113" i="1"/>
  <c r="CE81" i="1"/>
  <c r="CF101" i="16"/>
  <c r="CF37" i="7" a="1"/>
  <c r="CF37" i="7" s="1"/>
  <c r="AA37" i="7"/>
  <c r="CE108" i="7"/>
  <c r="CE76" i="7"/>
  <c r="CF27" i="15" a="1"/>
  <c r="CF27" i="15" s="1"/>
  <c r="AA27" i="15"/>
  <c r="CE66" i="15"/>
  <c r="CE98" i="15"/>
  <c r="CF24" i="2" a="1"/>
  <c r="CF24" i="2" s="1"/>
  <c r="AA24" i="2"/>
  <c r="AA47" i="2" s="1"/>
  <c r="CF45" i="7" a="1"/>
  <c r="CF45" i="7" s="1"/>
  <c r="AA45" i="7"/>
  <c r="CE95" i="2"/>
  <c r="CE63" i="2"/>
  <c r="CE84" i="7"/>
  <c r="CE120" i="7"/>
  <c r="CE123" i="7" s="1"/>
  <c r="CE116" i="7" s="1"/>
  <c r="Z47" i="4"/>
  <c r="CF33" i="20" a="1"/>
  <c r="CF33" i="20" s="1"/>
  <c r="AA33" i="20"/>
  <c r="AA47" i="20" s="1"/>
  <c r="CF15" i="3" a="1"/>
  <c r="CF15" i="3" s="1"/>
  <c r="AA15" i="3"/>
  <c r="AA47" i="3" s="1"/>
  <c r="Z47" i="1"/>
  <c r="CE72" i="20"/>
  <c r="CE104" i="20"/>
  <c r="CE86" i="3"/>
  <c r="CE54" i="3"/>
  <c r="CF25" i="1" a="1"/>
  <c r="CF25" i="1" s="1"/>
  <c r="AA25" i="1"/>
  <c r="CF21" i="21" a="1"/>
  <c r="CF21" i="21" s="1"/>
  <c r="AA21" i="21"/>
  <c r="CE96" i="1"/>
  <c r="CE64" i="1"/>
  <c r="CE92" i="21"/>
  <c r="CE60" i="21"/>
  <c r="CE67" i="11"/>
  <c r="CE9" i="11"/>
  <c r="CE99" i="11"/>
  <c r="CF29" i="8" a="1"/>
  <c r="CF29" i="8" s="1"/>
  <c r="AA29" i="8"/>
  <c r="CE100" i="17"/>
  <c r="CE68" i="17"/>
  <c r="CF29" i="17" a="1"/>
  <c r="CF29" i="17" s="1"/>
  <c r="AA29" i="17"/>
  <c r="CE68" i="8"/>
  <c r="CE100" i="8"/>
  <c r="CF26" i="17" a="1"/>
  <c r="CF26" i="17" s="1"/>
  <c r="AA26" i="17"/>
  <c r="Z47" i="17"/>
  <c r="CF39" i="18" a="1"/>
  <c r="CF39" i="18" s="1"/>
  <c r="AA39" i="18"/>
  <c r="CE97" i="17"/>
  <c r="CE65" i="17"/>
  <c r="CF21" i="10" a="1"/>
  <c r="CF21" i="10" s="1"/>
  <c r="AA21" i="10"/>
  <c r="AA47" i="10" s="1"/>
  <c r="CE78" i="18"/>
  <c r="CE110" i="18"/>
  <c r="CF44" i="7" a="1"/>
  <c r="CF44" i="7" s="1"/>
  <c r="AA44" i="7"/>
  <c r="CE92" i="10"/>
  <c r="CE60" i="10"/>
  <c r="CF35" i="1" a="1"/>
  <c r="CF35" i="1" s="1"/>
  <c r="AA35" i="1"/>
  <c r="CE115" i="7"/>
  <c r="CE83" i="7"/>
  <c r="CF23" i="4" a="1"/>
  <c r="CF23" i="4" s="1"/>
  <c r="AA23" i="4"/>
  <c r="CE74" i="1"/>
  <c r="CE106" i="1"/>
  <c r="CE62" i="4"/>
  <c r="CE94" i="4"/>
  <c r="CF28" i="11" a="1"/>
  <c r="CF28" i="11" s="1"/>
  <c r="AA28" i="11"/>
  <c r="AA47" i="11" s="1"/>
  <c r="CF38" i="17" a="1"/>
  <c r="CF38" i="17" s="1"/>
  <c r="AA38" i="17"/>
  <c r="CE109" i="17"/>
  <c r="CE77" i="17"/>
  <c r="CF44" i="12" a="1"/>
  <c r="CF44" i="12" s="1"/>
  <c r="AA44" i="12"/>
  <c r="CF24" i="18" a="1"/>
  <c r="CF24" i="18" s="1"/>
  <c r="AA24" i="18"/>
  <c r="CE83" i="12"/>
  <c r="CE115" i="12"/>
  <c r="CE63" i="18"/>
  <c r="CE95" i="18"/>
  <c r="CF35" i="9" a="1"/>
  <c r="CF35" i="9" s="1"/>
  <c r="AA35" i="9"/>
  <c r="CF35" i="4" a="1"/>
  <c r="CF35" i="4" s="1"/>
  <c r="AA35" i="4"/>
  <c r="CF30" i="6" a="1"/>
  <c r="CF30" i="6" s="1"/>
  <c r="AA30" i="6"/>
  <c r="AA47" i="6" s="1"/>
  <c r="CE74" i="9"/>
  <c r="CE106" i="9"/>
  <c r="CE74" i="4"/>
  <c r="CE106" i="4"/>
  <c r="CE69" i="6"/>
  <c r="CE101" i="6"/>
  <c r="CF39" i="14" a="1"/>
  <c r="CF39" i="14" s="1"/>
  <c r="AA39" i="14"/>
  <c r="AA47" i="14" s="1"/>
  <c r="CE110" i="14"/>
  <c r="CE78" i="14"/>
  <c r="DM50" i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56" i="18"/>
  <c r="CG88" i="18"/>
  <c r="CG58" i="8"/>
  <c r="CG90" i="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CG10" i="16" s="1"/>
  <c r="CG30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C38" i="21"/>
  <c r="CI38" i="21" s="1" a="1"/>
  <c r="CI38" i="21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F92" i="3"/>
  <c r="CF60" i="3"/>
  <c r="CG75" i="10"/>
  <c r="CG107" i="10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CG73" i="8"/>
  <c r="CG105" i="8"/>
  <c r="CF74" i="21"/>
  <c r="CF106" i="21"/>
  <c r="CG70" i="7"/>
  <c r="CG102" i="7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B21" i="3"/>
  <c r="CH21" i="3" s="1" a="1"/>
  <c r="CH21" i="3" s="1"/>
  <c r="AC36" i="10"/>
  <c r="CI36" i="10" s="1" a="1"/>
  <c r="CI36" i="10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7" l="1"/>
  <c r="CG27" i="9" a="1"/>
  <c r="CG27" i="9" s="1"/>
  <c r="AB27" i="9"/>
  <c r="CF66" i="9"/>
  <c r="CF98" i="9"/>
  <c r="AA47" i="1"/>
  <c r="CG42" i="1" a="1"/>
  <c r="CG42" i="1" s="1"/>
  <c r="AB42" i="1"/>
  <c r="CG16" i="4" a="1"/>
  <c r="CG16" i="4" s="1"/>
  <c r="AB16" i="4"/>
  <c r="CF113" i="1"/>
  <c r="CF81" i="1"/>
  <c r="CF87" i="4"/>
  <c r="CF55" i="4"/>
  <c r="CG26" i="20" a="1"/>
  <c r="CG26" i="20" s="1"/>
  <c r="AB26" i="20"/>
  <c r="CG20" i="19" a="1"/>
  <c r="CG20" i="19" s="1"/>
  <c r="AB20" i="19"/>
  <c r="CF65" i="20"/>
  <c r="CF97" i="20"/>
  <c r="CF91" i="19"/>
  <c r="CF59" i="19"/>
  <c r="AA47" i="17"/>
  <c r="CG27" i="15" a="1"/>
  <c r="CG27" i="15" s="1"/>
  <c r="AB27" i="15"/>
  <c r="CF66" i="15"/>
  <c r="CF98" i="15"/>
  <c r="CG45" i="7" a="1"/>
  <c r="CG45" i="7" s="1"/>
  <c r="AB45" i="7"/>
  <c r="CF120" i="7"/>
  <c r="CF123" i="7" s="1"/>
  <c r="CF116" i="7" s="1"/>
  <c r="CF84" i="7"/>
  <c r="CG24" i="2" a="1"/>
  <c r="CG24" i="2" s="1"/>
  <c r="AB24" i="2"/>
  <c r="CG37" i="7" a="1"/>
  <c r="CG37" i="7" s="1"/>
  <c r="AB37" i="7"/>
  <c r="AA47" i="15"/>
  <c r="CF95" i="2"/>
  <c r="CF63" i="2"/>
  <c r="CF76" i="7"/>
  <c r="CF108" i="7"/>
  <c r="CG21" i="21" a="1"/>
  <c r="CG21" i="21" s="1"/>
  <c r="AB21" i="21"/>
  <c r="CF92" i="21"/>
  <c r="CF60" i="21"/>
  <c r="CG15" i="3" a="1"/>
  <c r="CG15" i="3" s="1"/>
  <c r="AB15" i="3"/>
  <c r="AB47" i="3" s="1"/>
  <c r="CG25" i="1" a="1"/>
  <c r="CG25" i="1" s="1"/>
  <c r="AB25" i="1"/>
  <c r="CF54" i="3"/>
  <c r="CF86" i="3"/>
  <c r="CF96" i="1"/>
  <c r="CF64" i="1"/>
  <c r="CG33" i="20" a="1"/>
  <c r="CG33" i="20" s="1"/>
  <c r="AB33" i="20"/>
  <c r="CF72" i="20"/>
  <c r="CF104" i="20"/>
  <c r="CG39" i="18" a="1"/>
  <c r="CG39" i="18" s="1"/>
  <c r="AB39" i="18"/>
  <c r="CF94" i="4"/>
  <c r="CF62" i="4"/>
  <c r="CF83" i="7"/>
  <c r="CF115" i="7"/>
  <c r="CF110" i="18"/>
  <c r="CF78" i="18"/>
  <c r="CF68" i="17"/>
  <c r="CF100" i="17"/>
  <c r="CG28" i="11" a="1"/>
  <c r="CG28" i="11" s="1"/>
  <c r="AB28" i="11"/>
  <c r="CG23" i="4" a="1"/>
  <c r="CG23" i="4" s="1"/>
  <c r="AB23" i="4"/>
  <c r="CF9" i="11"/>
  <c r="CF67" i="11"/>
  <c r="CF99" i="11"/>
  <c r="CG26" i="17" a="1"/>
  <c r="CG26" i="17" s="1"/>
  <c r="AB26" i="17"/>
  <c r="CG29" i="8" a="1"/>
  <c r="CG29" i="8" s="1"/>
  <c r="AB29" i="8"/>
  <c r="CG35" i="1" a="1"/>
  <c r="CG35" i="1" s="1"/>
  <c r="AB35" i="1"/>
  <c r="CG21" i="10" a="1"/>
  <c r="CG21" i="10" s="1"/>
  <c r="AB21" i="10"/>
  <c r="CF97" i="17"/>
  <c r="CF65" i="17"/>
  <c r="CF100" i="8"/>
  <c r="CF68" i="8"/>
  <c r="CG44" i="7" a="1"/>
  <c r="CG44" i="7" s="1"/>
  <c r="AB44" i="7"/>
  <c r="AA47" i="4"/>
  <c r="CF106" i="1"/>
  <c r="CF74" i="1"/>
  <c r="CF60" i="10"/>
  <c r="CF92" i="10"/>
  <c r="CG29" i="17" a="1"/>
  <c r="CG29" i="17" s="1"/>
  <c r="AB29" i="17"/>
  <c r="CG38" i="17" a="1"/>
  <c r="CG38" i="17" s="1"/>
  <c r="AB38" i="17"/>
  <c r="CF109" i="17"/>
  <c r="CF77" i="17"/>
  <c r="CG39" i="14" a="1"/>
  <c r="CG39" i="14" s="1"/>
  <c r="AB39" i="14"/>
  <c r="CG30" i="6" a="1"/>
  <c r="CG30" i="6" s="1"/>
  <c r="AB30" i="6"/>
  <c r="AB47" i="6" s="1"/>
  <c r="CF78" i="14"/>
  <c r="CF110" i="14"/>
  <c r="CF101" i="6"/>
  <c r="CF69" i="6"/>
  <c r="CG35" i="4" a="1"/>
  <c r="CG35" i="4" s="1"/>
  <c r="AB35" i="4"/>
  <c r="CG24" i="18" a="1"/>
  <c r="CG24" i="18" s="1"/>
  <c r="AB24" i="18"/>
  <c r="CF74" i="4"/>
  <c r="CF106" i="4"/>
  <c r="CF95" i="18"/>
  <c r="CF63" i="18"/>
  <c r="CG35" i="9" a="1"/>
  <c r="CG35" i="9" s="1"/>
  <c r="AB35" i="9"/>
  <c r="CG44" i="12" a="1"/>
  <c r="CG44" i="12" s="1"/>
  <c r="AB44" i="12"/>
  <c r="CF74" i="9"/>
  <c r="CF106" i="9"/>
  <c r="CF83" i="12"/>
  <c r="CF115" i="12"/>
  <c r="DM49" i="10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AC15" i="19"/>
  <c r="CI15" i="19" s="1" a="1"/>
  <c r="CI15" i="19" s="1"/>
  <c r="AB47" i="19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G93" i="13"/>
  <c r="CG61" i="13"/>
  <c r="CG72" i="17"/>
  <c r="CG104" i="17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C22" i="13"/>
  <c r="CI22" i="13" s="1" a="1"/>
  <c r="CI22" i="13" s="1"/>
  <c r="AC33" i="17"/>
  <c r="CI33" i="17" s="1" a="1"/>
  <c r="CI33" i="17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88" i="15"/>
  <c r="CH56" i="15"/>
  <c r="AC17" i="3"/>
  <c r="CI17" i="3" s="1" a="1"/>
  <c r="CI17" i="3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CH10" i="16" s="1"/>
  <c r="CH30" i="16" s="1"/>
  <c r="CH101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AC15" i="17"/>
  <c r="CI15" i="17" s="1" a="1"/>
  <c r="CI15" i="17" s="1"/>
  <c r="AD27" i="8"/>
  <c r="CJ27" i="8" s="1" a="1"/>
  <c r="CJ27" i="8" s="1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CH81" i="21"/>
  <c r="CH113" i="21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AB47" i="1" l="1"/>
  <c r="AB47" i="4"/>
  <c r="AB47" i="7"/>
  <c r="CH69" i="16"/>
  <c r="AB47" i="17"/>
  <c r="AB47" i="20"/>
  <c r="CH27" i="9" a="1"/>
  <c r="CH27" i="9" s="1"/>
  <c r="AC27" i="9"/>
  <c r="CG98" i="9"/>
  <c r="CG66" i="9"/>
  <c r="CH20" i="19" a="1"/>
  <c r="CH20" i="19" s="1"/>
  <c r="AC20" i="19"/>
  <c r="AC47" i="19" s="1"/>
  <c r="CH16" i="4" a="1"/>
  <c r="CH16" i="4" s="1"/>
  <c r="AC16" i="4"/>
  <c r="CG91" i="19"/>
  <c r="CG59" i="19"/>
  <c r="CG55" i="4"/>
  <c r="CG87" i="4"/>
  <c r="CH26" i="20" a="1"/>
  <c r="CH26" i="20" s="1"/>
  <c r="AC26" i="20"/>
  <c r="CH42" i="1" a="1"/>
  <c r="CH42" i="1" s="1"/>
  <c r="AC42" i="1"/>
  <c r="CG97" i="20"/>
  <c r="CG65" i="20"/>
  <c r="CG113" i="1"/>
  <c r="CG81" i="1"/>
  <c r="CH45" i="7" a="1"/>
  <c r="CH45" i="7" s="1"/>
  <c r="AC45" i="7"/>
  <c r="CG84" i="7"/>
  <c r="CG120" i="7"/>
  <c r="CG123" i="7" s="1"/>
  <c r="CG116" i="7" s="1"/>
  <c r="CH37" i="7" a="1"/>
  <c r="CH37" i="7" s="1"/>
  <c r="AC37" i="7"/>
  <c r="CG76" i="7"/>
  <c r="CG108" i="7"/>
  <c r="CH24" i="2" a="1"/>
  <c r="CH24" i="2" s="1"/>
  <c r="AC24" i="2"/>
  <c r="AC47" i="2" s="1"/>
  <c r="CH27" i="15" a="1"/>
  <c r="CH27" i="15" s="1"/>
  <c r="AC27" i="15"/>
  <c r="AC47" i="15" s="1"/>
  <c r="CG95" i="2"/>
  <c r="CG63" i="2"/>
  <c r="CG98" i="15"/>
  <c r="CG66" i="15"/>
  <c r="CH25" i="1" a="1"/>
  <c r="CH25" i="1" s="1"/>
  <c r="AC25" i="1"/>
  <c r="CG64" i="1"/>
  <c r="CG96" i="1"/>
  <c r="CH33" i="20" a="1"/>
  <c r="CH33" i="20" s="1"/>
  <c r="AC33" i="20"/>
  <c r="CH15" i="3" a="1"/>
  <c r="CH15" i="3" s="1"/>
  <c r="AC15" i="3"/>
  <c r="AC47" i="3" s="1"/>
  <c r="CG104" i="20"/>
  <c r="CG72" i="20"/>
  <c r="CG86" i="3"/>
  <c r="CG54" i="3"/>
  <c r="CH21" i="21" a="1"/>
  <c r="CH21" i="21" s="1"/>
  <c r="AC21" i="21"/>
  <c r="CG92" i="21"/>
  <c r="CG60" i="21"/>
  <c r="CG92" i="10"/>
  <c r="CG60" i="10"/>
  <c r="CH44" i="7" a="1"/>
  <c r="CH44" i="7" s="1"/>
  <c r="AC44" i="7"/>
  <c r="CH35" i="1" a="1"/>
  <c r="CH35" i="1" s="1"/>
  <c r="AC35" i="1"/>
  <c r="CH29" i="17" a="1"/>
  <c r="CH29" i="17" s="1"/>
  <c r="AC29" i="17"/>
  <c r="CG83" i="7"/>
  <c r="CG115" i="7"/>
  <c r="CG106" i="1"/>
  <c r="CG74" i="1"/>
  <c r="CH23" i="4" a="1"/>
  <c r="CH23" i="4" s="1"/>
  <c r="AC23" i="4"/>
  <c r="CG68" i="17"/>
  <c r="CG100" i="17"/>
  <c r="CH29" i="8" a="1"/>
  <c r="CH29" i="8" s="1"/>
  <c r="AC29" i="8"/>
  <c r="CG94" i="4"/>
  <c r="CG62" i="4"/>
  <c r="CG68" i="8"/>
  <c r="CG100" i="8"/>
  <c r="CH28" i="11" a="1"/>
  <c r="CH28" i="11" s="1"/>
  <c r="AC28" i="11"/>
  <c r="CH26" i="17" a="1"/>
  <c r="CH26" i="17" s="1"/>
  <c r="AC26" i="17"/>
  <c r="CG9" i="11"/>
  <c r="CG99" i="11"/>
  <c r="CG67" i="11"/>
  <c r="CG97" i="17"/>
  <c r="CG65" i="17"/>
  <c r="CH39" i="18" a="1"/>
  <c r="CH39" i="18" s="1"/>
  <c r="AC39" i="18"/>
  <c r="CH21" i="10" a="1"/>
  <c r="CH21" i="10" s="1"/>
  <c r="AC21" i="10"/>
  <c r="AC47" i="10" s="1"/>
  <c r="CG78" i="18"/>
  <c r="CG110" i="18"/>
  <c r="CH38" i="17" a="1"/>
  <c r="CH38" i="17" s="1"/>
  <c r="AC38" i="17"/>
  <c r="CG109" i="17"/>
  <c r="CG77" i="17"/>
  <c r="CH44" i="12" a="1"/>
  <c r="CH44" i="12" s="1"/>
  <c r="AC44" i="12"/>
  <c r="CH24" i="18" a="1"/>
  <c r="CH24" i="18" s="1"/>
  <c r="AC24" i="18"/>
  <c r="CH30" i="6" a="1"/>
  <c r="CH30" i="6" s="1"/>
  <c r="AC30" i="6"/>
  <c r="CG83" i="12"/>
  <c r="CG115" i="12"/>
  <c r="CG95" i="18"/>
  <c r="CG63" i="18"/>
  <c r="CG69" i="6"/>
  <c r="CG101" i="6"/>
  <c r="CH35" i="9" a="1"/>
  <c r="CH35" i="9" s="1"/>
  <c r="AC35" i="9"/>
  <c r="CH35" i="4" a="1"/>
  <c r="CH35" i="4" s="1"/>
  <c r="AC35" i="4"/>
  <c r="CH39" i="14" a="1"/>
  <c r="CH39" i="14" s="1"/>
  <c r="AC39" i="14"/>
  <c r="AC47" i="14" s="1"/>
  <c r="CG74" i="9"/>
  <c r="CG106" i="9"/>
  <c r="CG74" i="4"/>
  <c r="CG106" i="4"/>
  <c r="CG110" i="14"/>
  <c r="CG78" i="14"/>
  <c r="DO50" i="20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I60" i="8"/>
  <c r="CI92" i="8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D46" i="17"/>
  <c r="CJ46" i="17" s="1" a="1"/>
  <c r="CJ46" i="17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H74" i="21"/>
  <c r="CH106" i="21"/>
  <c r="CI76" i="12"/>
  <c r="CI108" i="12"/>
  <c r="CI59" i="1"/>
  <c r="CI91" i="1"/>
  <c r="AD15" i="19"/>
  <c r="CJ15" i="19" s="1" a="1"/>
  <c r="CJ15" i="19" s="1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CI10" i="16" s="1"/>
  <c r="CI30" i="16" s="1"/>
  <c r="CI69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H85" i="16"/>
  <c r="CH117" i="16"/>
  <c r="CH93" i="13"/>
  <c r="CH61" i="13"/>
  <c r="CI110" i="20"/>
  <c r="CI78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D27" i="17"/>
  <c r="CJ27" i="17" s="1" a="1"/>
  <c r="CJ27" i="17" s="1"/>
  <c r="AE18" i="16"/>
  <c r="CK18" i="16" s="1" a="1"/>
  <c r="CK18" i="16" s="1"/>
  <c r="AE33" i="21"/>
  <c r="CK33" i="21" s="1" a="1"/>
  <c r="CK33" i="21" s="1"/>
  <c r="CI96" i="18"/>
  <c r="CI64" i="18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E15" i="11"/>
  <c r="CK15" i="11" s="1" a="1"/>
  <c r="CK15" i="11" s="1"/>
  <c r="AE33" i="7"/>
  <c r="CK33" i="7" s="1" a="1"/>
  <c r="CK33" i="7" s="1"/>
  <c r="AC47" i="20" l="1"/>
  <c r="AC47" i="1"/>
  <c r="AC47" i="7"/>
  <c r="AC47" i="17"/>
  <c r="CI27" i="9" a="1"/>
  <c r="CI27" i="9" s="1"/>
  <c r="AD27" i="9"/>
  <c r="CH98" i="9"/>
  <c r="CH66" i="9"/>
  <c r="CI42" i="1" a="1"/>
  <c r="CI42" i="1" s="1"/>
  <c r="AD42" i="1"/>
  <c r="CI16" i="4" a="1"/>
  <c r="CI16" i="4" s="1"/>
  <c r="AD16" i="4"/>
  <c r="CH113" i="1"/>
  <c r="CH81" i="1"/>
  <c r="CH87" i="4"/>
  <c r="CH55" i="4"/>
  <c r="CI26" i="20" a="1"/>
  <c r="CI26" i="20" s="1"/>
  <c r="AD26" i="20"/>
  <c r="CI20" i="19" a="1"/>
  <c r="CI20" i="19" s="1"/>
  <c r="AD20" i="19"/>
  <c r="CH97" i="20"/>
  <c r="CH65" i="20"/>
  <c r="CH59" i="19"/>
  <c r="CH91" i="19"/>
  <c r="CI101" i="16"/>
  <c r="CI37" i="7" a="1"/>
  <c r="CI37" i="7" s="1"/>
  <c r="AD37" i="7"/>
  <c r="CH76" i="7"/>
  <c r="CH108" i="7"/>
  <c r="CI27" i="15" a="1"/>
  <c r="CI27" i="15" s="1"/>
  <c r="AD27" i="15"/>
  <c r="AD47" i="15" s="1"/>
  <c r="CH98" i="15"/>
  <c r="CH66" i="15"/>
  <c r="CI24" i="2" a="1"/>
  <c r="CI24" i="2" s="1"/>
  <c r="AD24" i="2"/>
  <c r="AD47" i="2" s="1"/>
  <c r="CI45" i="7" a="1"/>
  <c r="CI45" i="7" s="1"/>
  <c r="AD45" i="7"/>
  <c r="CH95" i="2"/>
  <c r="CH63" i="2"/>
  <c r="CH84" i="7"/>
  <c r="CH120" i="7"/>
  <c r="CH123" i="7" s="1"/>
  <c r="CH116" i="7" s="1"/>
  <c r="CI15" i="3" a="1"/>
  <c r="CI15" i="3" s="1"/>
  <c r="AD15" i="3"/>
  <c r="AD47" i="3" s="1"/>
  <c r="CH54" i="3"/>
  <c r="CH86" i="3"/>
  <c r="CI21" i="21" a="1"/>
  <c r="CI21" i="21" s="1"/>
  <c r="AD21" i="21"/>
  <c r="CI33" i="20" a="1"/>
  <c r="CI33" i="20" s="1"/>
  <c r="AD33" i="20"/>
  <c r="CH60" i="21"/>
  <c r="CH92" i="21"/>
  <c r="CH72" i="20"/>
  <c r="CH104" i="20"/>
  <c r="CI25" i="1" a="1"/>
  <c r="CI25" i="1" s="1"/>
  <c r="AD25" i="1"/>
  <c r="CH96" i="1"/>
  <c r="CH64" i="1"/>
  <c r="CH9" i="11"/>
  <c r="CH99" i="11"/>
  <c r="CH67" i="11"/>
  <c r="CH68" i="17"/>
  <c r="CH100" i="17"/>
  <c r="CI28" i="11" a="1"/>
  <c r="CI28" i="11" s="1"/>
  <c r="AD28" i="11"/>
  <c r="AD47" i="11" s="1"/>
  <c r="AC47" i="11"/>
  <c r="CI23" i="4" a="1"/>
  <c r="CI23" i="4" s="1"/>
  <c r="AD23" i="4"/>
  <c r="CI35" i="1" a="1"/>
  <c r="CI35" i="1" s="1"/>
  <c r="AD35" i="1"/>
  <c r="CI29" i="17" a="1"/>
  <c r="CI29" i="17" s="1"/>
  <c r="AD29" i="17"/>
  <c r="CH94" i="4"/>
  <c r="CH62" i="4"/>
  <c r="CH106" i="1"/>
  <c r="CH74" i="1"/>
  <c r="CH78" i="18"/>
  <c r="CH110" i="18"/>
  <c r="CI44" i="7" a="1"/>
  <c r="CI44" i="7" s="1"/>
  <c r="AD44" i="7"/>
  <c r="CI21" i="10" a="1"/>
  <c r="CI21" i="10" s="1"/>
  <c r="AD21" i="10"/>
  <c r="CH83" i="7"/>
  <c r="CH115" i="7"/>
  <c r="CH60" i="10"/>
  <c r="CH92" i="10"/>
  <c r="CI26" i="17" a="1"/>
  <c r="CI26" i="17" s="1"/>
  <c r="AD26" i="17"/>
  <c r="CI29" i="8" a="1"/>
  <c r="CI29" i="8" s="1"/>
  <c r="AD29" i="8"/>
  <c r="CI39" i="18" a="1"/>
  <c r="CI39" i="18" s="1"/>
  <c r="AD39" i="18"/>
  <c r="CH97" i="17"/>
  <c r="CH65" i="17"/>
  <c r="CH100" i="8"/>
  <c r="CH68" i="8"/>
  <c r="CI38" i="17" a="1"/>
  <c r="CI38" i="17" s="1"/>
  <c r="AD38" i="17"/>
  <c r="CH77" i="17"/>
  <c r="CH109" i="17"/>
  <c r="CH106" i="4"/>
  <c r="CH74" i="4"/>
  <c r="CI35" i="4" a="1"/>
  <c r="CI35" i="4" s="1"/>
  <c r="AD35" i="4"/>
  <c r="CI35" i="9" a="1"/>
  <c r="CI35" i="9" s="1"/>
  <c r="AD35" i="9"/>
  <c r="CI30" i="6" a="1"/>
  <c r="CI30" i="6" s="1"/>
  <c r="AD30" i="6"/>
  <c r="AD47" i="6" s="1"/>
  <c r="CH74" i="9"/>
  <c r="CH106" i="9"/>
  <c r="CH101" i="6"/>
  <c r="CH69" i="6"/>
  <c r="AC47" i="4"/>
  <c r="CI24" i="18" a="1"/>
  <c r="CI24" i="18" s="1"/>
  <c r="AD24" i="18"/>
  <c r="CH63" i="18"/>
  <c r="CH95" i="18"/>
  <c r="CI39" i="14" a="1"/>
  <c r="CI39" i="14" s="1"/>
  <c r="AD39" i="14"/>
  <c r="AD47" i="14" s="1"/>
  <c r="CI44" i="12" a="1"/>
  <c r="CI44" i="12" s="1"/>
  <c r="AD44" i="12"/>
  <c r="CH78" i="14"/>
  <c r="CH110" i="14"/>
  <c r="CH83" i="12"/>
  <c r="CH115" i="12"/>
  <c r="DP50" i="5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CJ10" i="16" s="1"/>
  <c r="CJ30" i="16" s="1"/>
  <c r="CJ101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7" l="1"/>
  <c r="AD47" i="1"/>
  <c r="CJ27" i="9" a="1"/>
  <c r="CJ27" i="9" s="1"/>
  <c r="AE27" i="9"/>
  <c r="CI98" i="9"/>
  <c r="CI66" i="9"/>
  <c r="CJ20" i="19" a="1"/>
  <c r="CJ20" i="19" s="1"/>
  <c r="AE20" i="19"/>
  <c r="AE47" i="19" s="1"/>
  <c r="CJ16" i="4" a="1"/>
  <c r="CJ16" i="4" s="1"/>
  <c r="AE16" i="4"/>
  <c r="CI59" i="19"/>
  <c r="CI91" i="19"/>
  <c r="CI55" i="4"/>
  <c r="CI87" i="4"/>
  <c r="CJ26" i="20" a="1"/>
  <c r="CJ26" i="20" s="1"/>
  <c r="AE26" i="20"/>
  <c r="CJ42" i="1" a="1"/>
  <c r="CJ42" i="1" s="1"/>
  <c r="AE42" i="1"/>
  <c r="CI65" i="20"/>
  <c r="CI97" i="20"/>
  <c r="CI113" i="1"/>
  <c r="CI81" i="1"/>
  <c r="CJ27" i="15" a="1"/>
  <c r="CJ27" i="15" s="1"/>
  <c r="AE27" i="15"/>
  <c r="AE47" i="15" s="1"/>
  <c r="CI66" i="15"/>
  <c r="CI98" i="15"/>
  <c r="CJ45" i="7" a="1"/>
  <c r="CJ45" i="7" s="1"/>
  <c r="AE45" i="7"/>
  <c r="CI84" i="7"/>
  <c r="CI120" i="7"/>
  <c r="CI123" i="7" s="1"/>
  <c r="CI116" i="7" s="1"/>
  <c r="CJ24" i="2" a="1"/>
  <c r="CJ24" i="2" s="1"/>
  <c r="AE24" i="2"/>
  <c r="AE47" i="2" s="1"/>
  <c r="CJ37" i="7" a="1"/>
  <c r="CJ37" i="7" s="1"/>
  <c r="AE37" i="7"/>
  <c r="CI63" i="2"/>
  <c r="CI95" i="2"/>
  <c r="CI76" i="7"/>
  <c r="CI108" i="7"/>
  <c r="AD47" i="17"/>
  <c r="CJ33" i="20" a="1"/>
  <c r="CJ33" i="20" s="1"/>
  <c r="AE33" i="20"/>
  <c r="CI104" i="20"/>
  <c r="CI72" i="20"/>
  <c r="CJ25" i="1" a="1"/>
  <c r="CJ25" i="1" s="1"/>
  <c r="AE25" i="1"/>
  <c r="CJ21" i="21" a="1"/>
  <c r="CJ21" i="21" s="1"/>
  <c r="AE21" i="21"/>
  <c r="CI64" i="1"/>
  <c r="CI96" i="1"/>
  <c r="CI60" i="21"/>
  <c r="CI92" i="21"/>
  <c r="CJ15" i="3" a="1"/>
  <c r="CJ15" i="3" s="1"/>
  <c r="AE15" i="3"/>
  <c r="CI54" i="3"/>
  <c r="CI86" i="3"/>
  <c r="CI68" i="8"/>
  <c r="CI100" i="8"/>
  <c r="CI92" i="10"/>
  <c r="CI60" i="10"/>
  <c r="CJ28" i="11" a="1"/>
  <c r="CJ28" i="11" s="1"/>
  <c r="AE28" i="11"/>
  <c r="CJ29" i="8" a="1"/>
  <c r="CJ29" i="8" s="1"/>
  <c r="AE29" i="8"/>
  <c r="CJ21" i="10" a="1"/>
  <c r="CJ21" i="10" s="1"/>
  <c r="AE21" i="10"/>
  <c r="AD47" i="10"/>
  <c r="AD47" i="4"/>
  <c r="CJ26" i="17" a="1"/>
  <c r="CJ26" i="17" s="1"/>
  <c r="AE26" i="17"/>
  <c r="CJ44" i="7" a="1"/>
  <c r="CJ44" i="7" s="1"/>
  <c r="AE44" i="7"/>
  <c r="CJ29" i="17" a="1"/>
  <c r="CJ29" i="17" s="1"/>
  <c r="AE29" i="17"/>
  <c r="CI99" i="11"/>
  <c r="CI9" i="11"/>
  <c r="CI67" i="11"/>
  <c r="CI97" i="17"/>
  <c r="CI65" i="17"/>
  <c r="CI115" i="7"/>
  <c r="CI83" i="7"/>
  <c r="CI68" i="17"/>
  <c r="CI100" i="17"/>
  <c r="CJ35" i="1" a="1"/>
  <c r="CJ35" i="1" s="1"/>
  <c r="AE35" i="1"/>
  <c r="CI74" i="1"/>
  <c r="CI106" i="1"/>
  <c r="CJ39" i="18" a="1"/>
  <c r="CJ39" i="18" s="1"/>
  <c r="AE39" i="18"/>
  <c r="CJ23" i="4" a="1"/>
  <c r="CJ23" i="4" s="1"/>
  <c r="AE23" i="4"/>
  <c r="CI110" i="18"/>
  <c r="CI78" i="18"/>
  <c r="CI62" i="4"/>
  <c r="CI94" i="4"/>
  <c r="CJ38" i="17" a="1"/>
  <c r="CJ38" i="17" s="1"/>
  <c r="AE38" i="17"/>
  <c r="CI77" i="17"/>
  <c r="CI109" i="17"/>
  <c r="CJ24" i="18" a="1"/>
  <c r="CJ24" i="18" s="1"/>
  <c r="AE24" i="18"/>
  <c r="CI101" i="6"/>
  <c r="CI69" i="6"/>
  <c r="CI63" i="18"/>
  <c r="CI95" i="18"/>
  <c r="CJ35" i="9" a="1"/>
  <c r="CJ35" i="9" s="1"/>
  <c r="AE35" i="9"/>
  <c r="CJ44" i="12" a="1"/>
  <c r="CJ44" i="12" s="1"/>
  <c r="AE44" i="12"/>
  <c r="CI106" i="9"/>
  <c r="CI74" i="9"/>
  <c r="CI115" i="12"/>
  <c r="CI83" i="12"/>
  <c r="CJ35" i="4" a="1"/>
  <c r="CJ35" i="4" s="1"/>
  <c r="AE35" i="4"/>
  <c r="CJ30" i="6" a="1"/>
  <c r="CJ30" i="6" s="1"/>
  <c r="AE30" i="6"/>
  <c r="CJ39" i="14" a="1"/>
  <c r="CJ39" i="14" s="1"/>
  <c r="AE39" i="14"/>
  <c r="AE47" i="14" s="1"/>
  <c r="CI74" i="4"/>
  <c r="CI106" i="4"/>
  <c r="CI78" i="14"/>
  <c r="CI110" i="14"/>
  <c r="DQ50" i="12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F31" i="14"/>
  <c r="CL31" i="14" s="1" a="1"/>
  <c r="CL31" i="14" s="1"/>
  <c r="AG30" i="16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CK10" i="16" s="1"/>
  <c r="CK30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J88" i="7"/>
  <c r="CJ56" i="7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F17" i="7"/>
  <c r="CL17" i="7" s="1" a="1"/>
  <c r="CL17" i="7" s="1"/>
  <c r="AG17" i="11"/>
  <c r="CM17" i="11" s="1" a="1"/>
  <c r="CM17" i="11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AF15" i="19"/>
  <c r="CL15" i="19" s="1" a="1"/>
  <c r="CL15" i="19" s="1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9" i="1"/>
  <c r="CM39" i="1" s="1" a="1"/>
  <c r="CM39" i="1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CK93" i="4"/>
  <c r="CK61" i="4"/>
  <c r="CJ64" i="6"/>
  <c r="CJ96" i="6"/>
  <c r="CI54" i="21"/>
  <c r="CI86" i="21"/>
  <c r="AF23" i="18"/>
  <c r="CL23" i="18" s="1" a="1"/>
  <c r="CL23" i="18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AE47" i="17" l="1"/>
  <c r="AE47" i="20"/>
  <c r="CK27" i="9" a="1"/>
  <c r="CK27" i="9" s="1"/>
  <c r="AF27" i="9"/>
  <c r="CJ98" i="9"/>
  <c r="CJ66" i="9"/>
  <c r="CK42" i="1" a="1"/>
  <c r="CK42" i="1" s="1"/>
  <c r="AF42" i="1"/>
  <c r="CK16" i="4" a="1"/>
  <c r="CK16" i="4" s="1"/>
  <c r="AF16" i="4"/>
  <c r="CJ113" i="1"/>
  <c r="CJ81" i="1"/>
  <c r="CJ55" i="4"/>
  <c r="CJ87" i="4"/>
  <c r="CK26" i="20" a="1"/>
  <c r="CK26" i="20" s="1"/>
  <c r="AF26" i="20"/>
  <c r="CK20" i="19" a="1"/>
  <c r="CK20" i="19" s="1"/>
  <c r="AF20" i="19"/>
  <c r="AF47" i="19" s="1"/>
  <c r="CJ65" i="20"/>
  <c r="CJ97" i="20"/>
  <c r="CJ91" i="19"/>
  <c r="CJ59" i="19"/>
  <c r="CK45" i="7" a="1"/>
  <c r="CK45" i="7" s="1"/>
  <c r="AF45" i="7"/>
  <c r="CJ120" i="7"/>
  <c r="CJ123" i="7" s="1"/>
  <c r="CJ116" i="7" s="1"/>
  <c r="CJ84" i="7"/>
  <c r="CK37" i="7" a="1"/>
  <c r="CK37" i="7" s="1"/>
  <c r="AF37" i="7"/>
  <c r="CJ108" i="7"/>
  <c r="CJ76" i="7"/>
  <c r="CK24" i="2" a="1"/>
  <c r="CK24" i="2" s="1"/>
  <c r="AF24" i="2"/>
  <c r="AF47" i="2" s="1"/>
  <c r="CK27" i="15" a="1"/>
  <c r="CK27" i="15" s="1"/>
  <c r="AF27" i="15"/>
  <c r="AF47" i="15" s="1"/>
  <c r="CJ95" i="2"/>
  <c r="CJ63" i="2"/>
  <c r="CJ98" i="15"/>
  <c r="CJ66" i="15"/>
  <c r="CJ60" i="21"/>
  <c r="CJ92" i="21"/>
  <c r="CK15" i="3" a="1"/>
  <c r="CK15" i="3" s="1"/>
  <c r="AF15" i="3"/>
  <c r="AF47" i="3" s="1"/>
  <c r="CK25" i="1" a="1"/>
  <c r="CK25" i="1" s="1"/>
  <c r="AF25" i="1"/>
  <c r="CJ54" i="3"/>
  <c r="CJ86" i="3"/>
  <c r="CJ96" i="1"/>
  <c r="CJ64" i="1"/>
  <c r="CK33" i="20" a="1"/>
  <c r="CK33" i="20" s="1"/>
  <c r="AF33" i="20"/>
  <c r="CJ72" i="20"/>
  <c r="CJ104" i="20"/>
  <c r="CK21" i="21" a="1"/>
  <c r="CK21" i="21" s="1"/>
  <c r="AF21" i="21"/>
  <c r="CK29" i="8" a="1"/>
  <c r="CK29" i="8" s="1"/>
  <c r="AF29" i="8"/>
  <c r="CJ83" i="7"/>
  <c r="CJ115" i="7"/>
  <c r="CJ68" i="8"/>
  <c r="CJ100" i="8"/>
  <c r="CK44" i="7" a="1"/>
  <c r="CK44" i="7" s="1"/>
  <c r="AF44" i="7"/>
  <c r="CK26" i="17" a="1"/>
  <c r="CK26" i="17" s="1"/>
  <c r="AF26" i="17"/>
  <c r="CK28" i="11" a="1"/>
  <c r="CK28" i="11" s="1"/>
  <c r="AF28" i="11"/>
  <c r="CJ110" i="18"/>
  <c r="CJ78" i="18"/>
  <c r="CK35" i="1" a="1"/>
  <c r="CK35" i="1" s="1"/>
  <c r="AF35" i="1"/>
  <c r="CJ97" i="17"/>
  <c r="CJ65" i="17"/>
  <c r="CJ67" i="11"/>
  <c r="CJ9" i="11"/>
  <c r="CJ99" i="11"/>
  <c r="CJ106" i="1"/>
  <c r="CJ74" i="1"/>
  <c r="CK23" i="4" a="1"/>
  <c r="CK23" i="4" s="1"/>
  <c r="AF23" i="4"/>
  <c r="CJ62" i="4"/>
  <c r="CJ94" i="4"/>
  <c r="CK29" i="17" a="1"/>
  <c r="CK29" i="17" s="1"/>
  <c r="AF29" i="17"/>
  <c r="CK21" i="10" a="1"/>
  <c r="CK21" i="10" s="1"/>
  <c r="AF21" i="10"/>
  <c r="CK39" i="18" a="1"/>
  <c r="CK39" i="18" s="1"/>
  <c r="AF39" i="18"/>
  <c r="CJ68" i="17"/>
  <c r="CJ100" i="17"/>
  <c r="CJ60" i="10"/>
  <c r="CJ92" i="10"/>
  <c r="CK38" i="17" a="1"/>
  <c r="CK38" i="17" s="1"/>
  <c r="AF38" i="17"/>
  <c r="CJ109" i="17"/>
  <c r="CJ77" i="17"/>
  <c r="CK35" i="4" a="1"/>
  <c r="CK35" i="4" s="1"/>
  <c r="AF35" i="4"/>
  <c r="CK35" i="9" a="1"/>
  <c r="CK35" i="9" s="1"/>
  <c r="AF35" i="9"/>
  <c r="AE47" i="4"/>
  <c r="CJ74" i="4"/>
  <c r="CJ106" i="4"/>
  <c r="CJ106" i="9"/>
  <c r="CJ74" i="9"/>
  <c r="CK39" i="14" a="1"/>
  <c r="CK39" i="14" s="1"/>
  <c r="AF39" i="14"/>
  <c r="AF47" i="14" s="1"/>
  <c r="CJ110" i="14"/>
  <c r="CJ78" i="14"/>
  <c r="CK30" i="6" a="1"/>
  <c r="CK30" i="6" s="1"/>
  <c r="AF30" i="6"/>
  <c r="AF47" i="6" s="1"/>
  <c r="CK44" i="12" a="1"/>
  <c r="CK44" i="12" s="1"/>
  <c r="AF44" i="12"/>
  <c r="CK24" i="18" a="1"/>
  <c r="CK24" i="18" s="1"/>
  <c r="AF24" i="18"/>
  <c r="CJ69" i="6"/>
  <c r="CJ101" i="6"/>
  <c r="CJ83" i="12"/>
  <c r="CJ115" i="12"/>
  <c r="CJ63" i="18"/>
  <c r="CJ95" i="18"/>
  <c r="DQ121" i="13" a="1"/>
  <c r="DQ121" i="13" s="1"/>
  <c r="DQ122" i="13" s="1"/>
  <c r="DQ121" i="7" a="1"/>
  <c r="DQ121" i="7" s="1"/>
  <c r="DQ122" i="7" s="1"/>
  <c r="DQ121" i="17" a="1"/>
  <c r="DQ121" i="17" s="1"/>
  <c r="DQ122" i="17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CL65" i="12"/>
  <c r="CL97" i="12"/>
  <c r="CL78" i="6"/>
  <c r="CL110" i="6"/>
  <c r="CK103" i="5"/>
  <c r="CK71" i="5"/>
  <c r="CL96" i="10"/>
  <c r="CL64" i="10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CL10" i="16" s="1"/>
  <c r="CL30" i="16" s="1"/>
  <c r="CL69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90" i="13"/>
  <c r="CL58" i="13"/>
  <c r="CL104" i="18"/>
  <c r="CL72" i="18"/>
  <c r="CL76" i="14"/>
  <c r="CL108" i="14"/>
  <c r="CL91" i="9"/>
  <c r="CL59" i="9"/>
  <c r="CL68" i="21"/>
  <c r="CL100" i="21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7" l="1"/>
  <c r="AF47" i="20"/>
  <c r="AF47" i="4"/>
  <c r="CL27" i="9" a="1"/>
  <c r="CL27" i="9" s="1"/>
  <c r="AG27" i="9"/>
  <c r="CK66" i="9"/>
  <c r="CK98" i="9"/>
  <c r="CL20" i="19" a="1"/>
  <c r="CL20" i="19" s="1"/>
  <c r="AG20" i="19"/>
  <c r="AG47" i="19" s="1"/>
  <c r="CL16" i="4" a="1"/>
  <c r="CL16" i="4" s="1"/>
  <c r="AG16" i="4"/>
  <c r="CK59" i="19"/>
  <c r="CK91" i="19"/>
  <c r="CK55" i="4"/>
  <c r="CK87" i="4"/>
  <c r="CL26" i="20" a="1"/>
  <c r="CL26" i="20" s="1"/>
  <c r="AG26" i="20"/>
  <c r="CL42" i="1" a="1"/>
  <c r="CL42" i="1" s="1"/>
  <c r="AG42" i="1"/>
  <c r="CK97" i="20"/>
  <c r="CK65" i="20"/>
  <c r="CK81" i="1"/>
  <c r="CK113" i="1"/>
  <c r="AF47" i="1"/>
  <c r="CL101" i="16"/>
  <c r="CL37" i="7" a="1"/>
  <c r="CL37" i="7" s="1"/>
  <c r="AG37" i="7"/>
  <c r="CK76" i="7"/>
  <c r="CK108" i="7"/>
  <c r="CL27" i="15" a="1"/>
  <c r="CL27" i="15" s="1"/>
  <c r="AG27" i="15"/>
  <c r="CK98" i="15"/>
  <c r="CK66" i="15"/>
  <c r="CL24" i="2" a="1"/>
  <c r="CL24" i="2" s="1"/>
  <c r="AG24" i="2"/>
  <c r="CL45" i="7" a="1"/>
  <c r="CL45" i="7" s="1"/>
  <c r="AG45" i="7"/>
  <c r="CK95" i="2"/>
  <c r="CK63" i="2"/>
  <c r="CK120" i="7"/>
  <c r="CK123" i="7" s="1"/>
  <c r="CK116" i="7" s="1"/>
  <c r="CK84" i="7"/>
  <c r="CL21" i="21" a="1"/>
  <c r="CL21" i="21" s="1"/>
  <c r="AG21" i="21"/>
  <c r="CK92" i="21"/>
  <c r="CK60" i="21"/>
  <c r="CL25" i="1" a="1"/>
  <c r="CL25" i="1" s="1"/>
  <c r="AG25" i="1"/>
  <c r="CK64" i="1"/>
  <c r="CK96" i="1"/>
  <c r="CL33" i="20" a="1"/>
  <c r="CL33" i="20" s="1"/>
  <c r="AG33" i="20"/>
  <c r="CL15" i="3" a="1"/>
  <c r="CL15" i="3" s="1"/>
  <c r="AG15" i="3"/>
  <c r="CK104" i="20"/>
  <c r="CK72" i="20"/>
  <c r="CK86" i="3"/>
  <c r="CK54" i="3"/>
  <c r="CL35" i="1" a="1"/>
  <c r="CL35" i="1" s="1"/>
  <c r="AG35" i="1"/>
  <c r="CL21" i="10" a="1"/>
  <c r="CL21" i="10" s="1"/>
  <c r="AG21" i="10"/>
  <c r="CK106" i="1"/>
  <c r="CK74" i="1"/>
  <c r="CK115" i="7"/>
  <c r="CK83" i="7"/>
  <c r="CK94" i="4"/>
  <c r="CK62" i="4"/>
  <c r="CK92" i="10"/>
  <c r="CK60" i="10"/>
  <c r="CK78" i="18"/>
  <c r="CK110" i="18"/>
  <c r="CL44" i="7" a="1"/>
  <c r="CL44" i="7" s="1"/>
  <c r="AG44" i="7"/>
  <c r="CL29" i="17" a="1"/>
  <c r="CL29" i="17" s="1"/>
  <c r="AG29" i="17"/>
  <c r="CK68" i="17"/>
  <c r="CK100" i="17"/>
  <c r="CL28" i="11" a="1"/>
  <c r="CL28" i="11" s="1"/>
  <c r="AG28" i="11"/>
  <c r="AF47" i="7"/>
  <c r="CK99" i="11"/>
  <c r="CK9" i="11"/>
  <c r="CK67" i="11"/>
  <c r="CL26" i="17" a="1"/>
  <c r="CL26" i="17" s="1"/>
  <c r="AG26" i="17"/>
  <c r="CL29" i="8" a="1"/>
  <c r="CL29" i="8" s="1"/>
  <c r="AG29" i="8"/>
  <c r="CL39" i="18" a="1"/>
  <c r="CL39" i="18" s="1"/>
  <c r="AG39" i="18"/>
  <c r="CL23" i="4" a="1"/>
  <c r="CL23" i="4" s="1"/>
  <c r="AG23" i="4"/>
  <c r="CK97" i="17"/>
  <c r="CK65" i="17"/>
  <c r="CK68" i="8"/>
  <c r="CK100" i="8"/>
  <c r="CL38" i="17" a="1"/>
  <c r="CL38" i="17" s="1"/>
  <c r="AG38" i="17"/>
  <c r="CK77" i="17"/>
  <c r="CK109" i="17"/>
  <c r="CK115" i="12"/>
  <c r="CK83" i="12"/>
  <c r="CL30" i="6" a="1"/>
  <c r="CL30" i="6" s="1"/>
  <c r="AG30" i="6"/>
  <c r="AG47" i="6" s="1"/>
  <c r="CK101" i="6"/>
  <c r="CK69" i="6"/>
  <c r="CL35" i="9" a="1"/>
  <c r="CL35" i="9" s="1"/>
  <c r="AG35" i="9"/>
  <c r="CL24" i="18" a="1"/>
  <c r="CL24" i="18" s="1"/>
  <c r="AG24" i="18"/>
  <c r="CL39" i="14" a="1"/>
  <c r="CL39" i="14" s="1"/>
  <c r="AG39" i="14"/>
  <c r="AG47" i="14" s="1"/>
  <c r="CK106" i="9"/>
  <c r="CK74" i="9"/>
  <c r="CK95" i="18"/>
  <c r="CK63" i="18"/>
  <c r="CK110" i="14"/>
  <c r="CK78" i="14"/>
  <c r="CL35" i="4" a="1"/>
  <c r="CL35" i="4" s="1"/>
  <c r="AG35" i="4"/>
  <c r="CL44" i="12" a="1"/>
  <c r="CL44" i="12" s="1"/>
  <c r="AG44" i="12"/>
  <c r="CK106" i="4"/>
  <c r="CK74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L89" i="9"/>
  <c r="CL57" i="9"/>
  <c r="CL82" i="6"/>
  <c r="CL114" i="6"/>
  <c r="CM56" i="8"/>
  <c r="CM88" i="8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CM10" i="16" s="1"/>
  <c r="CM30" i="16" s="1"/>
  <c r="CM69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H18" i="9"/>
  <c r="CN18" i="9" s="1" a="1"/>
  <c r="CN18" i="9" s="1"/>
  <c r="AH43" i="6"/>
  <c r="CN43" i="6" s="1" a="1"/>
  <c r="CN43" i="6" s="1"/>
  <c r="AI17" i="8"/>
  <c r="CO17" i="8" s="1" a="1"/>
  <c r="CO17" i="8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31" i="15"/>
  <c r="CO31" i="15" s="1" a="1"/>
  <c r="CO31" i="15" s="1"/>
  <c r="AH31" i="18"/>
  <c r="CN31" i="18" s="1" a="1"/>
  <c r="CN31" i="18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108" i="14"/>
  <c r="CM76" i="14"/>
  <c r="CL60" i="11"/>
  <c r="CL92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7" i="14"/>
  <c r="CO37" i="14" s="1" a="1"/>
  <c r="CO37" i="14" s="1"/>
  <c r="AH21" i="11"/>
  <c r="CN21" i="11" s="1" a="1"/>
  <c r="CN21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07" i="8"/>
  <c r="CM75" i="8"/>
  <c r="CL89" i="19"/>
  <c r="CL57" i="19"/>
  <c r="CM102" i="10"/>
  <c r="CM70" i="10"/>
  <c r="CL105" i="13"/>
  <c r="CL73" i="13"/>
  <c r="CL99" i="17"/>
  <c r="CL67" i="17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G47" i="20" l="1"/>
  <c r="AG47" i="4"/>
  <c r="AG47" i="1"/>
  <c r="CM27" i="9" a="1"/>
  <c r="CM27" i="9" s="1"/>
  <c r="AH27" i="9"/>
  <c r="CL66" i="9"/>
  <c r="CL98" i="9"/>
  <c r="CM42" i="1" a="1"/>
  <c r="CM42" i="1" s="1"/>
  <c r="AH42" i="1"/>
  <c r="CM16" i="4" a="1"/>
  <c r="CM16" i="4" s="1"/>
  <c r="AH16" i="4"/>
  <c r="CL81" i="1"/>
  <c r="CL113" i="1"/>
  <c r="CL87" i="4"/>
  <c r="CL55" i="4"/>
  <c r="CM26" i="20" a="1"/>
  <c r="CM26" i="20" s="1"/>
  <c r="AH26" i="20"/>
  <c r="CM20" i="19" a="1"/>
  <c r="CM20" i="19" s="1"/>
  <c r="AH20" i="19"/>
  <c r="CL65" i="20"/>
  <c r="CL97" i="20"/>
  <c r="CL91" i="19"/>
  <c r="CL59" i="19"/>
  <c r="CM101" i="16"/>
  <c r="CM27" i="15" a="1"/>
  <c r="CM27" i="15" s="1"/>
  <c r="AH27" i="15"/>
  <c r="CL98" i="15"/>
  <c r="CL66" i="15"/>
  <c r="AG47" i="17"/>
  <c r="CM45" i="7" a="1"/>
  <c r="CM45" i="7" s="1"/>
  <c r="AH45" i="7"/>
  <c r="CL120" i="7"/>
  <c r="CL123" i="7" s="1"/>
  <c r="CL116" i="7" s="1"/>
  <c r="CL84" i="7"/>
  <c r="CM24" i="2" a="1"/>
  <c r="CM24" i="2" s="1"/>
  <c r="AH24" i="2"/>
  <c r="CM37" i="7" a="1"/>
  <c r="CM37" i="7" s="1"/>
  <c r="AH37" i="7"/>
  <c r="CL95" i="2"/>
  <c r="CL63" i="2"/>
  <c r="CL108" i="7"/>
  <c r="CL76" i="7"/>
  <c r="CM25" i="1" a="1"/>
  <c r="CM25" i="1" s="1"/>
  <c r="AH25" i="1"/>
  <c r="CL64" i="1"/>
  <c r="CL96" i="1"/>
  <c r="CM15" i="3" a="1"/>
  <c r="CM15" i="3" s="1"/>
  <c r="AH15" i="3"/>
  <c r="AH47" i="3" s="1"/>
  <c r="CL54" i="3"/>
  <c r="CL86" i="3"/>
  <c r="CM33" i="20" a="1"/>
  <c r="CM33" i="20" s="1"/>
  <c r="AH33" i="20"/>
  <c r="CM21" i="21" a="1"/>
  <c r="CM21" i="21" s="1"/>
  <c r="AH21" i="21"/>
  <c r="CL72" i="20"/>
  <c r="CL104" i="20"/>
  <c r="CL60" i="21"/>
  <c r="CL92" i="21"/>
  <c r="CL78" i="18"/>
  <c r="CL110" i="18"/>
  <c r="CL83" i="7"/>
  <c r="CL115" i="7"/>
  <c r="CM44" i="7" a="1"/>
  <c r="CM44" i="7" s="1"/>
  <c r="AH44" i="7"/>
  <c r="CM29" i="8" a="1"/>
  <c r="CM29" i="8" s="1"/>
  <c r="AH29" i="8"/>
  <c r="CM28" i="11" a="1"/>
  <c r="CM28" i="11" s="1"/>
  <c r="AH28" i="11"/>
  <c r="CL68" i="8"/>
  <c r="CL100" i="8"/>
  <c r="CL67" i="11"/>
  <c r="CL9" i="11"/>
  <c r="CL99" i="11"/>
  <c r="AG47" i="7"/>
  <c r="CM26" i="17" a="1"/>
  <c r="CM26" i="17" s="1"/>
  <c r="AH26" i="17"/>
  <c r="CM21" i="10" a="1"/>
  <c r="CM21" i="10" s="1"/>
  <c r="AH21" i="10"/>
  <c r="CL97" i="17"/>
  <c r="CL65" i="17"/>
  <c r="CL60" i="10"/>
  <c r="CL92" i="10"/>
  <c r="CM39" i="18" a="1"/>
  <c r="CM39" i="18" s="1"/>
  <c r="AH39" i="18"/>
  <c r="CM23" i="4" a="1"/>
  <c r="CM23" i="4" s="1"/>
  <c r="AH23" i="4"/>
  <c r="CM29" i="17" a="1"/>
  <c r="CM29" i="17" s="1"/>
  <c r="AH29" i="17"/>
  <c r="CM35" i="1" a="1"/>
  <c r="CM35" i="1" s="1"/>
  <c r="AH35" i="1"/>
  <c r="CL94" i="4"/>
  <c r="CL62" i="4"/>
  <c r="CL100" i="17"/>
  <c r="CL68" i="17"/>
  <c r="CL106" i="1"/>
  <c r="CL74" i="1"/>
  <c r="CM38" i="17" a="1"/>
  <c r="CM38" i="17" s="1"/>
  <c r="AH38" i="17"/>
  <c r="CL77" i="17"/>
  <c r="CL109" i="17"/>
  <c r="CM35" i="9" a="1"/>
  <c r="CM35" i="9" s="1"/>
  <c r="AH35" i="9"/>
  <c r="CL106" i="9"/>
  <c r="CL74" i="9"/>
  <c r="CL83" i="12"/>
  <c r="CL115" i="12"/>
  <c r="CM35" i="4" a="1"/>
  <c r="CM35" i="4" s="1"/>
  <c r="AH35" i="4"/>
  <c r="CM39" i="14" a="1"/>
  <c r="CM39" i="14" s="1"/>
  <c r="AH39" i="14"/>
  <c r="CM30" i="6" a="1"/>
  <c r="CM30" i="6" s="1"/>
  <c r="AH30" i="6"/>
  <c r="CM44" i="12" a="1"/>
  <c r="CM44" i="12" s="1"/>
  <c r="AH44" i="12"/>
  <c r="CL106" i="4"/>
  <c r="CL74" i="4"/>
  <c r="CL110" i="14"/>
  <c r="CL78" i="14"/>
  <c r="CL69" i="6"/>
  <c r="CL101" i="6"/>
  <c r="CM24" i="18" a="1"/>
  <c r="CM24" i="18" s="1"/>
  <c r="AH24" i="18"/>
  <c r="CL95" i="18"/>
  <c r="CL63" i="1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CM120" i="14"/>
  <c r="CM123" i="14" s="1"/>
  <c r="CM116" i="14" s="1"/>
  <c r="CM84" i="14"/>
  <c r="CN99" i="7"/>
  <c r="CN67" i="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M83" i="16"/>
  <c r="CM115" i="16"/>
  <c r="CM113" i="2"/>
  <c r="CM81" i="2"/>
  <c r="CN102" i="19"/>
  <c r="CN70" i="19"/>
  <c r="CN98" i="19"/>
  <c r="CN66" i="19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CN10" i="16" s="1"/>
  <c r="CN30" i="16" s="1"/>
  <c r="CN101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H47" i="7" l="1"/>
  <c r="CN27" i="9" a="1"/>
  <c r="CN27" i="9" s="1"/>
  <c r="AI27" i="9"/>
  <c r="CM98" i="9"/>
  <c r="CM66" i="9"/>
  <c r="CN20" i="19" a="1"/>
  <c r="CN20" i="19" s="1"/>
  <c r="AI20" i="19"/>
  <c r="AI47" i="19" s="1"/>
  <c r="CN16" i="4" a="1"/>
  <c r="CN16" i="4" s="1"/>
  <c r="AI16" i="4"/>
  <c r="CM59" i="19"/>
  <c r="CM91" i="19"/>
  <c r="CM55" i="4"/>
  <c r="CM87" i="4"/>
  <c r="AH47" i="17"/>
  <c r="CN26" i="20" a="1"/>
  <c r="CN26" i="20" s="1"/>
  <c r="AI26" i="20"/>
  <c r="CN42" i="1" a="1"/>
  <c r="CN42" i="1" s="1"/>
  <c r="AI42" i="1"/>
  <c r="CM97" i="20"/>
  <c r="CM65" i="20"/>
  <c r="CM81" i="1"/>
  <c r="CM113" i="1"/>
  <c r="CN69" i="16"/>
  <c r="CN45" i="7" a="1"/>
  <c r="CN45" i="7" s="1"/>
  <c r="AI45" i="7"/>
  <c r="CM84" i="7"/>
  <c r="CM120" i="7"/>
  <c r="CM123" i="7" s="1"/>
  <c r="CM116" i="7" s="1"/>
  <c r="CN37" i="7" a="1"/>
  <c r="CN37" i="7" s="1"/>
  <c r="AI37" i="7"/>
  <c r="CM76" i="7"/>
  <c r="CM108" i="7"/>
  <c r="CN24" i="2" a="1"/>
  <c r="CN24" i="2" s="1"/>
  <c r="AI24" i="2"/>
  <c r="AI47" i="2" s="1"/>
  <c r="CM95" i="2"/>
  <c r="CM63" i="2"/>
  <c r="CN27" i="15" a="1"/>
  <c r="CN27" i="15" s="1"/>
  <c r="AI27" i="15"/>
  <c r="CM98" i="15"/>
  <c r="CM66" i="15"/>
  <c r="CN15" i="3" a="1"/>
  <c r="CN15" i="3" s="1"/>
  <c r="AI15" i="3"/>
  <c r="AI47" i="3" s="1"/>
  <c r="CM86" i="3"/>
  <c r="CM54" i="3"/>
  <c r="CN21" i="21" a="1"/>
  <c r="CN21" i="21" s="1"/>
  <c r="AI21" i="21"/>
  <c r="CM92" i="21"/>
  <c r="CM60" i="21"/>
  <c r="CN33" i="20" a="1"/>
  <c r="CN33" i="20" s="1"/>
  <c r="AI33" i="20"/>
  <c r="CN25" i="1" a="1"/>
  <c r="CN25" i="1" s="1"/>
  <c r="AI25" i="1"/>
  <c r="CM104" i="20"/>
  <c r="CM72" i="20"/>
  <c r="CM64" i="1"/>
  <c r="CM96" i="1"/>
  <c r="CN35" i="1" a="1"/>
  <c r="CN35" i="1" s="1"/>
  <c r="AI35" i="1"/>
  <c r="CN29" i="8" a="1"/>
  <c r="CN29" i="8" s="1"/>
  <c r="AI29" i="8"/>
  <c r="CM74" i="1"/>
  <c r="CM106" i="1"/>
  <c r="CM100" i="8"/>
  <c r="CM68" i="8"/>
  <c r="CN29" i="17" a="1"/>
  <c r="CN29" i="17" s="1"/>
  <c r="AI29" i="17"/>
  <c r="CN44" i="7" a="1"/>
  <c r="CN44" i="7" s="1"/>
  <c r="AI44" i="7"/>
  <c r="CM68" i="17"/>
  <c r="CM100" i="17"/>
  <c r="CM83" i="7"/>
  <c r="CM115" i="7"/>
  <c r="AH47" i="1"/>
  <c r="CN23" i="4" a="1"/>
  <c r="CN23" i="4" s="1"/>
  <c r="AI23" i="4"/>
  <c r="CN21" i="10" a="1"/>
  <c r="CN21" i="10" s="1"/>
  <c r="AI21" i="10"/>
  <c r="AI47" i="10" s="1"/>
  <c r="CM62" i="4"/>
  <c r="CM94" i="4"/>
  <c r="CM92" i="10"/>
  <c r="CM60" i="10"/>
  <c r="CN39" i="18" a="1"/>
  <c r="CN39" i="18" s="1"/>
  <c r="AI39" i="18"/>
  <c r="CN26" i="17" a="1"/>
  <c r="CN26" i="17" s="1"/>
  <c r="AI26" i="17"/>
  <c r="CN28" i="11" a="1"/>
  <c r="CN28" i="11" s="1"/>
  <c r="AI28" i="11"/>
  <c r="AI47" i="11" s="1"/>
  <c r="CM78" i="18"/>
  <c r="CM110" i="18"/>
  <c r="CM97" i="17"/>
  <c r="CM65" i="17"/>
  <c r="CM67" i="11"/>
  <c r="CM9" i="11"/>
  <c r="CM99" i="11"/>
  <c r="CN38" i="17" a="1"/>
  <c r="CN38" i="17" s="1"/>
  <c r="AI38" i="17"/>
  <c r="CM109" i="17"/>
  <c r="CM77" i="17"/>
  <c r="CM106" i="4"/>
  <c r="CM74" i="4"/>
  <c r="CN24" i="18" a="1"/>
  <c r="CN24" i="18" s="1"/>
  <c r="AI24" i="18"/>
  <c r="CN44" i="12" a="1"/>
  <c r="CN44" i="12" s="1"/>
  <c r="AI44" i="12"/>
  <c r="CM95" i="18"/>
  <c r="CM63" i="18"/>
  <c r="CM115" i="12"/>
  <c r="CM83" i="12"/>
  <c r="CN35" i="4" a="1"/>
  <c r="CN35" i="4" s="1"/>
  <c r="AI35" i="4"/>
  <c r="AH47" i="4"/>
  <c r="CN30" i="6" a="1"/>
  <c r="CN30" i="6" s="1"/>
  <c r="AI30" i="6"/>
  <c r="CM69" i="6"/>
  <c r="CM101" i="6"/>
  <c r="CN39" i="14" a="1"/>
  <c r="CN39" i="14" s="1"/>
  <c r="AI39" i="14"/>
  <c r="CN35" i="9" a="1"/>
  <c r="CN35" i="9" s="1"/>
  <c r="AI35" i="9"/>
  <c r="CM78" i="14"/>
  <c r="CM110" i="14"/>
  <c r="CM106" i="9"/>
  <c r="CM74" i="9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CO10" i="16" s="1"/>
  <c r="CO30" i="16" s="1"/>
  <c r="CO69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83" i="14"/>
  <c r="CO115" i="14"/>
  <c r="CO120" i="19"/>
  <c r="CO123" i="19" s="1"/>
  <c r="CO116" i="19" s="1"/>
  <c r="CO84" i="19"/>
  <c r="CO61" i="3"/>
  <c r="CO93" i="3"/>
  <c r="CN88" i="7"/>
  <c r="CN56" i="7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CO59" i="1"/>
  <c r="CO91" i="1"/>
  <c r="CO87" i="6"/>
  <c r="CO55" i="6"/>
  <c r="CO91" i="18"/>
  <c r="CO59" i="18"/>
  <c r="AK41" i="5"/>
  <c r="CQ41" i="5" s="1" a="1"/>
  <c r="CQ41" i="5" s="1"/>
  <c r="AI47" i="20" l="1"/>
  <c r="AI47" i="1"/>
  <c r="AI47" i="7"/>
  <c r="AI47" i="4"/>
  <c r="CO27" i="9" a="1"/>
  <c r="CO27" i="9" s="1"/>
  <c r="AJ27" i="9"/>
  <c r="CN66" i="9"/>
  <c r="CN98" i="9"/>
  <c r="CO42" i="1" a="1"/>
  <c r="CO42" i="1" s="1"/>
  <c r="AJ42" i="1"/>
  <c r="CN81" i="1"/>
  <c r="CN113" i="1"/>
  <c r="CO16" i="4" a="1"/>
  <c r="CO16" i="4" s="1"/>
  <c r="AJ16" i="4"/>
  <c r="CO26" i="20" a="1"/>
  <c r="CO26" i="20" s="1"/>
  <c r="AJ26" i="20"/>
  <c r="CN87" i="4"/>
  <c r="CN55" i="4"/>
  <c r="CN65" i="20"/>
  <c r="CN97" i="20"/>
  <c r="CO20" i="19" a="1"/>
  <c r="CO20" i="19" s="1"/>
  <c r="AJ20" i="19"/>
  <c r="CN91" i="19"/>
  <c r="CN59" i="19"/>
  <c r="CO101" i="16"/>
  <c r="CO27" i="15" a="1"/>
  <c r="CO27" i="15" s="1"/>
  <c r="AJ27" i="15"/>
  <c r="CO37" i="7" a="1"/>
  <c r="CO37" i="7" s="1"/>
  <c r="AJ37" i="7"/>
  <c r="CN98" i="15"/>
  <c r="CN66" i="15"/>
  <c r="CN108" i="7"/>
  <c r="CN76" i="7"/>
  <c r="CO24" i="2" a="1"/>
  <c r="CO24" i="2" s="1"/>
  <c r="AJ24" i="2"/>
  <c r="CO45" i="7" a="1"/>
  <c r="CO45" i="7" s="1"/>
  <c r="AJ45" i="7"/>
  <c r="CN95" i="2"/>
  <c r="CN63" i="2"/>
  <c r="CN120" i="7"/>
  <c r="CN123" i="7" s="1"/>
  <c r="CN116" i="7" s="1"/>
  <c r="CN84" i="7"/>
  <c r="AI47" i="17"/>
  <c r="CO21" i="21" a="1"/>
  <c r="CO21" i="21" s="1"/>
  <c r="AJ21" i="21"/>
  <c r="CN60" i="21"/>
  <c r="CN92" i="21"/>
  <c r="CO25" i="1" a="1"/>
  <c r="CO25" i="1" s="1"/>
  <c r="AJ25" i="1"/>
  <c r="CN64" i="1"/>
  <c r="CN96" i="1"/>
  <c r="CO33" i="20" a="1"/>
  <c r="CO33" i="20" s="1"/>
  <c r="AJ33" i="20"/>
  <c r="CO15" i="3" a="1"/>
  <c r="CO15" i="3" s="1"/>
  <c r="AJ15" i="3"/>
  <c r="AJ47" i="3" s="1"/>
  <c r="CN104" i="20"/>
  <c r="CN72" i="20"/>
  <c r="CN54" i="3"/>
  <c r="CN86" i="3"/>
  <c r="CO28" i="11" a="1"/>
  <c r="CO28" i="11" s="1"/>
  <c r="AJ28" i="11"/>
  <c r="AJ47" i="11" s="1"/>
  <c r="CN9" i="11"/>
  <c r="CN67" i="11"/>
  <c r="CN99" i="11"/>
  <c r="CO26" i="17" a="1"/>
  <c r="CO26" i="17" s="1"/>
  <c r="AJ26" i="17"/>
  <c r="CO21" i="10" a="1"/>
  <c r="CO21" i="10" s="1"/>
  <c r="AJ21" i="10"/>
  <c r="CN97" i="17"/>
  <c r="CN65" i="17"/>
  <c r="CN60" i="10"/>
  <c r="CN92" i="10"/>
  <c r="CO44" i="7" a="1"/>
  <c r="CO44" i="7" s="1"/>
  <c r="AJ44" i="7"/>
  <c r="CO29" i="8" a="1"/>
  <c r="CO29" i="8" s="1"/>
  <c r="AJ29" i="8"/>
  <c r="CO39" i="18" a="1"/>
  <c r="CO39" i="18" s="1"/>
  <c r="AJ39" i="18"/>
  <c r="CO23" i="4" a="1"/>
  <c r="CO23" i="4" s="1"/>
  <c r="AJ23" i="4"/>
  <c r="CN83" i="7"/>
  <c r="CN115" i="7"/>
  <c r="CN100" i="8"/>
  <c r="CN68" i="8"/>
  <c r="CN78" i="18"/>
  <c r="CN110" i="18"/>
  <c r="CN94" i="4"/>
  <c r="CN62" i="4"/>
  <c r="CO29" i="17" a="1"/>
  <c r="CO29" i="17" s="1"/>
  <c r="AJ29" i="17"/>
  <c r="CO35" i="1" a="1"/>
  <c r="CO35" i="1" s="1"/>
  <c r="AJ35" i="1"/>
  <c r="CN100" i="17"/>
  <c r="CN68" i="17"/>
  <c r="CN74" i="1"/>
  <c r="CN106" i="1"/>
  <c r="CO38" i="17" a="1"/>
  <c r="CO38" i="17" s="1"/>
  <c r="AJ38" i="17"/>
  <c r="CN77" i="17"/>
  <c r="CN109" i="17"/>
  <c r="CO30" i="6" a="1"/>
  <c r="CO30" i="6" s="1"/>
  <c r="AJ30" i="6"/>
  <c r="CO44" i="12" a="1"/>
  <c r="CO44" i="12" s="1"/>
  <c r="AJ44" i="12"/>
  <c r="CO35" i="9" a="1"/>
  <c r="CO35" i="9" s="1"/>
  <c r="AJ35" i="9"/>
  <c r="CN83" i="12"/>
  <c r="CN115" i="12"/>
  <c r="CN101" i="6"/>
  <c r="CN69" i="6"/>
  <c r="CN74" i="9"/>
  <c r="CN106" i="9"/>
  <c r="CO35" i="4" a="1"/>
  <c r="CO35" i="4" s="1"/>
  <c r="AJ35" i="4"/>
  <c r="CO24" i="18" a="1"/>
  <c r="CO24" i="18" s="1"/>
  <c r="AJ24" i="18"/>
  <c r="CO39" i="14" a="1"/>
  <c r="CO39" i="14" s="1"/>
  <c r="AJ39" i="14"/>
  <c r="AJ47" i="14" s="1"/>
  <c r="CN106" i="4"/>
  <c r="CN74" i="4"/>
  <c r="CN95" i="18"/>
  <c r="CN63" i="18"/>
  <c r="CN78" i="14"/>
  <c r="CN110" i="14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92" i="7"/>
  <c r="CP60" i="7"/>
  <c r="CO59" i="3"/>
  <c r="CO91" i="3"/>
  <c r="CO110" i="19"/>
  <c r="CO78" i="19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CP10" i="16" s="1"/>
  <c r="CP30" i="16" s="1"/>
  <c r="CP69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63" i="9"/>
  <c r="CP95" i="9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24" i="9"/>
  <c r="CR24" i="9" s="1" a="1"/>
  <c r="CR24" i="9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7" l="1"/>
  <c r="AJ47" i="20"/>
  <c r="CP27" i="9" a="1"/>
  <c r="CP27" i="9" s="1"/>
  <c r="AK27" i="9"/>
  <c r="CO98" i="9"/>
  <c r="CO66" i="9"/>
  <c r="CP26" i="20" a="1"/>
  <c r="CP26" i="20" s="1"/>
  <c r="AK26" i="20"/>
  <c r="CO97" i="20"/>
  <c r="CO65" i="20"/>
  <c r="CP20" i="19" a="1"/>
  <c r="CP20" i="19" s="1"/>
  <c r="AK20" i="19"/>
  <c r="CP16" i="4" a="1"/>
  <c r="CP16" i="4" s="1"/>
  <c r="AK16" i="4"/>
  <c r="CO91" i="19"/>
  <c r="CO59" i="19"/>
  <c r="CO55" i="4"/>
  <c r="CO87" i="4"/>
  <c r="AJ47" i="19"/>
  <c r="CP42" i="1" a="1"/>
  <c r="CP42" i="1" s="1"/>
  <c r="AK42" i="1"/>
  <c r="CO81" i="1"/>
  <c r="CO113" i="1"/>
  <c r="AJ47" i="4"/>
  <c r="AJ47" i="17"/>
  <c r="CP101" i="16"/>
  <c r="CP45" i="7" a="1"/>
  <c r="CP45" i="7" s="1"/>
  <c r="AK45" i="7"/>
  <c r="CP37" i="7" a="1"/>
  <c r="CP37" i="7" s="1"/>
  <c r="AK37" i="7"/>
  <c r="CO120" i="7"/>
  <c r="CO123" i="7" s="1"/>
  <c r="CO116" i="7" s="1"/>
  <c r="CO84" i="7"/>
  <c r="CO76" i="7"/>
  <c r="CO108" i="7"/>
  <c r="CP24" i="2" a="1"/>
  <c r="CP24" i="2" s="1"/>
  <c r="AK24" i="2"/>
  <c r="CP27" i="15" a="1"/>
  <c r="CP27" i="15" s="1"/>
  <c r="AK27" i="15"/>
  <c r="AK47" i="15" s="1"/>
  <c r="CO95" i="2"/>
  <c r="CO63" i="2"/>
  <c r="CO66" i="15"/>
  <c r="CO98" i="15"/>
  <c r="CP25" i="1" a="1"/>
  <c r="CP25" i="1" s="1"/>
  <c r="AK25" i="1"/>
  <c r="CO64" i="1"/>
  <c r="CO96" i="1"/>
  <c r="CP15" i="3" a="1"/>
  <c r="CP15" i="3" s="1"/>
  <c r="AK15" i="3"/>
  <c r="AK47" i="3" s="1"/>
  <c r="CO54" i="3"/>
  <c r="CO86" i="3"/>
  <c r="CP33" i="20" a="1"/>
  <c r="CP33" i="20" s="1"/>
  <c r="AK33" i="20"/>
  <c r="CP21" i="21" a="1"/>
  <c r="CP21" i="21" s="1"/>
  <c r="AK21" i="21"/>
  <c r="CO104" i="20"/>
  <c r="CO72" i="20"/>
  <c r="CO92" i="21"/>
  <c r="CO60" i="21"/>
  <c r="CO92" i="10"/>
  <c r="CO60" i="10"/>
  <c r="CP29" i="17" a="1"/>
  <c r="CP29" i="17" s="1"/>
  <c r="AK29" i="17"/>
  <c r="CP44" i="7" a="1"/>
  <c r="CP44" i="7" s="1"/>
  <c r="AK44" i="7"/>
  <c r="CP26" i="17" a="1"/>
  <c r="CP26" i="17" s="1"/>
  <c r="AK26" i="17"/>
  <c r="CO68" i="17"/>
  <c r="CO100" i="17"/>
  <c r="CO83" i="7"/>
  <c r="CO115" i="7"/>
  <c r="CO65" i="17"/>
  <c r="CO97" i="17"/>
  <c r="CO100" i="8"/>
  <c r="CO68" i="8"/>
  <c r="CP23" i="4" a="1"/>
  <c r="CP23" i="4" s="1"/>
  <c r="AK23" i="4"/>
  <c r="CO62" i="4"/>
  <c r="CO94" i="4"/>
  <c r="CO106" i="1"/>
  <c r="CO74" i="1"/>
  <c r="CP39" i="18" a="1"/>
  <c r="CP39" i="18" s="1"/>
  <c r="AK39" i="18"/>
  <c r="CO110" i="18"/>
  <c r="CO78" i="18"/>
  <c r="CP28" i="11" a="1"/>
  <c r="CP28" i="11" s="1"/>
  <c r="AK28" i="11"/>
  <c r="CP35" i="1" a="1"/>
  <c r="CP35" i="1" s="1"/>
  <c r="AK35" i="1"/>
  <c r="CP29" i="8" a="1"/>
  <c r="CP29" i="8" s="1"/>
  <c r="AK29" i="8"/>
  <c r="CP21" i="10" a="1"/>
  <c r="CP21" i="10" s="1"/>
  <c r="AK21" i="10"/>
  <c r="CO9" i="11"/>
  <c r="CO99" i="11"/>
  <c r="CO67" i="11"/>
  <c r="CP38" i="17" a="1"/>
  <c r="CP38" i="17" s="1"/>
  <c r="AK38" i="17"/>
  <c r="CO77" i="17"/>
  <c r="CO109" i="17"/>
  <c r="CP35" i="4" a="1"/>
  <c r="CP35" i="4" s="1"/>
  <c r="AK35" i="4"/>
  <c r="CP35" i="9" a="1"/>
  <c r="CP35" i="9" s="1"/>
  <c r="AK35" i="9"/>
  <c r="CO106" i="4"/>
  <c r="CO74" i="4"/>
  <c r="CO74" i="9"/>
  <c r="CO106" i="9"/>
  <c r="CP44" i="12" a="1"/>
  <c r="CP44" i="12" s="1"/>
  <c r="AK44" i="12"/>
  <c r="CO115" i="12"/>
  <c r="CO83" i="12"/>
  <c r="CP24" i="18" a="1"/>
  <c r="CP24" i="18" s="1"/>
  <c r="AK24" i="18"/>
  <c r="CO63" i="18"/>
  <c r="CO95" i="18"/>
  <c r="CP39" i="14" a="1"/>
  <c r="CP39" i="14" s="1"/>
  <c r="AK39" i="14"/>
  <c r="CP30" i="6" a="1"/>
  <c r="CP30" i="6" s="1"/>
  <c r="AK30" i="6"/>
  <c r="CO78" i="14"/>
  <c r="CO110" i="14"/>
  <c r="CO69" i="6"/>
  <c r="CO101" i="6"/>
  <c r="CP108" i="4"/>
  <c r="CP76" i="4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P109" i="3"/>
  <c r="CP77" i="3"/>
  <c r="CP90" i="7"/>
  <c r="CP58" i="7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CQ92" i="6"/>
  <c r="CQ60" i="6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L38" i="3"/>
  <c r="CR38" i="3" s="1" a="1"/>
  <c r="CR38" i="3" s="1"/>
  <c r="AL19" i="7"/>
  <c r="CR19" i="7" s="1" a="1"/>
  <c r="CR19" i="7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CQ10" i="16" s="1"/>
  <c r="CQ30" i="16" s="1"/>
  <c r="CQ69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P86" i="19"/>
  <c r="CP54" i="19"/>
  <c r="AM44" i="1"/>
  <c r="CS44" i="1" s="1" a="1"/>
  <c r="CS44" i="1" s="1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K47" i="20" l="1"/>
  <c r="AK47" i="1"/>
  <c r="CQ27" i="9" a="1"/>
  <c r="CQ27" i="9" s="1"/>
  <c r="AL27" i="9"/>
  <c r="CP66" i="9"/>
  <c r="CP98" i="9"/>
  <c r="CQ16" i="4" a="1"/>
  <c r="CQ16" i="4" s="1"/>
  <c r="AL16" i="4"/>
  <c r="CQ42" i="1" a="1"/>
  <c r="CQ42" i="1" s="1"/>
  <c r="AL42" i="1"/>
  <c r="CP87" i="4"/>
  <c r="CP55" i="4"/>
  <c r="CP81" i="1"/>
  <c r="CP113" i="1"/>
  <c r="CQ20" i="19" a="1"/>
  <c r="CQ20" i="19" s="1"/>
  <c r="AL20" i="19"/>
  <c r="AL47" i="19" s="1"/>
  <c r="AK47" i="4"/>
  <c r="CP91" i="19"/>
  <c r="CP59" i="19"/>
  <c r="CQ26" i="20" a="1"/>
  <c r="CQ26" i="20" s="1"/>
  <c r="AL26" i="20"/>
  <c r="CP65" i="20"/>
  <c r="CP97" i="20"/>
  <c r="AK47" i="7"/>
  <c r="CQ101" i="16"/>
  <c r="CQ27" i="15" a="1"/>
  <c r="CQ27" i="15" s="1"/>
  <c r="AL27" i="15"/>
  <c r="AL47" i="15" s="1"/>
  <c r="CQ37" i="7" a="1"/>
  <c r="CQ37" i="7" s="1"/>
  <c r="AL37" i="7"/>
  <c r="CP66" i="15"/>
  <c r="CP98" i="15"/>
  <c r="CP108" i="7"/>
  <c r="CP76" i="7"/>
  <c r="CQ24" i="2" a="1"/>
  <c r="CQ24" i="2" s="1"/>
  <c r="AL24" i="2"/>
  <c r="CQ45" i="7" a="1"/>
  <c r="CQ45" i="7" s="1"/>
  <c r="AL45" i="7"/>
  <c r="CP95" i="2"/>
  <c r="CP63" i="2"/>
  <c r="CP84" i="7"/>
  <c r="CP120" i="7"/>
  <c r="CP123" i="7" s="1"/>
  <c r="CP116" i="7" s="1"/>
  <c r="CQ15" i="3" a="1"/>
  <c r="CQ15" i="3" s="1"/>
  <c r="AL15" i="3"/>
  <c r="CP86" i="3"/>
  <c r="CP54" i="3"/>
  <c r="CQ21" i="21" a="1"/>
  <c r="CQ21" i="21" s="1"/>
  <c r="AL21" i="21"/>
  <c r="CP60" i="21"/>
  <c r="CP92" i="21"/>
  <c r="CQ33" i="20" a="1"/>
  <c r="CQ33" i="20" s="1"/>
  <c r="AL33" i="20"/>
  <c r="CQ25" i="1" a="1"/>
  <c r="CQ25" i="1" s="1"/>
  <c r="AL25" i="1"/>
  <c r="CP72" i="20"/>
  <c r="CP104" i="20"/>
  <c r="CP64" i="1"/>
  <c r="CP96" i="1"/>
  <c r="CP68" i="8"/>
  <c r="CP100" i="8"/>
  <c r="CP110" i="18"/>
  <c r="CP78" i="18"/>
  <c r="CP97" i="17"/>
  <c r="CP65" i="17"/>
  <c r="CQ26" i="17" a="1"/>
  <c r="CQ26" i="17" s="1"/>
  <c r="AL26" i="17"/>
  <c r="CQ35" i="1" a="1"/>
  <c r="CQ35" i="1" s="1"/>
  <c r="AL35" i="1"/>
  <c r="CQ44" i="7" a="1"/>
  <c r="CQ44" i="7" s="1"/>
  <c r="AL44" i="7"/>
  <c r="CQ39" i="18" a="1"/>
  <c r="CQ39" i="18" s="1"/>
  <c r="AL39" i="18"/>
  <c r="CP74" i="1"/>
  <c r="CP106" i="1"/>
  <c r="CP115" i="7"/>
  <c r="CP83" i="7"/>
  <c r="AK47" i="17"/>
  <c r="CQ28" i="11" a="1"/>
  <c r="CQ28" i="11" s="1"/>
  <c r="AL28" i="11"/>
  <c r="AL47" i="11" s="1"/>
  <c r="CQ29" i="17" a="1"/>
  <c r="CQ29" i="17" s="1"/>
  <c r="AL29" i="17"/>
  <c r="CQ29" i="8" a="1"/>
  <c r="CQ29" i="8" s="1"/>
  <c r="AL29" i="8"/>
  <c r="AK47" i="11"/>
  <c r="CP99" i="11"/>
  <c r="CP9" i="11"/>
  <c r="CP67" i="11"/>
  <c r="CP68" i="17"/>
  <c r="CP100" i="17"/>
  <c r="CQ21" i="10" a="1"/>
  <c r="CQ21" i="10" s="1"/>
  <c r="AL21" i="10"/>
  <c r="AL47" i="10" s="1"/>
  <c r="CQ23" i="4" a="1"/>
  <c r="CQ23" i="4" s="1"/>
  <c r="AL23" i="4"/>
  <c r="CP60" i="10"/>
  <c r="CP92" i="10"/>
  <c r="CP94" i="4"/>
  <c r="CP62" i="4"/>
  <c r="CQ38" i="17" a="1"/>
  <c r="CQ38" i="17" s="1"/>
  <c r="AL38" i="17"/>
  <c r="CP77" i="17"/>
  <c r="CP109" i="17"/>
  <c r="CQ24" i="18" a="1"/>
  <c r="CQ24" i="18" s="1"/>
  <c r="AL24" i="18"/>
  <c r="CP63" i="18"/>
  <c r="CP95" i="18"/>
  <c r="CQ30" i="6" a="1"/>
  <c r="CQ30" i="6" s="1"/>
  <c r="AL30" i="6"/>
  <c r="AL47" i="6" s="1"/>
  <c r="CQ35" i="9" a="1"/>
  <c r="CQ35" i="9" s="1"/>
  <c r="AL35" i="9"/>
  <c r="CP101" i="6"/>
  <c r="CP69" i="6"/>
  <c r="CP74" i="9"/>
  <c r="CP106" i="9"/>
  <c r="CQ39" i="14" a="1"/>
  <c r="CQ39" i="14" s="1"/>
  <c r="AL39" i="14"/>
  <c r="AL47" i="14" s="1"/>
  <c r="CQ44" i="12" a="1"/>
  <c r="CQ44" i="12" s="1"/>
  <c r="AL44" i="12"/>
  <c r="CQ35" i="4" a="1"/>
  <c r="CQ35" i="4" s="1"/>
  <c r="AL35" i="4"/>
  <c r="CP110" i="14"/>
  <c r="CP78" i="14"/>
  <c r="CP83" i="12"/>
  <c r="CP115" i="12"/>
  <c r="CP74" i="4"/>
  <c r="CP106" i="4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87" i="8"/>
  <c r="CR55" i="8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Q99" i="8"/>
  <c r="CQ67" i="8"/>
  <c r="CQ103" i="6"/>
  <c r="CQ71" i="6"/>
  <c r="CQ108" i="6"/>
  <c r="CQ76" i="6"/>
  <c r="CR114" i="5"/>
  <c r="CR82" i="5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16" i="8"/>
  <c r="CT16" i="8" s="1" a="1"/>
  <c r="CT16" i="8" s="1"/>
  <c r="CQ54" i="17"/>
  <c r="CQ86" i="17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CR120" i="19"/>
  <c r="CR123" i="19" s="1"/>
  <c r="CR116" i="19" s="1"/>
  <c r="CR84" i="19"/>
  <c r="CR108" i="14"/>
  <c r="CR76" i="14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N30" i="16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0" i="7"/>
  <c r="CR112" i="7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1" i="7"/>
  <c r="CT41" i="7" s="1" a="1"/>
  <c r="CT41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CR10" i="16" s="1"/>
  <c r="CR30" i="16" s="1"/>
  <c r="CR69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85" i="7"/>
  <c r="CR117" i="7"/>
  <c r="CR93" i="17"/>
  <c r="CR61" i="17"/>
  <c r="CQ69" i="19"/>
  <c r="CQ101" i="19"/>
  <c r="AM15" i="6"/>
  <c r="CS15" i="6" s="1" a="1"/>
  <c r="CS15" i="6" s="1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AL47" i="4" l="1"/>
  <c r="AL47" i="1"/>
  <c r="CR27" i="9" a="1"/>
  <c r="CR27" i="9" s="1"/>
  <c r="AM27" i="9"/>
  <c r="CQ98" i="9"/>
  <c r="CQ66" i="9"/>
  <c r="CR26" i="20" a="1"/>
  <c r="CR26" i="20" s="1"/>
  <c r="AM26" i="20"/>
  <c r="CQ65" i="20"/>
  <c r="CQ97" i="20"/>
  <c r="CR42" i="1" a="1"/>
  <c r="CR42" i="1" s="1"/>
  <c r="AM42" i="1"/>
  <c r="CQ81" i="1"/>
  <c r="CQ113" i="1"/>
  <c r="CR20" i="19" a="1"/>
  <c r="CR20" i="19" s="1"/>
  <c r="AM20" i="19"/>
  <c r="AM47" i="19" s="1"/>
  <c r="CR16" i="4" a="1"/>
  <c r="CR16" i="4" s="1"/>
  <c r="AM16" i="4"/>
  <c r="CQ59" i="19"/>
  <c r="CQ91" i="19"/>
  <c r="CQ55" i="4"/>
  <c r="CQ87" i="4"/>
  <c r="CR101" i="16"/>
  <c r="CR45" i="7" a="1"/>
  <c r="CR45" i="7" s="1"/>
  <c r="AM45" i="7"/>
  <c r="CR37" i="7" a="1"/>
  <c r="CR37" i="7" s="1"/>
  <c r="AM37" i="7"/>
  <c r="CQ120" i="7"/>
  <c r="CQ123" i="7" s="1"/>
  <c r="CQ116" i="7" s="1"/>
  <c r="CQ84" i="7"/>
  <c r="CQ108" i="7"/>
  <c r="CQ76" i="7"/>
  <c r="CR24" i="2" a="1"/>
  <c r="CR24" i="2" s="1"/>
  <c r="AM24" i="2"/>
  <c r="CR27" i="15" a="1"/>
  <c r="CR27" i="15" s="1"/>
  <c r="AM27" i="15"/>
  <c r="CQ63" i="2"/>
  <c r="CQ95" i="2"/>
  <c r="CQ66" i="15"/>
  <c r="CQ98" i="15"/>
  <c r="CR21" i="21" a="1"/>
  <c r="CR21" i="21" s="1"/>
  <c r="AM21" i="21"/>
  <c r="CQ92" i="21"/>
  <c r="CQ60" i="21"/>
  <c r="CR25" i="1" a="1"/>
  <c r="CR25" i="1" s="1"/>
  <c r="AM25" i="1"/>
  <c r="CQ96" i="1"/>
  <c r="CQ64" i="1"/>
  <c r="CR33" i="20" a="1"/>
  <c r="CR33" i="20" s="1"/>
  <c r="AM33" i="20"/>
  <c r="CR15" i="3" a="1"/>
  <c r="CR15" i="3" s="1"/>
  <c r="AM15" i="3"/>
  <c r="AM47" i="3" s="1"/>
  <c r="CQ72" i="20"/>
  <c r="CQ104" i="20"/>
  <c r="CQ54" i="3"/>
  <c r="CQ86" i="3"/>
  <c r="CR29" i="17" a="1"/>
  <c r="CR29" i="17" s="1"/>
  <c r="AM29" i="17"/>
  <c r="CQ65" i="17"/>
  <c r="CQ97" i="17"/>
  <c r="CR26" i="17" a="1"/>
  <c r="CR26" i="17" s="1"/>
  <c r="AM26" i="17"/>
  <c r="AL47" i="17"/>
  <c r="CQ100" i="17"/>
  <c r="CQ68" i="17"/>
  <c r="CR39" i="18" a="1"/>
  <c r="CR39" i="18" s="1"/>
  <c r="AM39" i="18"/>
  <c r="CQ100" i="8"/>
  <c r="CQ68" i="8"/>
  <c r="CR28" i="11" a="1"/>
  <c r="CR28" i="11" s="1"/>
  <c r="AM28" i="11"/>
  <c r="AM47" i="11" s="1"/>
  <c r="CQ110" i="18"/>
  <c r="CQ78" i="18"/>
  <c r="CQ9" i="11"/>
  <c r="CQ67" i="11"/>
  <c r="CQ99" i="11"/>
  <c r="CR44" i="7" a="1"/>
  <c r="CR44" i="7" s="1"/>
  <c r="AM44" i="7"/>
  <c r="CQ60" i="10"/>
  <c r="CQ92" i="10"/>
  <c r="CR23" i="4" a="1"/>
  <c r="CR23" i="4" s="1"/>
  <c r="AM23" i="4"/>
  <c r="CQ115" i="7"/>
  <c r="CQ83" i="7"/>
  <c r="CQ94" i="4"/>
  <c r="CQ62" i="4"/>
  <c r="CR35" i="1" a="1"/>
  <c r="CR35" i="1" s="1"/>
  <c r="AM35" i="1"/>
  <c r="CR21" i="10" a="1"/>
  <c r="CR21" i="10" s="1"/>
  <c r="AM21" i="10"/>
  <c r="CR29" i="8" a="1"/>
  <c r="CR29" i="8" s="1"/>
  <c r="AM29" i="8"/>
  <c r="CQ106" i="1"/>
  <c r="CQ74" i="1"/>
  <c r="CR38" i="17" a="1"/>
  <c r="CR38" i="17" s="1"/>
  <c r="AM38" i="17"/>
  <c r="CQ77" i="17"/>
  <c r="CQ109" i="17"/>
  <c r="CR44" i="12" a="1"/>
  <c r="CR44" i="12" s="1"/>
  <c r="AM44" i="12"/>
  <c r="CR35" i="9" a="1"/>
  <c r="CR35" i="9" s="1"/>
  <c r="AM35" i="9"/>
  <c r="CQ115" i="12"/>
  <c r="CQ83" i="12"/>
  <c r="CQ106" i="9"/>
  <c r="CQ74" i="9"/>
  <c r="CR39" i="14" a="1"/>
  <c r="CR39" i="14" s="1"/>
  <c r="AM39" i="14"/>
  <c r="CR30" i="6" a="1"/>
  <c r="CR30" i="6" s="1"/>
  <c r="AM30" i="6"/>
  <c r="AM47" i="6" s="1"/>
  <c r="CQ110" i="14"/>
  <c r="CQ78" i="14"/>
  <c r="CQ69" i="6"/>
  <c r="CQ101" i="6"/>
  <c r="CR35" i="4" a="1"/>
  <c r="CR35" i="4" s="1"/>
  <c r="AM35" i="4"/>
  <c r="CR24" i="18" a="1"/>
  <c r="CR24" i="18" s="1"/>
  <c r="AM24" i="18"/>
  <c r="CQ74" i="4"/>
  <c r="CQ106" i="4"/>
  <c r="CQ95" i="18"/>
  <c r="CQ63" i="18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O30" i="16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CS10" i="16" s="1"/>
  <c r="CS30" i="16" s="1"/>
  <c r="CS101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7" l="1"/>
  <c r="AM47" i="20"/>
  <c r="CS27" i="9" a="1"/>
  <c r="CS27" i="9" s="1"/>
  <c r="AN27" i="9"/>
  <c r="CR66" i="9"/>
  <c r="CR98" i="9"/>
  <c r="CS42" i="1" a="1"/>
  <c r="CS42" i="1" s="1"/>
  <c r="AN42" i="1"/>
  <c r="CR81" i="1"/>
  <c r="CR113" i="1"/>
  <c r="CS16" i="4" a="1"/>
  <c r="CS16" i="4" s="1"/>
  <c r="AN16" i="4"/>
  <c r="CR87" i="4"/>
  <c r="CR55" i="4"/>
  <c r="CS20" i="19" a="1"/>
  <c r="CS20" i="19" s="1"/>
  <c r="AN20" i="19"/>
  <c r="AN47" i="19" s="1"/>
  <c r="CS26" i="20" a="1"/>
  <c r="CS26" i="20" s="1"/>
  <c r="AN26" i="20"/>
  <c r="AM47" i="17"/>
  <c r="CR59" i="19"/>
  <c r="CR91" i="19"/>
  <c r="CR97" i="20"/>
  <c r="CR65" i="20"/>
  <c r="CS69" i="16"/>
  <c r="CS27" i="15" a="1"/>
  <c r="CS27" i="15" s="1"/>
  <c r="AN27" i="15"/>
  <c r="CS37" i="7" a="1"/>
  <c r="CS37" i="7" s="1"/>
  <c r="AN37" i="7"/>
  <c r="CR66" i="15"/>
  <c r="CR98" i="15"/>
  <c r="CR76" i="7"/>
  <c r="CR108" i="7"/>
  <c r="CS24" i="2" a="1"/>
  <c r="CS24" i="2" s="1"/>
  <c r="AN24" i="2"/>
  <c r="CS45" i="7" a="1"/>
  <c r="CS45" i="7" s="1"/>
  <c r="AN45" i="7"/>
  <c r="CR63" i="2"/>
  <c r="CR95" i="2"/>
  <c r="CR84" i="7"/>
  <c r="CR120" i="7"/>
  <c r="CR123" i="7" s="1"/>
  <c r="CR116" i="7" s="1"/>
  <c r="CS25" i="1" a="1"/>
  <c r="CS25" i="1" s="1"/>
  <c r="AN25" i="1"/>
  <c r="CR64" i="1"/>
  <c r="CR96" i="1"/>
  <c r="CS15" i="3" a="1"/>
  <c r="CS15" i="3" s="1"/>
  <c r="AN15" i="3"/>
  <c r="AN47" i="3" s="1"/>
  <c r="CR86" i="3"/>
  <c r="CR54" i="3"/>
  <c r="CS33" i="20" a="1"/>
  <c r="CS33" i="20" s="1"/>
  <c r="AN33" i="20"/>
  <c r="CS21" i="21" a="1"/>
  <c r="CS21" i="21" s="1"/>
  <c r="AN21" i="21"/>
  <c r="CR104" i="20"/>
  <c r="CR72" i="20"/>
  <c r="CR92" i="21"/>
  <c r="CR60" i="21"/>
  <c r="CR74" i="1"/>
  <c r="CR106" i="1"/>
  <c r="CS28" i="11" a="1"/>
  <c r="CS28" i="11" s="1"/>
  <c r="AN28" i="11"/>
  <c r="CS35" i="1" a="1"/>
  <c r="CS35" i="1" s="1"/>
  <c r="AN35" i="1"/>
  <c r="AM47" i="1"/>
  <c r="CS44" i="7" a="1"/>
  <c r="CS44" i="7" s="1"/>
  <c r="AN44" i="7"/>
  <c r="CR99" i="11"/>
  <c r="CR67" i="11"/>
  <c r="CR9" i="11"/>
  <c r="CS26" i="17" a="1"/>
  <c r="CS26" i="17" s="1"/>
  <c r="AN26" i="17"/>
  <c r="CR83" i="7"/>
  <c r="CR115" i="7"/>
  <c r="CR97" i="17"/>
  <c r="CR65" i="17"/>
  <c r="AM47" i="4"/>
  <c r="CS29" i="8" a="1"/>
  <c r="CS29" i="8" s="1"/>
  <c r="AN29" i="8"/>
  <c r="CR100" i="8"/>
  <c r="CR68" i="8"/>
  <c r="CS39" i="18" a="1"/>
  <c r="CS39" i="18" s="1"/>
  <c r="AN39" i="18"/>
  <c r="CS21" i="10" a="1"/>
  <c r="CS21" i="10" s="1"/>
  <c r="AN21" i="10"/>
  <c r="CS23" i="4" a="1"/>
  <c r="CS23" i="4" s="1"/>
  <c r="AN23" i="4"/>
  <c r="CR78" i="18"/>
  <c r="CR110" i="18"/>
  <c r="CS29" i="17" a="1"/>
  <c r="CS29" i="17" s="1"/>
  <c r="AN29" i="17"/>
  <c r="CR92" i="10"/>
  <c r="CR60" i="10"/>
  <c r="CR94" i="4"/>
  <c r="CR62" i="4"/>
  <c r="CR100" i="17"/>
  <c r="CR68" i="17"/>
  <c r="CS38" i="17" a="1"/>
  <c r="CS38" i="17" s="1"/>
  <c r="AN38" i="17"/>
  <c r="CR109" i="17"/>
  <c r="CR77" i="17"/>
  <c r="CS24" i="18" a="1"/>
  <c r="CS24" i="18" s="1"/>
  <c r="AN24" i="18"/>
  <c r="CS30" i="6" a="1"/>
  <c r="CS30" i="6" s="1"/>
  <c r="AN30" i="6"/>
  <c r="CS35" i="9" a="1"/>
  <c r="CS35" i="9" s="1"/>
  <c r="AN35" i="9"/>
  <c r="CR63" i="18"/>
  <c r="CR95" i="18"/>
  <c r="CR101" i="6"/>
  <c r="CR69" i="6"/>
  <c r="CR74" i="9"/>
  <c r="CR106" i="9"/>
  <c r="CS35" i="4" a="1"/>
  <c r="CS35" i="4" s="1"/>
  <c r="AN35" i="4"/>
  <c r="CS39" i="14" a="1"/>
  <c r="CS39" i="14" s="1"/>
  <c r="AN39" i="14"/>
  <c r="AN47" i="14" s="1"/>
  <c r="CS44" i="12" a="1"/>
  <c r="CS44" i="12" s="1"/>
  <c r="AN44" i="12"/>
  <c r="CR106" i="4"/>
  <c r="CR74" i="4"/>
  <c r="CR110" i="14"/>
  <c r="CR78" i="14"/>
  <c r="CR115" i="12"/>
  <c r="CR83" i="12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CT10" i="16" s="1"/>
  <c r="CT30" i="16" s="1"/>
  <c r="CT101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P34" i="7"/>
  <c r="AP38" i="5"/>
  <c r="AP36" i="6"/>
  <c r="AP45" i="13"/>
  <c r="AO39" i="5"/>
  <c r="CU39" i="5" s="1" a="1"/>
  <c r="CU39" i="5" s="1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P46" i="4"/>
  <c r="AO46" i="18"/>
  <c r="CU46" i="18" s="1" a="1"/>
  <c r="CU46" i="18" s="1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64" i="9"/>
  <c r="CT96" i="9"/>
  <c r="CT61" i="14"/>
  <c r="CT93" i="14"/>
  <c r="CT91" i="8"/>
  <c r="CT59" i="8"/>
  <c r="CS90" i="2"/>
  <c r="CS58" i="2"/>
  <c r="CS83" i="4"/>
  <c r="CS115" i="4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25" i="9"/>
  <c r="AP22" i="14"/>
  <c r="AP20" i="8"/>
  <c r="AO19" i="2"/>
  <c r="CU19" i="2" s="1" a="1"/>
  <c r="CU19" i="2" s="1"/>
  <c r="AP30" i="16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CT69" i="16" l="1"/>
  <c r="AN47" i="1"/>
  <c r="AN47" i="7"/>
  <c r="AN47" i="17"/>
  <c r="CT27" i="9" a="1"/>
  <c r="CT27" i="9" s="1"/>
  <c r="AO27" i="9"/>
  <c r="CS66" i="9"/>
  <c r="CS98" i="9"/>
  <c r="CT16" i="4" a="1"/>
  <c r="CT16" i="4" s="1"/>
  <c r="AO16" i="4"/>
  <c r="CS87" i="4"/>
  <c r="CS55" i="4"/>
  <c r="CT26" i="20" a="1"/>
  <c r="CT26" i="20" s="1"/>
  <c r="AO26" i="20"/>
  <c r="CS97" i="20"/>
  <c r="CS65" i="20"/>
  <c r="CT20" i="19" a="1"/>
  <c r="CT20" i="19" s="1"/>
  <c r="AO20" i="19"/>
  <c r="CT42" i="1" a="1"/>
  <c r="CT42" i="1" s="1"/>
  <c r="AO42" i="1"/>
  <c r="CS91" i="19"/>
  <c r="CS59" i="19"/>
  <c r="CS113" i="1"/>
  <c r="CS81" i="1"/>
  <c r="AN47" i="4"/>
  <c r="CT45" i="7" a="1"/>
  <c r="CT45" i="7" s="1"/>
  <c r="AO45" i="7"/>
  <c r="CT37" i="7" a="1"/>
  <c r="CT37" i="7" s="1"/>
  <c r="AO37" i="7"/>
  <c r="CS120" i="7"/>
  <c r="CS123" i="7" s="1"/>
  <c r="CS116" i="7" s="1"/>
  <c r="CS84" i="7"/>
  <c r="CS108" i="7"/>
  <c r="CS76" i="7"/>
  <c r="CT24" i="2" a="1"/>
  <c r="CT24" i="2" s="1"/>
  <c r="AO24" i="2"/>
  <c r="CT27" i="15" a="1"/>
  <c r="CT27" i="15" s="1"/>
  <c r="AO27" i="15"/>
  <c r="CS95" i="2"/>
  <c r="CS63" i="2"/>
  <c r="CS98" i="15"/>
  <c r="CS66" i="15"/>
  <c r="CT15" i="3" a="1"/>
  <c r="CT15" i="3" s="1"/>
  <c r="AO15" i="3"/>
  <c r="AO47" i="3" s="1"/>
  <c r="CS54" i="3"/>
  <c r="CS86" i="3"/>
  <c r="CT21" i="21" a="1"/>
  <c r="CT21" i="21" s="1"/>
  <c r="AO21" i="21"/>
  <c r="CS92" i="21"/>
  <c r="CS60" i="21"/>
  <c r="CT33" i="20" a="1"/>
  <c r="CT33" i="20" s="1"/>
  <c r="AO33" i="20"/>
  <c r="CT25" i="1" a="1"/>
  <c r="CT25" i="1" s="1"/>
  <c r="AO25" i="1"/>
  <c r="CS104" i="20"/>
  <c r="CS72" i="20"/>
  <c r="CS96" i="1"/>
  <c r="CS64" i="1"/>
  <c r="CS78" i="18"/>
  <c r="CS110" i="18"/>
  <c r="CS115" i="7"/>
  <c r="CS83" i="7"/>
  <c r="CT26" i="17" a="1"/>
  <c r="CT26" i="17" s="1"/>
  <c r="AO26" i="17"/>
  <c r="CT35" i="1" a="1"/>
  <c r="CT35" i="1" s="1"/>
  <c r="AO35" i="1"/>
  <c r="CS68" i="17"/>
  <c r="CS100" i="17"/>
  <c r="CT23" i="4" a="1"/>
  <c r="CT23" i="4" s="1"/>
  <c r="AO23" i="4"/>
  <c r="CT29" i="8" a="1"/>
  <c r="CT29" i="8" s="1"/>
  <c r="AO29" i="8"/>
  <c r="CS97" i="17"/>
  <c r="CS65" i="17"/>
  <c r="CS74" i="1"/>
  <c r="CS106" i="1"/>
  <c r="CS62" i="4"/>
  <c r="CS94" i="4"/>
  <c r="CS68" i="8"/>
  <c r="CS100" i="8"/>
  <c r="CT28" i="11" a="1"/>
  <c r="CT28" i="11" s="1"/>
  <c r="AO28" i="11"/>
  <c r="CT21" i="10" a="1"/>
  <c r="CT21" i="10" s="1"/>
  <c r="AO21" i="10"/>
  <c r="CS9" i="11"/>
  <c r="CS67" i="11"/>
  <c r="CS99" i="11"/>
  <c r="CS60" i="10"/>
  <c r="CS92" i="10"/>
  <c r="CT29" i="17" a="1"/>
  <c r="CT29" i="17" s="1"/>
  <c r="AO29" i="17"/>
  <c r="CT39" i="18" a="1"/>
  <c r="CT39" i="18" s="1"/>
  <c r="AO39" i="18"/>
  <c r="CT44" i="7" a="1"/>
  <c r="CT44" i="7" s="1"/>
  <c r="AO44" i="7"/>
  <c r="CT38" i="17" a="1"/>
  <c r="CT38" i="17" s="1"/>
  <c r="AO38" i="17"/>
  <c r="CS77" i="17"/>
  <c r="CS109" i="17"/>
  <c r="CT35" i="4" a="1"/>
  <c r="CT35" i="4" s="1"/>
  <c r="AO35" i="4"/>
  <c r="CT35" i="9" a="1"/>
  <c r="CT35" i="9" s="1"/>
  <c r="AO35" i="9"/>
  <c r="CS78" i="14"/>
  <c r="CS110" i="14"/>
  <c r="CS74" i="4"/>
  <c r="CS106" i="4"/>
  <c r="CS106" i="9"/>
  <c r="CS74" i="9"/>
  <c r="CT30" i="6" a="1"/>
  <c r="CT30" i="6" s="1"/>
  <c r="AO30" i="6"/>
  <c r="CS69" i="6"/>
  <c r="CS101" i="6"/>
  <c r="AN47" i="6"/>
  <c r="CT44" i="12" a="1"/>
  <c r="CT44" i="12" s="1"/>
  <c r="AO44" i="12"/>
  <c r="CT24" i="18" a="1"/>
  <c r="CT24" i="18" s="1"/>
  <c r="AO24" i="18"/>
  <c r="CT39" i="14" a="1"/>
  <c r="CT39" i="14" s="1"/>
  <c r="AO39" i="14"/>
  <c r="CS83" i="12"/>
  <c r="CS115" i="12"/>
  <c r="CS63" i="18"/>
  <c r="CS95" i="18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39" i="13" a="1"/>
  <c r="CV39" i="13" s="1"/>
  <c r="AQ39" i="13"/>
  <c r="CV22" i="7" a="1"/>
  <c r="CV22" i="7" s="1"/>
  <c r="AQ22" i="7"/>
  <c r="CV42" i="13" a="1"/>
  <c r="CV42" i="13" s="1"/>
  <c r="AQ42" i="13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CU10" i="16" s="1"/>
  <c r="CU30" i="16" s="1"/>
  <c r="CU101" i="16" s="1"/>
  <c r="AN47" i="16"/>
  <c r="AP36" i="18"/>
  <c r="CU95" i="9"/>
  <c r="CU63" i="9"/>
  <c r="CU104" i="5"/>
  <c r="CU72" i="5"/>
  <c r="CU82" i="14"/>
  <c r="CU114" i="14"/>
  <c r="CU81" i="8"/>
  <c r="CU113" i="8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AO47" i="4" l="1"/>
  <c r="AO47" i="7"/>
  <c r="AO47" i="1"/>
  <c r="AO47" i="17"/>
  <c r="CU27" i="9" a="1"/>
  <c r="CU27" i="9" s="1"/>
  <c r="AP27" i="9"/>
  <c r="CT98" i="9"/>
  <c r="CT66" i="9"/>
  <c r="CU26" i="20" a="1"/>
  <c r="CU26" i="20" s="1"/>
  <c r="AP26" i="20"/>
  <c r="CT97" i="20"/>
  <c r="CT65" i="20"/>
  <c r="CU42" i="1" a="1"/>
  <c r="CU42" i="1" s="1"/>
  <c r="AP42" i="1"/>
  <c r="CT113" i="1"/>
  <c r="CT81" i="1"/>
  <c r="CU20" i="19" a="1"/>
  <c r="CU20" i="19" s="1"/>
  <c r="AP20" i="19"/>
  <c r="CU16" i="4" a="1"/>
  <c r="CU16" i="4" s="1"/>
  <c r="AP16" i="4"/>
  <c r="CT59" i="19"/>
  <c r="CT91" i="19"/>
  <c r="CT55" i="4"/>
  <c r="CT87" i="4"/>
  <c r="CU69" i="16"/>
  <c r="CU27" i="15" a="1"/>
  <c r="CU27" i="15" s="1"/>
  <c r="AP27" i="15"/>
  <c r="AP47" i="15" s="1"/>
  <c r="CU37" i="7" a="1"/>
  <c r="CU37" i="7" s="1"/>
  <c r="AP37" i="7"/>
  <c r="CT98" i="15"/>
  <c r="CT66" i="15"/>
  <c r="CT76" i="7"/>
  <c r="CT108" i="7"/>
  <c r="CU24" i="2" a="1"/>
  <c r="CU24" i="2" s="1"/>
  <c r="AP24" i="2"/>
  <c r="CU45" i="7" a="1"/>
  <c r="CU45" i="7" s="1"/>
  <c r="AP45" i="7"/>
  <c r="CT63" i="2"/>
  <c r="CT95" i="2"/>
  <c r="CT84" i="7"/>
  <c r="CT120" i="7"/>
  <c r="CT123" i="7" s="1"/>
  <c r="CT116" i="7" s="1"/>
  <c r="CU21" i="21" a="1"/>
  <c r="CU21" i="21" s="1"/>
  <c r="AP21" i="21"/>
  <c r="CT92" i="21"/>
  <c r="CT60" i="21"/>
  <c r="CU25" i="1" a="1"/>
  <c r="CU25" i="1" s="1"/>
  <c r="AP25" i="1"/>
  <c r="CT96" i="1"/>
  <c r="CT64" i="1"/>
  <c r="CU33" i="20" a="1"/>
  <c r="CU33" i="20" s="1"/>
  <c r="AP33" i="20"/>
  <c r="AP47" i="20" s="1"/>
  <c r="CU15" i="3" a="1"/>
  <c r="CU15" i="3" s="1"/>
  <c r="AP15" i="3"/>
  <c r="CT104" i="20"/>
  <c r="CT72" i="20"/>
  <c r="CT86" i="3"/>
  <c r="CT54" i="3"/>
  <c r="CT100" i="17"/>
  <c r="CT68" i="17"/>
  <c r="CU28" i="11" a="1"/>
  <c r="CU28" i="11" s="1"/>
  <c r="AP28" i="11"/>
  <c r="CU35" i="1" a="1"/>
  <c r="CU35" i="1" s="1"/>
  <c r="AP35" i="1"/>
  <c r="CT99" i="11"/>
  <c r="CT9" i="11"/>
  <c r="CT67" i="11"/>
  <c r="CT106" i="1"/>
  <c r="CT74" i="1"/>
  <c r="CU29" i="8" a="1"/>
  <c r="CU29" i="8" s="1"/>
  <c r="AP29" i="8"/>
  <c r="CU26" i="17" a="1"/>
  <c r="CU26" i="17" s="1"/>
  <c r="AP26" i="17"/>
  <c r="CU44" i="7" a="1"/>
  <c r="CU44" i="7" s="1"/>
  <c r="AP44" i="7"/>
  <c r="CT100" i="8"/>
  <c r="CT68" i="8"/>
  <c r="CT97" i="17"/>
  <c r="CT65" i="17"/>
  <c r="CT83" i="7"/>
  <c r="CT115" i="7"/>
  <c r="CU23" i="4" a="1"/>
  <c r="CU23" i="4" s="1"/>
  <c r="AP23" i="4"/>
  <c r="CU39" i="18" a="1"/>
  <c r="CU39" i="18" s="1"/>
  <c r="AP39" i="18"/>
  <c r="CT94" i="4"/>
  <c r="CT62" i="4"/>
  <c r="CT110" i="18"/>
  <c r="CT78" i="18"/>
  <c r="CU21" i="10" a="1"/>
  <c r="CU21" i="10" s="1"/>
  <c r="AP21" i="10"/>
  <c r="CU29" i="17" a="1"/>
  <c r="CU29" i="17" s="1"/>
  <c r="AP29" i="17"/>
  <c r="CT92" i="10"/>
  <c r="CT60" i="10"/>
  <c r="CU38" i="17" a="1"/>
  <c r="CU38" i="17" s="1"/>
  <c r="AP38" i="17"/>
  <c r="CT77" i="17"/>
  <c r="CT109" i="17"/>
  <c r="CU39" i="14" a="1"/>
  <c r="CU39" i="14" s="1"/>
  <c r="AP39" i="14"/>
  <c r="CU30" i="6" a="1"/>
  <c r="CU30" i="6" s="1"/>
  <c r="AP30" i="6"/>
  <c r="AP47" i="6" s="1"/>
  <c r="CU24" i="18" a="1"/>
  <c r="CU24" i="18" s="1"/>
  <c r="AP24" i="18"/>
  <c r="CT101" i="6"/>
  <c r="CT69" i="6"/>
  <c r="CT74" i="9"/>
  <c r="CT106" i="9"/>
  <c r="CU35" i="9" a="1"/>
  <c r="CU35" i="9" s="1"/>
  <c r="AP35" i="9"/>
  <c r="AO47" i="6"/>
  <c r="CT95" i="18"/>
  <c r="CT63" i="18"/>
  <c r="CU35" i="4" a="1"/>
  <c r="CU35" i="4" s="1"/>
  <c r="AP35" i="4"/>
  <c r="CT115" i="12"/>
  <c r="CT83" i="12"/>
  <c r="CT78" i="14"/>
  <c r="CT110" i="14"/>
  <c r="CU44" i="12" a="1"/>
  <c r="CU44" i="12" s="1"/>
  <c r="AP44" i="12"/>
  <c r="CT74" i="4"/>
  <c r="CT106" i="4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7" i="16"/>
  <c r="CW27" i="16" a="1"/>
  <c r="CW27" i="16" s="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35" i="7"/>
  <c r="CW35" i="7" a="1"/>
  <c r="CW35" i="7" s="1"/>
  <c r="CW22" i="8" a="1"/>
  <c r="CW22" i="8" s="1"/>
  <c r="AR22" i="8"/>
  <c r="AR21" i="13"/>
  <c r="CW21" i="13" a="1"/>
  <c r="CW21" i="13" s="1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AP47" i="11"/>
  <c r="CV112" i="5"/>
  <c r="CV80" i="5"/>
  <c r="CU98" i="13"/>
  <c r="CU66" i="13"/>
  <c r="CV112" i="15"/>
  <c r="CV80" i="15"/>
  <c r="AP15" i="18"/>
  <c r="AO47" i="18"/>
  <c r="CU73" i="3"/>
  <c r="CU105" i="3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101" i="3"/>
  <c r="CV69" i="3"/>
  <c r="CV81" i="17"/>
  <c r="CV113" i="17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U84" i="3"/>
  <c r="CU120" i="3"/>
  <c r="CU123" i="3" s="1"/>
  <c r="CU116" i="3" s="1"/>
  <c r="CU65" i="15"/>
  <c r="CU97" i="15"/>
  <c r="CU73" i="4"/>
  <c r="CU105" i="4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AP47" i="2"/>
  <c r="CU102" i="8"/>
  <c r="CU70" i="8"/>
  <c r="CV76" i="12"/>
  <c r="CV108" i="12"/>
  <c r="CV86" i="11"/>
  <c r="CV54" i="11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95" i="5"/>
  <c r="CV63" i="5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AP47" i="17" l="1"/>
  <c r="AP47" i="4"/>
  <c r="CV27" i="9" a="1"/>
  <c r="CV27" i="9" s="1"/>
  <c r="AQ27" i="9"/>
  <c r="CU98" i="9"/>
  <c r="CU66" i="9"/>
  <c r="CV42" i="1" a="1"/>
  <c r="CV42" i="1" s="1"/>
  <c r="AQ42" i="1"/>
  <c r="CU113" i="1"/>
  <c r="CU81" i="1"/>
  <c r="CV16" i="4" a="1"/>
  <c r="CV16" i="4" s="1"/>
  <c r="AQ16" i="4"/>
  <c r="CU55" i="4"/>
  <c r="CU87" i="4"/>
  <c r="AQ20" i="19"/>
  <c r="AQ47" i="19" s="1"/>
  <c r="CV20" i="19" a="1"/>
  <c r="CV20" i="19" s="1"/>
  <c r="AQ26" i="20"/>
  <c r="CV26" i="20" a="1"/>
  <c r="CV26" i="20" s="1"/>
  <c r="CU59" i="19"/>
  <c r="CU91" i="19"/>
  <c r="CU97" i="20"/>
  <c r="CU65" i="20"/>
  <c r="CV45" i="7" a="1"/>
  <c r="CV45" i="7" s="1"/>
  <c r="AQ45" i="7"/>
  <c r="CV37" i="7" a="1"/>
  <c r="CV37" i="7" s="1"/>
  <c r="AQ37" i="7"/>
  <c r="CU84" i="7"/>
  <c r="CU120" i="7"/>
  <c r="CU123" i="7" s="1"/>
  <c r="CU116" i="7" s="1"/>
  <c r="CU76" i="7"/>
  <c r="CU108" i="7"/>
  <c r="CV24" i="2" a="1"/>
  <c r="CV24" i="2" s="1"/>
  <c r="AQ24" i="2"/>
  <c r="AQ47" i="2" s="1"/>
  <c r="AQ27" i="15"/>
  <c r="CV27" i="15" a="1"/>
  <c r="CV27" i="15" s="1"/>
  <c r="CU63" i="2"/>
  <c r="CU95" i="2"/>
  <c r="CU66" i="15"/>
  <c r="CU98" i="15"/>
  <c r="CV25" i="1" a="1"/>
  <c r="CV25" i="1" s="1"/>
  <c r="AQ25" i="1"/>
  <c r="AQ47" i="1" s="1"/>
  <c r="CU96" i="1"/>
  <c r="CU64" i="1"/>
  <c r="CV15" i="3" a="1"/>
  <c r="CV15" i="3" s="1"/>
  <c r="AQ15" i="3"/>
  <c r="CU54" i="3"/>
  <c r="CU86" i="3"/>
  <c r="AQ33" i="20"/>
  <c r="AQ47" i="20" s="1"/>
  <c r="CV33" i="20" a="1"/>
  <c r="CV33" i="20" s="1"/>
  <c r="CV21" i="21" a="1"/>
  <c r="CV21" i="21" s="1"/>
  <c r="AQ21" i="21"/>
  <c r="CU104" i="20"/>
  <c r="CU72" i="20"/>
  <c r="CU92" i="21"/>
  <c r="CU60" i="21"/>
  <c r="CU115" i="7"/>
  <c r="CU83" i="7"/>
  <c r="CV26" i="17" a="1"/>
  <c r="CV26" i="17" s="1"/>
  <c r="AQ26" i="17"/>
  <c r="CU97" i="17"/>
  <c r="CU65" i="17"/>
  <c r="AQ35" i="1"/>
  <c r="CV35" i="1" a="1"/>
  <c r="CV35" i="1" s="1"/>
  <c r="CU94" i="4"/>
  <c r="CU62" i="4"/>
  <c r="CV29" i="8" a="1"/>
  <c r="CV29" i="8" s="1"/>
  <c r="AQ29" i="8"/>
  <c r="CU106" i="1"/>
  <c r="CU74" i="1"/>
  <c r="CU92" i="10"/>
  <c r="CU60" i="10"/>
  <c r="CU68" i="8"/>
  <c r="CU100" i="8"/>
  <c r="CV28" i="11" a="1"/>
  <c r="CV28" i="11" s="1"/>
  <c r="AQ28" i="11"/>
  <c r="AQ47" i="11" s="1"/>
  <c r="CV29" i="17" a="1"/>
  <c r="CV29" i="17" s="1"/>
  <c r="AQ29" i="17"/>
  <c r="AQ39" i="18"/>
  <c r="CV39" i="18" a="1"/>
  <c r="CV39" i="18" s="1"/>
  <c r="CU9" i="11"/>
  <c r="CU67" i="11"/>
  <c r="CU99" i="11"/>
  <c r="CU100" i="17"/>
  <c r="CU68" i="17"/>
  <c r="CU110" i="18"/>
  <c r="CU78" i="18"/>
  <c r="AQ21" i="10"/>
  <c r="CV21" i="10" a="1"/>
  <c r="CV21" i="10" s="1"/>
  <c r="CV23" i="4" a="1"/>
  <c r="CV23" i="4" s="1"/>
  <c r="AQ23" i="4"/>
  <c r="CV44" i="7" a="1"/>
  <c r="CV44" i="7" s="1"/>
  <c r="AQ44" i="7"/>
  <c r="CV38" i="17" a="1"/>
  <c r="CV38" i="17" s="1"/>
  <c r="AQ38" i="17"/>
  <c r="CU109" i="17"/>
  <c r="CU77" i="17"/>
  <c r="CU106" i="4"/>
  <c r="CU74" i="4"/>
  <c r="CV44" i="12" a="1"/>
  <c r="CV44" i="12" s="1"/>
  <c r="AQ44" i="12"/>
  <c r="CU83" i="12"/>
  <c r="CU115" i="12"/>
  <c r="AQ24" i="18"/>
  <c r="CV24" i="18" a="1"/>
  <c r="CV24" i="18" s="1"/>
  <c r="CU63" i="18"/>
  <c r="CU95" i="18"/>
  <c r="CV35" i="9" a="1"/>
  <c r="CV35" i="9" s="1"/>
  <c r="AQ35" i="9"/>
  <c r="AQ30" i="6"/>
  <c r="AQ47" i="6" s="1"/>
  <c r="CV30" i="6" a="1"/>
  <c r="CV30" i="6" s="1"/>
  <c r="CU106" i="9"/>
  <c r="CU74" i="9"/>
  <c r="CU101" i="6"/>
  <c r="CU69" i="6"/>
  <c r="AQ39" i="14"/>
  <c r="CV39" i="14" a="1"/>
  <c r="CV39" i="14" s="1"/>
  <c r="CV35" i="4" a="1"/>
  <c r="CV35" i="4" s="1"/>
  <c r="AQ35" i="4"/>
  <c r="CU78" i="14"/>
  <c r="CU110" i="14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10"/>
  <c r="CW61" i="10"/>
  <c r="CW93" i="4"/>
  <c r="CW61" i="4"/>
  <c r="CW102" i="15"/>
  <c r="CW70" i="15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8" i="18"/>
  <c r="CW76" i="18"/>
  <c r="CW99" i="16"/>
  <c r="CW67" i="16"/>
  <c r="CW112" i="9"/>
  <c r="CW80" i="9"/>
  <c r="CW107" i="9"/>
  <c r="CW75" i="9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2" i="1"/>
  <c r="CW60" i="1"/>
  <c r="CW87" i="16"/>
  <c r="CW55" i="16"/>
  <c r="CW88" i="18"/>
  <c r="CW56" i="18"/>
  <c r="CW103" i="19"/>
  <c r="CW71" i="19"/>
  <c r="CW111" i="4"/>
  <c r="CW79" i="4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96" i="5"/>
  <c r="CW64" i="5"/>
  <c r="CW112" i="7"/>
  <c r="CW80" i="7"/>
  <c r="CW90" i="8"/>
  <c r="CW58" i="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21" i="15"/>
  <c r="CX21" i="15" a="1"/>
  <c r="CX21" i="15" s="1"/>
  <c r="AS17" i="9"/>
  <c r="CX17" i="9" a="1"/>
  <c r="CX17" i="9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AQ47" i="4" l="1"/>
  <c r="AQ47" i="17"/>
  <c r="AQ47" i="7"/>
  <c r="CW27" i="9" a="1"/>
  <c r="CW27" i="9" s="1"/>
  <c r="AR27" i="9"/>
  <c r="CV98" i="9"/>
  <c r="CV66" i="9"/>
  <c r="AR16" i="4"/>
  <c r="CW16" i="4" a="1"/>
  <c r="CW16" i="4" s="1"/>
  <c r="CV87" i="4"/>
  <c r="CV55" i="4"/>
  <c r="CV65" i="20"/>
  <c r="CV97" i="20"/>
  <c r="AR26" i="20"/>
  <c r="CW26" i="20" a="1"/>
  <c r="CW26" i="20" s="1"/>
  <c r="CV59" i="19"/>
  <c r="CV91" i="19"/>
  <c r="AR42" i="1"/>
  <c r="CW42" i="1" a="1"/>
  <c r="CW42" i="1" s="1"/>
  <c r="AR20" i="19"/>
  <c r="CW20" i="19" a="1"/>
  <c r="CW20" i="19" s="1"/>
  <c r="CV81" i="1"/>
  <c r="CV113" i="1"/>
  <c r="CV69" i="16"/>
  <c r="CV101" i="16"/>
  <c r="CV66" i="15"/>
  <c r="CV98" i="15"/>
  <c r="CW37" i="7" a="1"/>
  <c r="CW37" i="7" s="1"/>
  <c r="AR37" i="7"/>
  <c r="AR27" i="15"/>
  <c r="CW27" i="15" a="1"/>
  <c r="CW27" i="15" s="1"/>
  <c r="CV76" i="7"/>
  <c r="CV108" i="7"/>
  <c r="CW24" i="2" a="1"/>
  <c r="CW24" i="2" s="1"/>
  <c r="AR24" i="2"/>
  <c r="CW45" i="7" a="1"/>
  <c r="CW45" i="7" s="1"/>
  <c r="AR45" i="7"/>
  <c r="CV95" i="2"/>
  <c r="CV63" i="2"/>
  <c r="CV84" i="7"/>
  <c r="CV120" i="7"/>
  <c r="CV123" i="7" s="1"/>
  <c r="CV116" i="7" s="1"/>
  <c r="AR15" i="3"/>
  <c r="CW15" i="3" a="1"/>
  <c r="CW15" i="3" s="1"/>
  <c r="CV86" i="3"/>
  <c r="CV54" i="3"/>
  <c r="CW21" i="21" a="1"/>
  <c r="CW21" i="21" s="1"/>
  <c r="AR21" i="21"/>
  <c r="CV92" i="21"/>
  <c r="CV60" i="21"/>
  <c r="CV104" i="20"/>
  <c r="CV72" i="20"/>
  <c r="AR25" i="1"/>
  <c r="CW25" i="1" a="1"/>
  <c r="CW25" i="1" s="1"/>
  <c r="AR33" i="20"/>
  <c r="CW33" i="20" a="1"/>
  <c r="CW33" i="20" s="1"/>
  <c r="CV96" i="1"/>
  <c r="CV64" i="1"/>
  <c r="CV74" i="1"/>
  <c r="CV106" i="1"/>
  <c r="AR39" i="18"/>
  <c r="CW39" i="18" a="1"/>
  <c r="CW39" i="18" s="1"/>
  <c r="AR35" i="1"/>
  <c r="CW35" i="1" a="1"/>
  <c r="CW35" i="1" s="1"/>
  <c r="CV78" i="18"/>
  <c r="CV110" i="18"/>
  <c r="AR29" i="17"/>
  <c r="CW29" i="17" a="1"/>
  <c r="CW29" i="17" s="1"/>
  <c r="AR44" i="7"/>
  <c r="CW44" i="7" a="1"/>
  <c r="CW44" i="7" s="1"/>
  <c r="CV68" i="17"/>
  <c r="CV100" i="17"/>
  <c r="AR21" i="10"/>
  <c r="AR47" i="10" s="1"/>
  <c r="CW21" i="10" a="1"/>
  <c r="CW21" i="10" s="1"/>
  <c r="CV115" i="7"/>
  <c r="CV83" i="7"/>
  <c r="CW28" i="11" a="1"/>
  <c r="CW28" i="11" s="1"/>
  <c r="AR28" i="11"/>
  <c r="AR29" i="8"/>
  <c r="CW29" i="8" a="1"/>
  <c r="CW29" i="8" s="1"/>
  <c r="CW26" i="17" a="1"/>
  <c r="CW26" i="17" s="1"/>
  <c r="AR26" i="17"/>
  <c r="AR23" i="4"/>
  <c r="CW23" i="4" a="1"/>
  <c r="CW23" i="4" s="1"/>
  <c r="CV67" i="11"/>
  <c r="CV99" i="11"/>
  <c r="CV68" i="8"/>
  <c r="CV100" i="8"/>
  <c r="CV97" i="17"/>
  <c r="CV65" i="17"/>
  <c r="AQ47" i="10"/>
  <c r="CV9" i="11"/>
  <c r="CV94" i="4"/>
  <c r="CV62" i="4"/>
  <c r="CV60" i="10"/>
  <c r="CV92" i="10"/>
  <c r="AR38" i="17"/>
  <c r="CW38" i="17" a="1"/>
  <c r="CW38" i="17" s="1"/>
  <c r="CV77" i="17"/>
  <c r="CV109" i="17"/>
  <c r="CW24" i="18" a="1"/>
  <c r="CW24" i="18" s="1"/>
  <c r="AR24" i="18"/>
  <c r="CW35" i="4" a="1"/>
  <c r="CW35" i="4" s="1"/>
  <c r="AR35" i="4"/>
  <c r="CV101" i="6"/>
  <c r="CV69" i="6"/>
  <c r="CV106" i="4"/>
  <c r="CV74" i="4"/>
  <c r="AR30" i="6"/>
  <c r="CW30" i="6" a="1"/>
  <c r="CW30" i="6" s="1"/>
  <c r="CV78" i="14"/>
  <c r="CV110" i="14"/>
  <c r="CW35" i="9" a="1"/>
  <c r="CW35" i="9" s="1"/>
  <c r="AR35" i="9"/>
  <c r="CW44" i="12" a="1"/>
  <c r="CW44" i="12" s="1"/>
  <c r="AR44" i="12"/>
  <c r="CW39" i="14" a="1"/>
  <c r="CW39" i="14" s="1"/>
  <c r="AR39" i="14"/>
  <c r="CV106" i="9"/>
  <c r="CV74" i="9"/>
  <c r="CV83" i="12"/>
  <c r="CV115" i="12"/>
  <c r="CV63" i="18"/>
  <c r="CV95" i="18"/>
  <c r="CW9" i="11"/>
  <c r="CX108" i="15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W111" i="15"/>
  <c r="CW79" i="15"/>
  <c r="CW104" i="8"/>
  <c r="CW72" i="8"/>
  <c r="CW92" i="2"/>
  <c r="CW60" i="2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CW10" i="16" s="1"/>
  <c r="CW30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46" i="11"/>
  <c r="CY46" i="11" a="1"/>
  <c r="CY46" i="11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AT36" i="8"/>
  <c r="CY36" i="8" a="1"/>
  <c r="CY36" i="8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S27" i="9" l="1"/>
  <c r="CX27" i="9" a="1"/>
  <c r="CX27" i="9" s="1"/>
  <c r="CW98" i="9"/>
  <c r="CW66" i="9"/>
  <c r="CW97" i="20"/>
  <c r="CW65" i="20"/>
  <c r="AS26" i="20"/>
  <c r="CX26" i="20" a="1"/>
  <c r="CX26" i="20" s="1"/>
  <c r="CW91" i="19"/>
  <c r="CW59" i="19"/>
  <c r="AS20" i="19"/>
  <c r="CX20" i="19" a="1"/>
  <c r="CX20" i="19" s="1"/>
  <c r="CW113" i="1"/>
  <c r="CW81" i="1"/>
  <c r="AS42" i="1"/>
  <c r="CX42" i="1" a="1"/>
  <c r="CX42" i="1" s="1"/>
  <c r="CW87" i="4"/>
  <c r="CW55" i="4"/>
  <c r="AS16" i="4"/>
  <c r="CX16" i="4" a="1"/>
  <c r="CX16" i="4" s="1"/>
  <c r="AR47" i="17"/>
  <c r="CW69" i="16"/>
  <c r="CW101" i="16"/>
  <c r="CW98" i="15"/>
  <c r="CW66" i="15"/>
  <c r="CX27" i="15" a="1"/>
  <c r="CX27" i="15" s="1"/>
  <c r="AS27" i="15"/>
  <c r="AS45" i="7"/>
  <c r="CX45" i="7" a="1"/>
  <c r="CX45" i="7" s="1"/>
  <c r="AS37" i="7"/>
  <c r="CX37" i="7" a="1"/>
  <c r="CX37" i="7" s="1"/>
  <c r="CW120" i="7"/>
  <c r="CW123" i="7" s="1"/>
  <c r="CW116" i="7" s="1"/>
  <c r="CW84" i="7"/>
  <c r="CW108" i="7"/>
  <c r="CW76" i="7"/>
  <c r="CX24" i="2" a="1"/>
  <c r="CX24" i="2" s="1"/>
  <c r="AS24" i="2"/>
  <c r="AS47" i="2" s="1"/>
  <c r="CW95" i="2"/>
  <c r="CW63" i="2"/>
  <c r="CW104" i="20"/>
  <c r="CW72" i="20"/>
  <c r="AS21" i="21"/>
  <c r="CX21" i="21" a="1"/>
  <c r="CX21" i="21" s="1"/>
  <c r="AS33" i="20"/>
  <c r="CX33" i="20" a="1"/>
  <c r="CX33" i="20" s="1"/>
  <c r="CW92" i="21"/>
  <c r="CW60" i="21"/>
  <c r="CW64" i="1"/>
  <c r="CW96" i="1"/>
  <c r="CX25" i="1" a="1"/>
  <c r="CX25" i="1" s="1"/>
  <c r="AS25" i="1"/>
  <c r="CW86" i="3"/>
  <c r="CW54" i="3"/>
  <c r="AS15" i="3"/>
  <c r="CX15" i="3" a="1"/>
  <c r="CX15" i="3" s="1"/>
  <c r="CX26" i="17" a="1"/>
  <c r="CX26" i="17" s="1"/>
  <c r="AS26" i="17"/>
  <c r="CW92" i="10"/>
  <c r="CW60" i="10"/>
  <c r="CW97" i="17"/>
  <c r="CW65" i="17"/>
  <c r="AS21" i="10"/>
  <c r="CX21" i="10" a="1"/>
  <c r="CX21" i="10" s="1"/>
  <c r="CW100" i="17"/>
  <c r="CW68" i="17"/>
  <c r="CW68" i="8"/>
  <c r="CW100" i="8"/>
  <c r="CW106" i="1"/>
  <c r="CW74" i="1"/>
  <c r="AS29" i="8"/>
  <c r="CX29" i="8" a="1"/>
  <c r="CX29" i="8" s="1"/>
  <c r="AS35" i="1"/>
  <c r="CX35" i="1" a="1"/>
  <c r="CX35" i="1" s="1"/>
  <c r="CX28" i="11" a="1"/>
  <c r="CX28" i="11" s="1"/>
  <c r="CX9" i="11" s="1"/>
  <c r="AS28" i="11"/>
  <c r="CW115" i="7"/>
  <c r="CW83" i="7"/>
  <c r="CW110" i="18"/>
  <c r="CW78" i="18"/>
  <c r="CW99" i="11"/>
  <c r="CW67" i="11"/>
  <c r="AS44" i="7"/>
  <c r="CX44" i="7" a="1"/>
  <c r="CX44" i="7" s="1"/>
  <c r="AS39" i="18"/>
  <c r="CX39" i="18" a="1"/>
  <c r="CX39" i="18" s="1"/>
  <c r="CW94" i="4"/>
  <c r="CW62" i="4"/>
  <c r="AS23" i="4"/>
  <c r="CX23" i="4" a="1"/>
  <c r="CX23" i="4" s="1"/>
  <c r="AS29" i="17"/>
  <c r="CX29" i="17" a="1"/>
  <c r="CX29" i="17" s="1"/>
  <c r="CW77" i="17"/>
  <c r="CW109" i="17"/>
  <c r="AS38" i="17"/>
  <c r="CX38" i="17" a="1"/>
  <c r="CX38" i="17" s="1"/>
  <c r="CW115" i="12"/>
  <c r="CW83" i="12"/>
  <c r="AS35" i="9"/>
  <c r="CX35" i="9" a="1"/>
  <c r="CX35" i="9" s="1"/>
  <c r="CW74" i="9"/>
  <c r="CW106" i="9"/>
  <c r="AS35" i="4"/>
  <c r="CX35" i="4" a="1"/>
  <c r="CX35" i="4" s="1"/>
  <c r="CW106" i="4"/>
  <c r="CW74" i="4"/>
  <c r="CX44" i="12" a="1"/>
  <c r="CX44" i="12" s="1"/>
  <c r="AS44" i="12"/>
  <c r="CX39" i="14" a="1"/>
  <c r="CX39" i="14" s="1"/>
  <c r="AS39" i="14"/>
  <c r="AS47" i="14" s="1"/>
  <c r="CW69" i="6"/>
  <c r="CW101" i="6"/>
  <c r="CX24" i="18" a="1"/>
  <c r="CX24" i="18" s="1"/>
  <c r="AS24" i="18"/>
  <c r="CW78" i="14"/>
  <c r="CW110" i="14"/>
  <c r="CX30" i="6" a="1"/>
  <c r="CX30" i="6" s="1"/>
  <c r="AS30" i="6"/>
  <c r="AS47" i="6" s="1"/>
  <c r="CW95" i="18"/>
  <c r="CW63" i="18"/>
  <c r="CY104" i="2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X89" i="12"/>
  <c r="CX57" i="12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T38" i="9"/>
  <c r="CY38" i="9" a="1"/>
  <c r="CY38" i="9" s="1"/>
  <c r="AT25" i="3"/>
  <c r="CY25" i="3" a="1"/>
  <c r="CY25" i="3" s="1"/>
  <c r="AU22" i="6"/>
  <c r="CZ22" i="6" a="1"/>
  <c r="CZ22" i="6" s="1"/>
  <c r="AT45" i="6"/>
  <c r="CY45" i="6" a="1"/>
  <c r="CY45" i="6" s="1"/>
  <c r="AU31" i="1"/>
  <c r="CZ31" i="1" a="1"/>
  <c r="CZ31" i="1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Y18" i="12" a="1"/>
  <c r="CY18" i="12" s="1"/>
  <c r="AT18" i="12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S47" i="17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CX10" i="16" s="1"/>
  <c r="CX30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66" i="9" l="1"/>
  <c r="CX98" i="9"/>
  <c r="AT27" i="9"/>
  <c r="CY27" i="9" a="1"/>
  <c r="CY27" i="9" s="1"/>
  <c r="CX87" i="4"/>
  <c r="CX55" i="4"/>
  <c r="CX91" i="19"/>
  <c r="CX59" i="19"/>
  <c r="AT16" i="4"/>
  <c r="CY16" i="4" a="1"/>
  <c r="CY16" i="4" s="1"/>
  <c r="AT20" i="19"/>
  <c r="CY20" i="19" a="1"/>
  <c r="CY20" i="19" s="1"/>
  <c r="CX113" i="1"/>
  <c r="CX81" i="1"/>
  <c r="CX97" i="20"/>
  <c r="CX65" i="20"/>
  <c r="CY42" i="1" a="1"/>
  <c r="CY42" i="1" s="1"/>
  <c r="AT42" i="1"/>
  <c r="AT26" i="20"/>
  <c r="CY26" i="20" a="1"/>
  <c r="CY26" i="20" s="1"/>
  <c r="CX69" i="16"/>
  <c r="CX101" i="16"/>
  <c r="CX108" i="7"/>
  <c r="CX76" i="7"/>
  <c r="CY37" i="7" a="1"/>
  <c r="CY37" i="7" s="1"/>
  <c r="AT37" i="7"/>
  <c r="AT24" i="2"/>
  <c r="AT47" i="2" s="1"/>
  <c r="CY24" i="2" a="1"/>
  <c r="CY24" i="2" s="1"/>
  <c r="CX120" i="7"/>
  <c r="CX123" i="7" s="1"/>
  <c r="CX116" i="7" s="1"/>
  <c r="CX84" i="7"/>
  <c r="CX95" i="2"/>
  <c r="CX63" i="2"/>
  <c r="CY45" i="7" a="1"/>
  <c r="CY45" i="7" s="1"/>
  <c r="AT45" i="7"/>
  <c r="AT27" i="15"/>
  <c r="AT47" i="15" s="1"/>
  <c r="CY27" i="15" a="1"/>
  <c r="CY27" i="15" s="1"/>
  <c r="CX98" i="15"/>
  <c r="CX66" i="15"/>
  <c r="CX86" i="3"/>
  <c r="CX54" i="3"/>
  <c r="AT15" i="3"/>
  <c r="AT47" i="3" s="1"/>
  <c r="CY15" i="3" a="1"/>
  <c r="CY15" i="3" s="1"/>
  <c r="CX104" i="20"/>
  <c r="CX72" i="20"/>
  <c r="AT33" i="20"/>
  <c r="CY33" i="20" a="1"/>
  <c r="CY33" i="20" s="1"/>
  <c r="CY25" i="1" a="1"/>
  <c r="CY25" i="1" s="1"/>
  <c r="AT25" i="1"/>
  <c r="CX92" i="21"/>
  <c r="CX60" i="21"/>
  <c r="CX64" i="1"/>
  <c r="CX96" i="1"/>
  <c r="AT21" i="21"/>
  <c r="CY21" i="21" a="1"/>
  <c r="CY21" i="21" s="1"/>
  <c r="CX68" i="8"/>
  <c r="CX100" i="8"/>
  <c r="CX92" i="10"/>
  <c r="CX60" i="10"/>
  <c r="AT29" i="8"/>
  <c r="CY29" i="8" a="1"/>
  <c r="CY29" i="8" s="1"/>
  <c r="AT21" i="10"/>
  <c r="CY21" i="10" a="1"/>
  <c r="CY21" i="10" s="1"/>
  <c r="CX78" i="18"/>
  <c r="CX110" i="18"/>
  <c r="AT39" i="18"/>
  <c r="CY39" i="18" a="1"/>
  <c r="CY39" i="18" s="1"/>
  <c r="CX68" i="17"/>
  <c r="CX100" i="17"/>
  <c r="CX83" i="7"/>
  <c r="CX115" i="7"/>
  <c r="AT28" i="11"/>
  <c r="CY28" i="11" a="1"/>
  <c r="CY28" i="11" s="1"/>
  <c r="CY9" i="11" s="1"/>
  <c r="CY29" i="17" a="1"/>
  <c r="CY29" i="17" s="1"/>
  <c r="AT29" i="17"/>
  <c r="AT44" i="7"/>
  <c r="CY44" i="7" a="1"/>
  <c r="CY44" i="7" s="1"/>
  <c r="CX67" i="11"/>
  <c r="CX99" i="11"/>
  <c r="CX94" i="4"/>
  <c r="CX62" i="4"/>
  <c r="CX74" i="1"/>
  <c r="CX106" i="1"/>
  <c r="AT26" i="17"/>
  <c r="CY26" i="17" a="1"/>
  <c r="CY26" i="17" s="1"/>
  <c r="CY23" i="4" a="1"/>
  <c r="CY23" i="4" s="1"/>
  <c r="AT23" i="4"/>
  <c r="CY35" i="1" a="1"/>
  <c r="CY35" i="1" s="1"/>
  <c r="AT35" i="1"/>
  <c r="CX65" i="17"/>
  <c r="CX97" i="17"/>
  <c r="CX77" i="17"/>
  <c r="CX109" i="17"/>
  <c r="AT38" i="17"/>
  <c r="CY38" i="17" a="1"/>
  <c r="CY38" i="17" s="1"/>
  <c r="AT35" i="4"/>
  <c r="CY35" i="4" a="1"/>
  <c r="CY35" i="4" s="1"/>
  <c r="AT30" i="6"/>
  <c r="CY30" i="6" a="1"/>
  <c r="CY30" i="6" s="1"/>
  <c r="AT39" i="14"/>
  <c r="AT47" i="14" s="1"/>
  <c r="CY39" i="14" a="1"/>
  <c r="CY39" i="14" s="1"/>
  <c r="CX101" i="6"/>
  <c r="CX69" i="6"/>
  <c r="CX110" i="14"/>
  <c r="CX78" i="14"/>
  <c r="AT44" i="12"/>
  <c r="CY44" i="12" a="1"/>
  <c r="CY44" i="12" s="1"/>
  <c r="CX74" i="9"/>
  <c r="CX106" i="9"/>
  <c r="CX83" i="12"/>
  <c r="CX115" i="12"/>
  <c r="CY35" i="9" a="1"/>
  <c r="CY35" i="9" s="1"/>
  <c r="AT35" i="9"/>
  <c r="CX106" i="4"/>
  <c r="CX74" i="4"/>
  <c r="AS47" i="4"/>
  <c r="CY24" i="18" a="1"/>
  <c r="CY24" i="18" s="1"/>
  <c r="AT24" i="18"/>
  <c r="CX95" i="18"/>
  <c r="CX63" i="18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112" i="7"/>
  <c r="CZ80" i="7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Y100" i="10"/>
  <c r="CY68" i="10"/>
  <c r="CY87" i="21"/>
  <c r="CY55" i="21"/>
  <c r="CY97" i="5"/>
  <c r="CY65" i="5"/>
  <c r="CZ87" i="3"/>
  <c r="CZ55" i="3"/>
  <c r="CZ92" i="12"/>
  <c r="CZ60" i="12"/>
  <c r="CZ114" i="16"/>
  <c r="CZ82" i="16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41" i="7"/>
  <c r="DA41" i="7" a="1"/>
  <c r="DA41" i="7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AV43" i="1"/>
  <c r="DA43" i="1" a="1"/>
  <c r="DA43" i="1" s="1"/>
  <c r="AV32" i="10"/>
  <c r="DA32" i="10" a="1"/>
  <c r="DA32" i="10" s="1"/>
  <c r="AU15" i="2"/>
  <c r="CZ15" i="2" a="1"/>
  <c r="CZ15" i="2" s="1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T47" i="20" l="1"/>
  <c r="AT47" i="1"/>
  <c r="CY98" i="9"/>
  <c r="CY66" i="9"/>
  <c r="CZ27" i="9" a="1"/>
  <c r="CZ27" i="9" s="1"/>
  <c r="AU27" i="9"/>
  <c r="CY97" i="20"/>
  <c r="CY65" i="20"/>
  <c r="CY91" i="19"/>
  <c r="CY59" i="19"/>
  <c r="CZ26" i="20" a="1"/>
  <c r="CZ26" i="20" s="1"/>
  <c r="AU26" i="20"/>
  <c r="AU20" i="19"/>
  <c r="CZ20" i="19" a="1"/>
  <c r="CZ20" i="19" s="1"/>
  <c r="CZ42" i="1" a="1"/>
  <c r="CZ42" i="1" s="1"/>
  <c r="AU42" i="1"/>
  <c r="CY87" i="4"/>
  <c r="CY55" i="4"/>
  <c r="CY113" i="1"/>
  <c r="CY81" i="1"/>
  <c r="AU16" i="4"/>
  <c r="CZ16" i="4" a="1"/>
  <c r="CZ16" i="4" s="1"/>
  <c r="AT47" i="17"/>
  <c r="CY101" i="16"/>
  <c r="CY69" i="16"/>
  <c r="CY98" i="15"/>
  <c r="CY66" i="15"/>
  <c r="CY95" i="2"/>
  <c r="CY63" i="2"/>
  <c r="AU27" i="15"/>
  <c r="AU47" i="15" s="1"/>
  <c r="CZ27" i="15" a="1"/>
  <c r="CZ27" i="15" s="1"/>
  <c r="CZ24" i="2" a="1"/>
  <c r="CZ24" i="2" s="1"/>
  <c r="AU24" i="2"/>
  <c r="AU47" i="2" s="1"/>
  <c r="CZ45" i="7" a="1"/>
  <c r="CZ45" i="7" s="1"/>
  <c r="AU45" i="7"/>
  <c r="CZ37" i="7" a="1"/>
  <c r="CZ37" i="7" s="1"/>
  <c r="AU37" i="7"/>
  <c r="CY120" i="7"/>
  <c r="CY123" i="7" s="1"/>
  <c r="CY116" i="7" s="1"/>
  <c r="CY84" i="7"/>
  <c r="CY76" i="7"/>
  <c r="CY108" i="7"/>
  <c r="CY60" i="21"/>
  <c r="CY92" i="21"/>
  <c r="CY72" i="20"/>
  <c r="CY104" i="20"/>
  <c r="AU21" i="21"/>
  <c r="CZ21" i="21" a="1"/>
  <c r="CZ21" i="21" s="1"/>
  <c r="AU33" i="20"/>
  <c r="CZ33" i="20" a="1"/>
  <c r="CZ33" i="20" s="1"/>
  <c r="CY86" i="3"/>
  <c r="CY54" i="3"/>
  <c r="AU15" i="3"/>
  <c r="CZ15" i="3" a="1"/>
  <c r="CZ15" i="3" s="1"/>
  <c r="AU25" i="1"/>
  <c r="CZ25" i="1" a="1"/>
  <c r="CZ25" i="1" s="1"/>
  <c r="CY96" i="1"/>
  <c r="CY64" i="1"/>
  <c r="CZ23" i="4" a="1"/>
  <c r="CZ23" i="4" s="1"/>
  <c r="AU23" i="4"/>
  <c r="CY92" i="10"/>
  <c r="CY60" i="10"/>
  <c r="CY94" i="4"/>
  <c r="CY62" i="4"/>
  <c r="AU21" i="10"/>
  <c r="CZ21" i="10" a="1"/>
  <c r="CZ21" i="10" s="1"/>
  <c r="CY97" i="17"/>
  <c r="CY65" i="17"/>
  <c r="CY115" i="7"/>
  <c r="CY83" i="7"/>
  <c r="CY100" i="8"/>
  <c r="CY68" i="8"/>
  <c r="AU26" i="17"/>
  <c r="CZ26" i="17" a="1"/>
  <c r="CZ26" i="17" s="1"/>
  <c r="AU44" i="7"/>
  <c r="AU47" i="7" s="1"/>
  <c r="CZ44" i="7" a="1"/>
  <c r="CZ44" i="7" s="1"/>
  <c r="AU29" i="8"/>
  <c r="CZ29" i="8" a="1"/>
  <c r="CZ29" i="8" s="1"/>
  <c r="CZ29" i="17" a="1"/>
  <c r="CZ29" i="17" s="1"/>
  <c r="AU29" i="17"/>
  <c r="CY110" i="18"/>
  <c r="CY78" i="18"/>
  <c r="CY100" i="17"/>
  <c r="CY68" i="17"/>
  <c r="AU39" i="18"/>
  <c r="CZ39" i="18" a="1"/>
  <c r="CZ39" i="18" s="1"/>
  <c r="AU35" i="1"/>
  <c r="CZ35" i="1" a="1"/>
  <c r="CZ35" i="1" s="1"/>
  <c r="CY99" i="11"/>
  <c r="CY67" i="11"/>
  <c r="AT47" i="4"/>
  <c r="CY106" i="1"/>
  <c r="CY74" i="1"/>
  <c r="AU28" i="11"/>
  <c r="CZ28" i="11" a="1"/>
  <c r="CZ28" i="11" s="1"/>
  <c r="CZ9" i="11" s="1"/>
  <c r="CY77" i="17"/>
  <c r="CY109" i="17"/>
  <c r="AU38" i="17"/>
  <c r="CZ38" i="17" a="1"/>
  <c r="CZ38" i="17" s="1"/>
  <c r="CZ24" i="18" a="1"/>
  <c r="CZ24" i="18" s="1"/>
  <c r="AU24" i="18"/>
  <c r="CY63" i="18"/>
  <c r="CY95" i="18"/>
  <c r="CY78" i="14"/>
  <c r="CY110" i="14"/>
  <c r="CZ39" i="14" a="1"/>
  <c r="CZ39" i="14" s="1"/>
  <c r="AU39" i="14"/>
  <c r="AU47" i="14" s="1"/>
  <c r="CY83" i="12"/>
  <c r="CY115" i="12"/>
  <c r="CY101" i="6"/>
  <c r="CY69" i="6"/>
  <c r="AU44" i="12"/>
  <c r="CZ44" i="12" a="1"/>
  <c r="CZ44" i="12" s="1"/>
  <c r="CZ30" i="6" a="1"/>
  <c r="CZ30" i="6" s="1"/>
  <c r="AU30" i="6"/>
  <c r="CZ35" i="9" a="1"/>
  <c r="CZ35" i="9" s="1"/>
  <c r="AU35" i="9"/>
  <c r="CY74" i="4"/>
  <c r="CY106" i="4"/>
  <c r="CY106" i="9"/>
  <c r="CY74" i="9"/>
  <c r="AU35" i="4"/>
  <c r="CZ35" i="4" a="1"/>
  <c r="CZ35" i="4" s="1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100" i="9"/>
  <c r="DA68" i="9"/>
  <c r="DA92" i="8"/>
  <c r="DA60" i="8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CZ111" i="14"/>
  <c r="CZ79" i="14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CZ10" i="16" s="1"/>
  <c r="CZ30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V15" i="2"/>
  <c r="DA15" i="2" a="1"/>
  <c r="DA15" i="2" s="1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43" i="20"/>
  <c r="DB43" i="20" a="1"/>
  <c r="DB43" i="20" s="1"/>
  <c r="DB17" i="1" a="1"/>
  <c r="DB17" i="1" s="1"/>
  <c r="AW17" i="1"/>
  <c r="AU47" i="1" l="1"/>
  <c r="AV27" i="9"/>
  <c r="DA27" i="9" a="1"/>
  <c r="DA27" i="9" s="1"/>
  <c r="CZ98" i="9"/>
  <c r="CZ66" i="9"/>
  <c r="CZ87" i="4"/>
  <c r="CZ55" i="4"/>
  <c r="AV16" i="4"/>
  <c r="DA16" i="4" a="1"/>
  <c r="DA16" i="4" s="1"/>
  <c r="DA20" i="19" a="1"/>
  <c r="DA20" i="19" s="1"/>
  <c r="AV20" i="19"/>
  <c r="CZ91" i="19"/>
  <c r="CZ59" i="19"/>
  <c r="AV26" i="20"/>
  <c r="DA26" i="20" a="1"/>
  <c r="DA26" i="20" s="1"/>
  <c r="CZ97" i="20"/>
  <c r="CZ65" i="20"/>
  <c r="DA42" i="1" a="1"/>
  <c r="DA42" i="1" s="1"/>
  <c r="AV42" i="1"/>
  <c r="CZ113" i="1"/>
  <c r="CZ81" i="1"/>
  <c r="AU47" i="17"/>
  <c r="CZ101" i="16"/>
  <c r="CZ69" i="16"/>
  <c r="AU47" i="4"/>
  <c r="AV24" i="2"/>
  <c r="DA24" i="2" a="1"/>
  <c r="DA24" i="2" s="1"/>
  <c r="CZ95" i="2"/>
  <c r="CZ63" i="2"/>
  <c r="CZ98" i="15"/>
  <c r="CZ66" i="15"/>
  <c r="AV27" i="15"/>
  <c r="AV47" i="15" s="1"/>
  <c r="DA27" i="15" a="1"/>
  <c r="DA27" i="15" s="1"/>
  <c r="AV37" i="7"/>
  <c r="DA37" i="7" a="1"/>
  <c r="DA37" i="7" s="1"/>
  <c r="CZ108" i="7"/>
  <c r="CZ76" i="7"/>
  <c r="AV45" i="7"/>
  <c r="DA45" i="7" a="1"/>
  <c r="DA45" i="7" s="1"/>
  <c r="CZ120" i="7"/>
  <c r="CZ123" i="7" s="1"/>
  <c r="CZ116" i="7" s="1"/>
  <c r="CZ84" i="7"/>
  <c r="CZ104" i="20"/>
  <c r="CZ72" i="20"/>
  <c r="AV33" i="20"/>
  <c r="DA33" i="20" a="1"/>
  <c r="DA33" i="20" s="1"/>
  <c r="CZ96" i="1"/>
  <c r="CZ64" i="1"/>
  <c r="CZ92" i="21"/>
  <c r="CZ60" i="21"/>
  <c r="AV25" i="1"/>
  <c r="DA25" i="1" a="1"/>
  <c r="DA25" i="1" s="1"/>
  <c r="DA21" i="21" a="1"/>
  <c r="DA21" i="21" s="1"/>
  <c r="AV21" i="21"/>
  <c r="CZ86" i="3"/>
  <c r="CZ54" i="3"/>
  <c r="AV15" i="3"/>
  <c r="AV47" i="3" s="1"/>
  <c r="DA15" i="3" a="1"/>
  <c r="DA15" i="3" s="1"/>
  <c r="CZ92" i="10"/>
  <c r="CZ60" i="10"/>
  <c r="DA26" i="17" a="1"/>
  <c r="DA26" i="17" s="1"/>
  <c r="AV26" i="17"/>
  <c r="DA21" i="10" a="1"/>
  <c r="DA21" i="10" s="1"/>
  <c r="AV21" i="10"/>
  <c r="CZ106" i="1"/>
  <c r="CZ74" i="1"/>
  <c r="AV29" i="17"/>
  <c r="DA29" i="17" a="1"/>
  <c r="DA29" i="17" s="1"/>
  <c r="CZ97" i="17"/>
  <c r="CZ65" i="17"/>
  <c r="CZ99" i="11"/>
  <c r="CZ67" i="11"/>
  <c r="AV35" i="1"/>
  <c r="DA35" i="1" a="1"/>
  <c r="DA35" i="1" s="1"/>
  <c r="CZ100" i="17"/>
  <c r="CZ68" i="17"/>
  <c r="DA28" i="11" a="1"/>
  <c r="DA28" i="11" s="1"/>
  <c r="DA9" i="11" s="1"/>
  <c r="AV28" i="11"/>
  <c r="AV47" i="11" s="1"/>
  <c r="CZ78" i="18"/>
  <c r="CZ110" i="18"/>
  <c r="CZ100" i="8"/>
  <c r="CZ68" i="8"/>
  <c r="AV39" i="18"/>
  <c r="DA39" i="18" a="1"/>
  <c r="DA39" i="18" s="1"/>
  <c r="AV29" i="8"/>
  <c r="DA29" i="8" a="1"/>
  <c r="DA29" i="8" s="1"/>
  <c r="CZ115" i="7"/>
  <c r="CZ83" i="7"/>
  <c r="DA23" i="4" a="1"/>
  <c r="DA23" i="4" s="1"/>
  <c r="AV23" i="4"/>
  <c r="AV44" i="7"/>
  <c r="DA44" i="7" a="1"/>
  <c r="DA44" i="7" s="1"/>
  <c r="CZ94" i="4"/>
  <c r="CZ62" i="4"/>
  <c r="CZ109" i="17"/>
  <c r="CZ77" i="17"/>
  <c r="AV38" i="17"/>
  <c r="DA38" i="17" a="1"/>
  <c r="DA38" i="17" s="1"/>
  <c r="DA30" i="6" a="1"/>
  <c r="DA30" i="6" s="1"/>
  <c r="AV30" i="6"/>
  <c r="AV35" i="4"/>
  <c r="DA35" i="4" a="1"/>
  <c r="DA35" i="4" s="1"/>
  <c r="CZ101" i="6"/>
  <c r="CZ69" i="6"/>
  <c r="CZ110" i="14"/>
  <c r="CZ78" i="14"/>
  <c r="DA39" i="14" a="1"/>
  <c r="DA39" i="14" s="1"/>
  <c r="AV39" i="14"/>
  <c r="AU47" i="6"/>
  <c r="CZ115" i="12"/>
  <c r="CZ83" i="12"/>
  <c r="DA44" i="12" a="1"/>
  <c r="DA44" i="12" s="1"/>
  <c r="AV44" i="12"/>
  <c r="CZ106" i="4"/>
  <c r="CZ74" i="4"/>
  <c r="AV35" i="9"/>
  <c r="DA35" i="9" a="1"/>
  <c r="DA35" i="9" s="1"/>
  <c r="AV24" i="18"/>
  <c r="DA24" i="18" a="1"/>
  <c r="DA24" i="18" s="1"/>
  <c r="CZ106" i="9"/>
  <c r="CZ74" i="9"/>
  <c r="CZ95" i="18"/>
  <c r="CZ63" i="18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2" i="9"/>
  <c r="DB70" i="9"/>
  <c r="DB91" i="10"/>
  <c r="DB59" i="10"/>
  <c r="DA106" i="14"/>
  <c r="DA74" i="14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A90" i="7"/>
  <c r="DA58" i="7"/>
  <c r="DA120" i="21"/>
  <c r="DA123" i="21" s="1"/>
  <c r="DA116" i="21" s="1"/>
  <c r="DA84" i="21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A86" i="1"/>
  <c r="DA54" i="1"/>
  <c r="DA105" i="13"/>
  <c r="DA73" i="13"/>
  <c r="DB90" i="10"/>
  <c r="DB58" i="10"/>
  <c r="DB115" i="17"/>
  <c r="DB83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0" i="16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DA10" i="16" s="1"/>
  <c r="DA30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W34" i="13"/>
  <c r="DB34" i="13" a="1"/>
  <c r="DB34" i="13" s="1"/>
  <c r="AX19" i="10"/>
  <c r="DC19" i="10" a="1"/>
  <c r="DC19" i="10" s="1"/>
  <c r="AX44" i="17"/>
  <c r="DC44" i="17" a="1"/>
  <c r="DC44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DC22" i="14" a="1"/>
  <c r="DC22" i="14" s="1"/>
  <c r="AX22" i="14"/>
  <c r="AX41" i="16"/>
  <c r="DC41" i="16" a="1"/>
  <c r="DC41" i="16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V47" i="7" l="1"/>
  <c r="AV47" i="1"/>
  <c r="DA98" i="9"/>
  <c r="DA66" i="9"/>
  <c r="AW27" i="9"/>
  <c r="DB27" i="9" a="1"/>
  <c r="DB27" i="9" s="1"/>
  <c r="AW42" i="1"/>
  <c r="DB42" i="1" a="1"/>
  <c r="DB42" i="1" s="1"/>
  <c r="AW20" i="19"/>
  <c r="DB20" i="19" a="1"/>
  <c r="DB20" i="19" s="1"/>
  <c r="DA113" i="1"/>
  <c r="DA81" i="1"/>
  <c r="DA59" i="19"/>
  <c r="DA91" i="19"/>
  <c r="DA87" i="4"/>
  <c r="DA55" i="4"/>
  <c r="DB16" i="4" a="1"/>
  <c r="DB16" i="4" s="1"/>
  <c r="AW16" i="4"/>
  <c r="DA65" i="20"/>
  <c r="DA97" i="20"/>
  <c r="AW26" i="20"/>
  <c r="DB26" i="20" a="1"/>
  <c r="DB26" i="20" s="1"/>
  <c r="AV47" i="17"/>
  <c r="DA101" i="16"/>
  <c r="DA69" i="16"/>
  <c r="AW45" i="7"/>
  <c r="DB45" i="7" a="1"/>
  <c r="DB45" i="7" s="1"/>
  <c r="AW27" i="15"/>
  <c r="DB27" i="15" a="1"/>
  <c r="DB27" i="15" s="1"/>
  <c r="DA120" i="7"/>
  <c r="DA123" i="7" s="1"/>
  <c r="DA116" i="7" s="1"/>
  <c r="DA84" i="7"/>
  <c r="DA108" i="7"/>
  <c r="DA76" i="7"/>
  <c r="DA95" i="2"/>
  <c r="DA63" i="2"/>
  <c r="AW37" i="7"/>
  <c r="DB37" i="7" a="1"/>
  <c r="DB37" i="7" s="1"/>
  <c r="AW24" i="2"/>
  <c r="AW47" i="2" s="1"/>
  <c r="DB24" i="2" a="1"/>
  <c r="DB24" i="2" s="1"/>
  <c r="DA98" i="15"/>
  <c r="DA66" i="15"/>
  <c r="AV47" i="4"/>
  <c r="DA54" i="3"/>
  <c r="DA86" i="3"/>
  <c r="AW15" i="3"/>
  <c r="DB15" i="3" a="1"/>
  <c r="DB15" i="3" s="1"/>
  <c r="AW21" i="21"/>
  <c r="DB21" i="21" a="1"/>
  <c r="DB21" i="21" s="1"/>
  <c r="DA104" i="20"/>
  <c r="DA72" i="20"/>
  <c r="DA92" i="21"/>
  <c r="DA60" i="21"/>
  <c r="DB33" i="20" a="1"/>
  <c r="DB33" i="20" s="1"/>
  <c r="AW33" i="20"/>
  <c r="DA96" i="1"/>
  <c r="DA64" i="1"/>
  <c r="AW25" i="1"/>
  <c r="DB25" i="1" a="1"/>
  <c r="DB25" i="1" s="1"/>
  <c r="DA106" i="1"/>
  <c r="DA74" i="1"/>
  <c r="DA94" i="4"/>
  <c r="DA62" i="4"/>
  <c r="AW35" i="1"/>
  <c r="DB35" i="1" a="1"/>
  <c r="DB35" i="1" s="1"/>
  <c r="DB21" i="10" a="1"/>
  <c r="DB21" i="10" s="1"/>
  <c r="AW21" i="10"/>
  <c r="DA92" i="10"/>
  <c r="DA60" i="10"/>
  <c r="AW23" i="4"/>
  <c r="DB23" i="4" a="1"/>
  <c r="DB23" i="4" s="1"/>
  <c r="DA100" i="8"/>
  <c r="DA68" i="8"/>
  <c r="AW28" i="11"/>
  <c r="AW47" i="11" s="1"/>
  <c r="DB28" i="11" a="1"/>
  <c r="DB28" i="11" s="1"/>
  <c r="AW26" i="17"/>
  <c r="DB26" i="17" a="1"/>
  <c r="DB26" i="17" s="1"/>
  <c r="DB29" i="8" a="1"/>
  <c r="DB29" i="8" s="1"/>
  <c r="AW29" i="8"/>
  <c r="DA99" i="11"/>
  <c r="DA67" i="11"/>
  <c r="DA97" i="17"/>
  <c r="DA65" i="17"/>
  <c r="DA115" i="7"/>
  <c r="DA83" i="7"/>
  <c r="DA78" i="18"/>
  <c r="DA110" i="18"/>
  <c r="DA100" i="17"/>
  <c r="DA68" i="17"/>
  <c r="AW44" i="7"/>
  <c r="DB44" i="7" a="1"/>
  <c r="DB44" i="7" s="1"/>
  <c r="AW39" i="18"/>
  <c r="DB39" i="18" a="1"/>
  <c r="DB39" i="18" s="1"/>
  <c r="DB29" i="17" a="1"/>
  <c r="DB29" i="17" s="1"/>
  <c r="AW29" i="17"/>
  <c r="DA77" i="17"/>
  <c r="DA109" i="17"/>
  <c r="AW38" i="17"/>
  <c r="DB38" i="17" a="1"/>
  <c r="DB38" i="17" s="1"/>
  <c r="AW44" i="12"/>
  <c r="DB44" i="12" a="1"/>
  <c r="DB44" i="12" s="1"/>
  <c r="DA83" i="12"/>
  <c r="DA115" i="12"/>
  <c r="DA95" i="18"/>
  <c r="DA63" i="18"/>
  <c r="DB24" i="18" a="1"/>
  <c r="DB24" i="18" s="1"/>
  <c r="AW24" i="18"/>
  <c r="DA74" i="4"/>
  <c r="DA106" i="4"/>
  <c r="DA106" i="9"/>
  <c r="DA74" i="9"/>
  <c r="DB35" i="4" a="1"/>
  <c r="DB35" i="4" s="1"/>
  <c r="AW35" i="4"/>
  <c r="AW35" i="9"/>
  <c r="DB35" i="9" a="1"/>
  <c r="DB35" i="9" s="1"/>
  <c r="AW39" i="14"/>
  <c r="DB39" i="14" a="1"/>
  <c r="DB39" i="14" s="1"/>
  <c r="AW30" i="6"/>
  <c r="DB30" i="6" a="1"/>
  <c r="DB30" i="6" s="1"/>
  <c r="DA110" i="14"/>
  <c r="DA78" i="14"/>
  <c r="DA101" i="6"/>
  <c r="DA69" i="6"/>
  <c r="DC100" i="12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B97" i="2"/>
  <c r="DB65" i="2"/>
  <c r="DB95" i="21"/>
  <c r="DB63" i="21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38" i="10"/>
  <c r="DD38" i="10" a="1"/>
  <c r="DD38" i="10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DB10" i="16" s="1"/>
  <c r="DB30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AW47" i="7" l="1"/>
  <c r="AW47" i="20"/>
  <c r="DB98" i="9"/>
  <c r="DB66" i="9"/>
  <c r="AX27" i="9"/>
  <c r="DC27" i="9" a="1"/>
  <c r="DC27" i="9" s="1"/>
  <c r="AX26" i="20"/>
  <c r="DC26" i="20" a="1"/>
  <c r="DC26" i="20" s="1"/>
  <c r="DB97" i="20"/>
  <c r="DB65" i="20"/>
  <c r="AX16" i="4"/>
  <c r="DC16" i="4" a="1"/>
  <c r="DC16" i="4" s="1"/>
  <c r="DB91" i="19"/>
  <c r="DB59" i="19"/>
  <c r="DB87" i="4"/>
  <c r="DB55" i="4"/>
  <c r="AX20" i="19"/>
  <c r="DC20" i="19" a="1"/>
  <c r="DC20" i="19" s="1"/>
  <c r="DB113" i="1"/>
  <c r="DB81" i="1"/>
  <c r="AX42" i="1"/>
  <c r="DC42" i="1" a="1"/>
  <c r="DC42" i="1" s="1"/>
  <c r="AW47" i="17"/>
  <c r="AW47" i="1"/>
  <c r="DB101" i="16"/>
  <c r="DB69" i="16"/>
  <c r="DB95" i="2"/>
  <c r="DB63" i="2"/>
  <c r="AX24" i="2"/>
  <c r="AX47" i="2" s="1"/>
  <c r="DC24" i="2" a="1"/>
  <c r="DC24" i="2" s="1"/>
  <c r="DB108" i="7"/>
  <c r="DB76" i="7"/>
  <c r="DB98" i="15"/>
  <c r="DB66" i="15"/>
  <c r="AX37" i="7"/>
  <c r="DC37" i="7" a="1"/>
  <c r="DC37" i="7" s="1"/>
  <c r="AX27" i="15"/>
  <c r="DC27" i="15" a="1"/>
  <c r="DC27" i="15" s="1"/>
  <c r="DB120" i="7"/>
  <c r="DB123" i="7" s="1"/>
  <c r="DB116" i="7" s="1"/>
  <c r="DB84" i="7"/>
  <c r="AX45" i="7"/>
  <c r="DC45" i="7" a="1"/>
  <c r="DC45" i="7" s="1"/>
  <c r="DB92" i="21"/>
  <c r="DB60" i="21"/>
  <c r="DC21" i="21" a="1"/>
  <c r="DC21" i="21" s="1"/>
  <c r="AX21" i="21"/>
  <c r="AX25" i="1"/>
  <c r="DC25" i="1" a="1"/>
  <c r="DC25" i="1" s="1"/>
  <c r="AX33" i="20"/>
  <c r="DC33" i="20" a="1"/>
  <c r="DC33" i="20" s="1"/>
  <c r="DB86" i="3"/>
  <c r="DB54" i="3"/>
  <c r="DB104" i="20"/>
  <c r="DB72" i="20"/>
  <c r="AX15" i="3"/>
  <c r="DC15" i="3" a="1"/>
  <c r="DC15" i="3" s="1"/>
  <c r="DB96" i="1"/>
  <c r="DB64" i="1"/>
  <c r="DB67" i="11"/>
  <c r="DB99" i="11"/>
  <c r="AX44" i="7"/>
  <c r="DC44" i="7" a="1"/>
  <c r="DC44" i="7" s="1"/>
  <c r="AX28" i="11"/>
  <c r="DC28" i="11" a="1"/>
  <c r="DC28" i="11" s="1"/>
  <c r="DC9" i="11" s="1"/>
  <c r="DB92" i="10"/>
  <c r="DB60" i="10"/>
  <c r="AX21" i="10"/>
  <c r="DC21" i="10" a="1"/>
  <c r="DC21" i="10" s="1"/>
  <c r="DB106" i="1"/>
  <c r="DB74" i="1"/>
  <c r="AW47" i="10"/>
  <c r="AX35" i="1"/>
  <c r="DC35" i="1" a="1"/>
  <c r="DC35" i="1" s="1"/>
  <c r="DB115" i="7"/>
  <c r="DB83" i="7"/>
  <c r="AX29" i="17"/>
  <c r="DC29" i="17" a="1"/>
  <c r="DC29" i="17" s="1"/>
  <c r="AX29" i="8"/>
  <c r="DC29" i="8" a="1"/>
  <c r="DC29" i="8" s="1"/>
  <c r="DB94" i="4"/>
  <c r="DB62" i="4"/>
  <c r="DB100" i="17"/>
  <c r="DB68" i="17"/>
  <c r="DB100" i="8"/>
  <c r="DB68" i="8"/>
  <c r="AX23" i="4"/>
  <c r="DC23" i="4" a="1"/>
  <c r="DC23" i="4" s="1"/>
  <c r="DB110" i="18"/>
  <c r="DB78" i="18"/>
  <c r="DB97" i="17"/>
  <c r="DB65" i="17"/>
  <c r="DB9" i="11"/>
  <c r="AX39" i="18"/>
  <c r="DC39" i="18" a="1"/>
  <c r="DC39" i="18" s="1"/>
  <c r="DC26" i="17" a="1"/>
  <c r="DC26" i="17" s="1"/>
  <c r="AX26" i="17"/>
  <c r="DB109" i="17"/>
  <c r="DB77" i="17"/>
  <c r="AX38" i="17"/>
  <c r="DC38" i="17" a="1"/>
  <c r="DC38" i="17" s="1"/>
  <c r="DB106" i="9"/>
  <c r="DB74" i="9"/>
  <c r="AX35" i="9"/>
  <c r="DC35" i="9" a="1"/>
  <c r="DC35" i="9" s="1"/>
  <c r="DB63" i="18"/>
  <c r="DB95" i="18"/>
  <c r="AX24" i="18"/>
  <c r="DC24" i="18" a="1"/>
  <c r="DC24" i="18" s="1"/>
  <c r="AX35" i="4"/>
  <c r="DC35" i="4" a="1"/>
  <c r="DC35" i="4" s="1"/>
  <c r="DB106" i="4"/>
  <c r="DB74" i="4"/>
  <c r="DB101" i="6"/>
  <c r="DB69" i="6"/>
  <c r="AX30" i="6"/>
  <c r="DC30" i="6" a="1"/>
  <c r="DC30" i="6" s="1"/>
  <c r="DB110" i="14"/>
  <c r="DB78" i="14"/>
  <c r="DB115" i="12"/>
  <c r="DB83" i="12"/>
  <c r="DC39" i="14" a="1"/>
  <c r="DC39" i="14" s="1"/>
  <c r="AX39" i="14"/>
  <c r="AX47" i="14" s="1"/>
  <c r="DC44" i="12" a="1"/>
  <c r="DC44" i="12" s="1"/>
  <c r="AX44" i="12"/>
  <c r="DD107" i="16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112" i="15"/>
  <c r="DD80" i="15"/>
  <c r="DC108" i="6"/>
  <c r="DC76" i="6"/>
  <c r="DC100" i="10"/>
  <c r="DC68" i="10"/>
  <c r="DC94" i="14"/>
  <c r="DC62" i="14"/>
  <c r="DD87" i="18"/>
  <c r="DD55" i="18"/>
  <c r="DD99" i="4"/>
  <c r="DD67" i="4"/>
  <c r="DD105" i="17"/>
  <c r="DD73" i="17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C92" i="2"/>
  <c r="DC60" i="2"/>
  <c r="DC99" i="17"/>
  <c r="DC67" i="17"/>
  <c r="DD93" i="17"/>
  <c r="DD61" i="17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C95" i="7"/>
  <c r="DC63" i="7"/>
  <c r="DD113" i="18"/>
  <c r="DD81" i="18"/>
  <c r="DD107" i="5"/>
  <c r="DD75" i="5"/>
  <c r="DD112" i="7"/>
  <c r="DD80" i="7"/>
  <c r="DD105" i="21"/>
  <c r="DD73" i="21"/>
  <c r="DD103" i="8"/>
  <c r="DD71" i="8"/>
  <c r="DB86" i="8"/>
  <c r="DB54" i="8"/>
  <c r="DD99" i="3"/>
  <c r="DD67" i="3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DC10" i="16" s="1"/>
  <c r="DC30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Y21" i="2"/>
  <c r="DD21" i="2" a="1"/>
  <c r="DD21" i="2" s="1"/>
  <c r="AY28" i="17"/>
  <c r="DD28" i="17" a="1"/>
  <c r="DD28" i="17" s="1"/>
  <c r="DE28" i="4" a="1"/>
  <c r="DE28" i="4" s="1"/>
  <c r="AZ28" i="4"/>
  <c r="AZ34" i="17"/>
  <c r="DE34" i="17" a="1"/>
  <c r="DE34" i="17" s="1"/>
  <c r="DE22" i="17" a="1"/>
  <c r="DE22" i="17" s="1"/>
  <c r="AZ22" i="17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Z46" i="21"/>
  <c r="DE46" i="21" a="1"/>
  <c r="DE46" i="21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45" i="15"/>
  <c r="DE45" i="15" a="1"/>
  <c r="DE45" i="15" s="1"/>
  <c r="AZ37" i="2"/>
  <c r="DE37" i="2" a="1"/>
  <c r="DE37" i="2" s="1"/>
  <c r="AY42" i="10"/>
  <c r="DD42" i="10" a="1"/>
  <c r="DD42" i="10" s="1"/>
  <c r="AX47" i="17" l="1"/>
  <c r="AX47" i="4"/>
  <c r="DC98" i="9"/>
  <c r="DC66" i="9"/>
  <c r="DD27" i="9" a="1"/>
  <c r="DD27" i="9" s="1"/>
  <c r="AY27" i="9"/>
  <c r="DC113" i="1"/>
  <c r="DC81" i="1"/>
  <c r="AY42" i="1"/>
  <c r="DD42" i="1" a="1"/>
  <c r="DD42" i="1" s="1"/>
  <c r="DC87" i="4"/>
  <c r="DC55" i="4"/>
  <c r="DD16" i="4" a="1"/>
  <c r="DD16" i="4" s="1"/>
  <c r="AY16" i="4"/>
  <c r="DC91" i="19"/>
  <c r="DC59" i="19"/>
  <c r="DD20" i="19" a="1"/>
  <c r="DD20" i="19" s="1"/>
  <c r="AY20" i="19"/>
  <c r="DC97" i="20"/>
  <c r="DC65" i="20"/>
  <c r="DD26" i="20" a="1"/>
  <c r="DD26" i="20" s="1"/>
  <c r="AY26" i="20"/>
  <c r="DC69" i="16"/>
  <c r="DC101" i="16"/>
  <c r="DC84" i="7"/>
  <c r="DC120" i="7"/>
  <c r="DC123" i="7" s="1"/>
  <c r="DC116" i="7" s="1"/>
  <c r="AY45" i="7"/>
  <c r="DD45" i="7" a="1"/>
  <c r="DD45" i="7" s="1"/>
  <c r="DC98" i="15"/>
  <c r="DC66" i="15"/>
  <c r="DC95" i="2"/>
  <c r="DC63" i="2"/>
  <c r="DD27" i="15" a="1"/>
  <c r="DD27" i="15" s="1"/>
  <c r="AY27" i="15"/>
  <c r="AY24" i="2"/>
  <c r="DD24" i="2" a="1"/>
  <c r="DD24" i="2" s="1"/>
  <c r="DC76" i="7"/>
  <c r="DC108" i="7"/>
  <c r="AY37" i="7"/>
  <c r="DD37" i="7" a="1"/>
  <c r="DD37" i="7" s="1"/>
  <c r="DC104" i="20"/>
  <c r="DC72" i="20"/>
  <c r="AY33" i="20"/>
  <c r="DD33" i="20" a="1"/>
  <c r="DD33" i="20" s="1"/>
  <c r="DC86" i="3"/>
  <c r="DC54" i="3"/>
  <c r="DC64" i="1"/>
  <c r="DC96" i="1"/>
  <c r="AY15" i="3"/>
  <c r="AY47" i="3" s="1"/>
  <c r="DD15" i="3" a="1"/>
  <c r="DD15" i="3" s="1"/>
  <c r="AY25" i="1"/>
  <c r="DD25" i="1" a="1"/>
  <c r="DD25" i="1" s="1"/>
  <c r="AY21" i="21"/>
  <c r="DD21" i="21" a="1"/>
  <c r="DD21" i="21" s="1"/>
  <c r="DC60" i="21"/>
  <c r="DC92" i="21"/>
  <c r="DC106" i="1"/>
  <c r="DC74" i="1"/>
  <c r="AY26" i="17"/>
  <c r="DD26" i="17" a="1"/>
  <c r="DD26" i="17" s="1"/>
  <c r="AY35" i="1"/>
  <c r="DD35" i="1" a="1"/>
  <c r="DD35" i="1" s="1"/>
  <c r="DC67" i="11"/>
  <c r="DC99" i="11"/>
  <c r="DC65" i="17"/>
  <c r="DC97" i="17"/>
  <c r="DC62" i="4"/>
  <c r="DC94" i="4"/>
  <c r="DC68" i="8"/>
  <c r="DC100" i="8"/>
  <c r="AY28" i="11"/>
  <c r="AY47" i="11" s="1"/>
  <c r="DD28" i="11" a="1"/>
  <c r="DD28" i="11" s="1"/>
  <c r="DC110" i="18"/>
  <c r="DC78" i="18"/>
  <c r="AY23" i="4"/>
  <c r="DD23" i="4" a="1"/>
  <c r="DD23" i="4" s="1"/>
  <c r="DD29" i="8" a="1"/>
  <c r="DD29" i="8" s="1"/>
  <c r="AY29" i="8"/>
  <c r="DC83" i="7"/>
  <c r="DC115" i="7"/>
  <c r="DD39" i="18" a="1"/>
  <c r="DD39" i="18" s="1"/>
  <c r="AY39" i="18"/>
  <c r="DC68" i="17"/>
  <c r="DC100" i="17"/>
  <c r="AY44" i="7"/>
  <c r="DD44" i="7" a="1"/>
  <c r="DD44" i="7" s="1"/>
  <c r="AY29" i="17"/>
  <c r="DD29" i="17" a="1"/>
  <c r="DD29" i="17" s="1"/>
  <c r="DC92" i="10"/>
  <c r="DC60" i="10"/>
  <c r="DD21" i="10" a="1"/>
  <c r="DD21" i="10" s="1"/>
  <c r="AY21" i="10"/>
  <c r="DC109" i="17"/>
  <c r="DC77" i="17"/>
  <c r="DD38" i="17" a="1"/>
  <c r="DD38" i="17" s="1"/>
  <c r="AY38" i="17"/>
  <c r="DC63" i="18"/>
  <c r="DC95" i="18"/>
  <c r="DC83" i="12"/>
  <c r="DC115" i="12"/>
  <c r="AY30" i="6"/>
  <c r="DD30" i="6" a="1"/>
  <c r="DD30" i="6" s="1"/>
  <c r="AY24" i="18"/>
  <c r="DD24" i="18" a="1"/>
  <c r="DD24" i="18" s="1"/>
  <c r="DD44" i="12" a="1"/>
  <c r="DD44" i="12" s="1"/>
  <c r="AY44" i="12"/>
  <c r="DD39" i="14" a="1"/>
  <c r="DD39" i="14" s="1"/>
  <c r="AY39" i="14"/>
  <c r="DC101" i="6"/>
  <c r="DC69" i="6"/>
  <c r="DC110" i="14"/>
  <c r="DC78" i="14"/>
  <c r="DC106" i="9"/>
  <c r="DC74" i="9"/>
  <c r="AY35" i="9"/>
  <c r="DD35" i="9" a="1"/>
  <c r="DD35" i="9" s="1"/>
  <c r="DC106" i="4"/>
  <c r="DC74" i="4"/>
  <c r="AY35" i="4"/>
  <c r="DD35" i="4" a="1"/>
  <c r="DD35" i="4" s="1"/>
  <c r="DD93" i="15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D113" i="5"/>
  <c r="DD81" i="5"/>
  <c r="DE90" i="9"/>
  <c r="DE58" i="9"/>
  <c r="DE103" i="8"/>
  <c r="DE71" i="8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107" i="1"/>
  <c r="DE75" i="1"/>
  <c r="DE102" i="1"/>
  <c r="DE70" i="1"/>
  <c r="DE93" i="6"/>
  <c r="DE61" i="6"/>
  <c r="DD92" i="19"/>
  <c r="DD60" i="19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7" i="3"/>
  <c r="DE55" i="3"/>
  <c r="DE93" i="14"/>
  <c r="DE61" i="14"/>
  <c r="DE87" i="15"/>
  <c r="DE55" i="15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AZ21" i="5"/>
  <c r="DE21" i="5" a="1"/>
  <c r="DE21" i="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BA37" i="14"/>
  <c r="DF37" i="14" a="1"/>
  <c r="DF37" i="14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AY47" i="1" l="1"/>
  <c r="AY47" i="7"/>
  <c r="AZ27" i="9"/>
  <c r="DE27" i="9" a="1"/>
  <c r="DE27" i="9" s="1"/>
  <c r="DD98" i="9"/>
  <c r="DD66" i="9"/>
  <c r="AZ26" i="20"/>
  <c r="DE26" i="20" a="1"/>
  <c r="DE26" i="20" s="1"/>
  <c r="DD97" i="20"/>
  <c r="DD65" i="20"/>
  <c r="DD55" i="4"/>
  <c r="DD87" i="4"/>
  <c r="AZ16" i="4"/>
  <c r="DE16" i="4" a="1"/>
  <c r="DE16" i="4" s="1"/>
  <c r="AZ20" i="19"/>
  <c r="DE20" i="19" a="1"/>
  <c r="DE20" i="19" s="1"/>
  <c r="DD113" i="1"/>
  <c r="DD81" i="1"/>
  <c r="AY47" i="4"/>
  <c r="DD59" i="19"/>
  <c r="DD91" i="19"/>
  <c r="AZ42" i="1"/>
  <c r="DE42" i="1" a="1"/>
  <c r="DE42" i="1" s="1"/>
  <c r="AY47" i="20"/>
  <c r="DD101" i="16"/>
  <c r="DD69" i="16"/>
  <c r="DE37" i="7" a="1"/>
  <c r="DE37" i="7" s="1"/>
  <c r="AZ37" i="7"/>
  <c r="DD95" i="2"/>
  <c r="DD63" i="2"/>
  <c r="DD120" i="7"/>
  <c r="DD123" i="7" s="1"/>
  <c r="DD116" i="7" s="1"/>
  <c r="DD84" i="7"/>
  <c r="AZ24" i="2"/>
  <c r="DE24" i="2" a="1"/>
  <c r="DE24" i="2" s="1"/>
  <c r="DE45" i="7" a="1"/>
  <c r="DE45" i="7" s="1"/>
  <c r="AZ45" i="7"/>
  <c r="AZ27" i="15"/>
  <c r="DE27" i="15" a="1"/>
  <c r="DE27" i="15" s="1"/>
  <c r="DD108" i="7"/>
  <c r="DD76" i="7"/>
  <c r="DD98" i="15"/>
  <c r="DD66" i="15"/>
  <c r="AY47" i="17"/>
  <c r="DD92" i="21"/>
  <c r="DD60" i="21"/>
  <c r="AZ21" i="21"/>
  <c r="DE21" i="21" a="1"/>
  <c r="DE21" i="21" s="1"/>
  <c r="DD96" i="1"/>
  <c r="DD64" i="1"/>
  <c r="DD104" i="20"/>
  <c r="DD72" i="20"/>
  <c r="AZ25" i="1"/>
  <c r="DE25" i="1" a="1"/>
  <c r="DE25" i="1" s="1"/>
  <c r="AZ33" i="20"/>
  <c r="DE33" i="20" a="1"/>
  <c r="DE33" i="20" s="1"/>
  <c r="DD86" i="3"/>
  <c r="DD54" i="3"/>
  <c r="AZ15" i="3"/>
  <c r="AZ47" i="3" s="1"/>
  <c r="DE15" i="3" a="1"/>
  <c r="DE15" i="3" s="1"/>
  <c r="DD100" i="17"/>
  <c r="DD68" i="17"/>
  <c r="DE29" i="17" a="1"/>
  <c r="DE29" i="17" s="1"/>
  <c r="AZ29" i="17"/>
  <c r="DE28" i="11" a="1"/>
  <c r="DE28" i="11" s="1"/>
  <c r="DE9" i="11" s="1"/>
  <c r="AZ28" i="11"/>
  <c r="AZ47" i="11" s="1"/>
  <c r="DD115" i="7"/>
  <c r="DD83" i="7"/>
  <c r="AZ29" i="8"/>
  <c r="DE29" i="8" a="1"/>
  <c r="DE29" i="8" s="1"/>
  <c r="DD106" i="1"/>
  <c r="DD74" i="1"/>
  <c r="DD99" i="11"/>
  <c r="DD67" i="11"/>
  <c r="DE44" i="7" a="1"/>
  <c r="DE44" i="7" s="1"/>
  <c r="AZ44" i="7"/>
  <c r="DD68" i="8"/>
  <c r="DD100" i="8"/>
  <c r="AZ35" i="1"/>
  <c r="DE35" i="1" a="1"/>
  <c r="DE35" i="1" s="1"/>
  <c r="AZ21" i="10"/>
  <c r="AZ47" i="10" s="1"/>
  <c r="DE21" i="10" a="1"/>
  <c r="DE21" i="10" s="1"/>
  <c r="DD94" i="4"/>
  <c r="DD62" i="4"/>
  <c r="DD97" i="17"/>
  <c r="DD65" i="17"/>
  <c r="DD92" i="10"/>
  <c r="DD60" i="10"/>
  <c r="AZ23" i="4"/>
  <c r="DE23" i="4" a="1"/>
  <c r="DE23" i="4" s="1"/>
  <c r="DE26" i="17" a="1"/>
  <c r="DE26" i="17" s="1"/>
  <c r="AZ26" i="17"/>
  <c r="DE39" i="18" a="1"/>
  <c r="DE39" i="18" s="1"/>
  <c r="AZ39" i="18"/>
  <c r="DD9" i="11"/>
  <c r="DD110" i="18"/>
  <c r="DD78" i="18"/>
  <c r="AZ38" i="17"/>
  <c r="DE38" i="17" a="1"/>
  <c r="DE38" i="17" s="1"/>
  <c r="DD77" i="17"/>
  <c r="DD109" i="17"/>
  <c r="DD74" i="4"/>
  <c r="DD106" i="4"/>
  <c r="DD95" i="18"/>
  <c r="DD63" i="18"/>
  <c r="AZ35" i="4"/>
  <c r="DE35" i="4" a="1"/>
  <c r="DE35" i="4" s="1"/>
  <c r="AZ24" i="18"/>
  <c r="DE24" i="18" a="1"/>
  <c r="DE24" i="18" s="1"/>
  <c r="DD69" i="6"/>
  <c r="DD101" i="6"/>
  <c r="DE30" i="6" a="1"/>
  <c r="DE30" i="6" s="1"/>
  <c r="AZ30" i="6"/>
  <c r="AZ47" i="6" s="1"/>
  <c r="DD74" i="9"/>
  <c r="DD106" i="9"/>
  <c r="DE39" i="14" a="1"/>
  <c r="DE39" i="14" s="1"/>
  <c r="AZ39" i="14"/>
  <c r="AZ35" i="9"/>
  <c r="DE35" i="9" a="1"/>
  <c r="DE35" i="9" s="1"/>
  <c r="DD78" i="14"/>
  <c r="DD110" i="14"/>
  <c r="AZ44" i="12"/>
  <c r="DE44" i="12" a="1"/>
  <c r="DE44" i="12" s="1"/>
  <c r="DD115" i="12"/>
  <c r="DD83" i="12"/>
  <c r="DF114" i="7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E95" i="4"/>
  <c r="DE63" i="4"/>
  <c r="DF114" i="9"/>
  <c r="DF82" i="9"/>
  <c r="DE117" i="13"/>
  <c r="DE85" i="13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30" i="16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20" l="1"/>
  <c r="DE98" i="9"/>
  <c r="DE66" i="9"/>
  <c r="BA27" i="9"/>
  <c r="DF27" i="9" a="1"/>
  <c r="DF27" i="9" s="1"/>
  <c r="DE87" i="4"/>
  <c r="DE55" i="4"/>
  <c r="BA16" i="4"/>
  <c r="DF16" i="4" a="1"/>
  <c r="DF16" i="4" s="1"/>
  <c r="BA42" i="1"/>
  <c r="DF42" i="1" a="1"/>
  <c r="DF42" i="1" s="1"/>
  <c r="DE91" i="19"/>
  <c r="DE59" i="19"/>
  <c r="DE97" i="20"/>
  <c r="DE65" i="20"/>
  <c r="DE113" i="1"/>
  <c r="DE81" i="1"/>
  <c r="BA20" i="19"/>
  <c r="DF20" i="19" a="1"/>
  <c r="DF20" i="19" s="1"/>
  <c r="DF26" i="20" a="1"/>
  <c r="DF26" i="20" s="1"/>
  <c r="BA26" i="20"/>
  <c r="BA47" i="20" s="1"/>
  <c r="AZ47" i="4"/>
  <c r="DE101" i="16"/>
  <c r="DE69" i="16"/>
  <c r="DE63" i="2"/>
  <c r="DE95" i="2"/>
  <c r="BA24" i="2"/>
  <c r="BA47" i="2" s="1"/>
  <c r="DF24" i="2" a="1"/>
  <c r="DF24" i="2" s="1"/>
  <c r="DE98" i="15"/>
  <c r="DE66" i="15"/>
  <c r="BA27" i="15"/>
  <c r="DF27" i="15" a="1"/>
  <c r="DF27" i="15" s="1"/>
  <c r="DF45" i="7" a="1"/>
  <c r="DF45" i="7" s="1"/>
  <c r="BA45" i="7"/>
  <c r="BA37" i="7"/>
  <c r="DF37" i="7" a="1"/>
  <c r="DF37" i="7" s="1"/>
  <c r="DE120" i="7"/>
  <c r="DE123" i="7" s="1"/>
  <c r="DE116" i="7" s="1"/>
  <c r="DE84" i="7"/>
  <c r="DE76" i="7"/>
  <c r="DE108" i="7"/>
  <c r="DF15" i="3" a="1"/>
  <c r="DF15" i="3" s="1"/>
  <c r="BA15" i="3"/>
  <c r="DE104" i="20"/>
  <c r="DE72" i="20"/>
  <c r="DE92" i="21"/>
  <c r="DE60" i="21"/>
  <c r="BA33" i="20"/>
  <c r="DF33" i="20" a="1"/>
  <c r="DF33" i="20" s="1"/>
  <c r="BA21" i="21"/>
  <c r="DF21" i="21" a="1"/>
  <c r="DF21" i="21" s="1"/>
  <c r="DE96" i="1"/>
  <c r="DE64" i="1"/>
  <c r="BA25" i="1"/>
  <c r="DF25" i="1" a="1"/>
  <c r="DF25" i="1" s="1"/>
  <c r="DE86" i="3"/>
  <c r="DE54" i="3"/>
  <c r="DE65" i="17"/>
  <c r="DE97" i="17"/>
  <c r="DE115" i="7"/>
  <c r="DE83" i="7"/>
  <c r="DF44" i="7" a="1"/>
  <c r="DF44" i="7" s="1"/>
  <c r="BA44" i="7"/>
  <c r="DE94" i="4"/>
  <c r="DE62" i="4"/>
  <c r="DE60" i="10"/>
  <c r="DE92" i="10"/>
  <c r="BA28" i="11"/>
  <c r="DF28" i="11" a="1"/>
  <c r="DF28" i="11" s="1"/>
  <c r="BA23" i="4"/>
  <c r="DF23" i="4" a="1"/>
  <c r="DF23" i="4" s="1"/>
  <c r="BA21" i="10"/>
  <c r="DF21" i="10" a="1"/>
  <c r="DF21" i="10" s="1"/>
  <c r="DE99" i="11"/>
  <c r="DE67" i="11"/>
  <c r="BA26" i="17"/>
  <c r="DF26" i="17" a="1"/>
  <c r="DF26" i="17" s="1"/>
  <c r="AZ47" i="17"/>
  <c r="DE74" i="1"/>
  <c r="DE106" i="1"/>
  <c r="BA29" i="17"/>
  <c r="DF29" i="17" a="1"/>
  <c r="DF29" i="17" s="1"/>
  <c r="AZ47" i="7"/>
  <c r="BA35" i="1"/>
  <c r="DF35" i="1" a="1"/>
  <c r="DF35" i="1" s="1"/>
  <c r="DE68" i="17"/>
  <c r="DE100" i="17"/>
  <c r="BA39" i="18"/>
  <c r="DF39" i="18" a="1"/>
  <c r="DF39" i="18" s="1"/>
  <c r="DE100" i="8"/>
  <c r="DE68" i="8"/>
  <c r="DE110" i="18"/>
  <c r="DE78" i="18"/>
  <c r="BA29" i="8"/>
  <c r="DF29" i="8" a="1"/>
  <c r="DF29" i="8" s="1"/>
  <c r="DE77" i="17"/>
  <c r="DE109" i="17"/>
  <c r="BA38" i="17"/>
  <c r="DF38" i="17" a="1"/>
  <c r="DF38" i="17" s="1"/>
  <c r="DE110" i="14"/>
  <c r="DE78" i="14"/>
  <c r="BA24" i="18"/>
  <c r="DF24" i="18" a="1"/>
  <c r="DF24" i="18" s="1"/>
  <c r="DF39" i="14" a="1"/>
  <c r="DF39" i="14" s="1"/>
  <c r="BA39" i="14"/>
  <c r="AZ47" i="14"/>
  <c r="DE115" i="12"/>
  <c r="DE83" i="12"/>
  <c r="DE106" i="4"/>
  <c r="DE74" i="4"/>
  <c r="DE95" i="18"/>
  <c r="DE63" i="18"/>
  <c r="DF44" i="12" a="1"/>
  <c r="DF44" i="12" s="1"/>
  <c r="BA44" i="12"/>
  <c r="BA35" i="4"/>
  <c r="DF35" i="4" a="1"/>
  <c r="DF35" i="4" s="1"/>
  <c r="BA30" i="6"/>
  <c r="DF30" i="6" a="1"/>
  <c r="DF30" i="6" s="1"/>
  <c r="DE101" i="6"/>
  <c r="DE69" i="6"/>
  <c r="DE106" i="9"/>
  <c r="DE74" i="9"/>
  <c r="BA35" i="9"/>
  <c r="DF35" i="9" a="1"/>
  <c r="DF35" i="9" s="1"/>
  <c r="DF9" i="11"/>
  <c r="DF87" i="2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F105" i="11"/>
  <c r="DF73" i="11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114" i="3"/>
  <c r="DG82" i="3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B34" i="11"/>
  <c r="DG34" i="11" a="1"/>
  <c r="DG34" i="11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B15" i="1"/>
  <c r="DG15" i="1" a="1"/>
  <c r="DG15" i="1" s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DF10" i="16" s="1"/>
  <c r="DF30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1" l="1"/>
  <c r="DF98" i="9"/>
  <c r="DF66" i="9"/>
  <c r="BB27" i="9"/>
  <c r="DG27" i="9" a="1"/>
  <c r="DG27" i="9" s="1"/>
  <c r="DF97" i="20"/>
  <c r="DF65" i="20"/>
  <c r="DF59" i="19"/>
  <c r="DF91" i="19"/>
  <c r="DF81" i="1"/>
  <c r="DF113" i="1"/>
  <c r="BA47" i="4"/>
  <c r="DG20" i="19" a="1"/>
  <c r="DG20" i="19" s="1"/>
  <c r="BB20" i="19"/>
  <c r="BB42" i="1"/>
  <c r="DG42" i="1" a="1"/>
  <c r="DG42" i="1" s="1"/>
  <c r="DF87" i="4"/>
  <c r="DF55" i="4"/>
  <c r="BB16" i="4"/>
  <c r="DG16" i="4" a="1"/>
  <c r="DG16" i="4" s="1"/>
  <c r="DG26" i="20" a="1"/>
  <c r="DG26" i="20" s="1"/>
  <c r="BB26" i="20"/>
  <c r="DF101" i="16"/>
  <c r="DF69" i="16"/>
  <c r="DF98" i="15"/>
  <c r="DF66" i="15"/>
  <c r="DG27" i="15" a="1"/>
  <c r="DG27" i="15" s="1"/>
  <c r="BB27" i="15"/>
  <c r="DF108" i="7"/>
  <c r="DF76" i="7"/>
  <c r="DF63" i="2"/>
  <c r="DF95" i="2"/>
  <c r="BB37" i="7"/>
  <c r="DG37" i="7" a="1"/>
  <c r="DG37" i="7" s="1"/>
  <c r="BB24" i="2"/>
  <c r="DG24" i="2" a="1"/>
  <c r="DG24" i="2" s="1"/>
  <c r="DG45" i="7" a="1"/>
  <c r="DG45" i="7" s="1"/>
  <c r="BB45" i="7"/>
  <c r="DF120" i="7"/>
  <c r="DF123" i="7" s="1"/>
  <c r="DF116" i="7" s="1"/>
  <c r="DF84" i="7"/>
  <c r="BA47" i="17"/>
  <c r="DF104" i="20"/>
  <c r="DF72" i="20"/>
  <c r="BB33" i="20"/>
  <c r="DG33" i="20" a="1"/>
  <c r="DG33" i="20" s="1"/>
  <c r="DF96" i="1"/>
  <c r="DF64" i="1"/>
  <c r="DG25" i="1" a="1"/>
  <c r="DG25" i="1" s="1"/>
  <c r="BB25" i="1"/>
  <c r="DF92" i="21"/>
  <c r="DF60" i="21"/>
  <c r="BB15" i="3"/>
  <c r="DG15" i="3" a="1"/>
  <c r="DG15" i="3" s="1"/>
  <c r="BB21" i="21"/>
  <c r="DG21" i="21" a="1"/>
  <c r="DG21" i="21" s="1"/>
  <c r="DF86" i="3"/>
  <c r="DF54" i="3"/>
  <c r="DG39" i="18" a="1"/>
  <c r="DG39" i="18" s="1"/>
  <c r="BB39" i="18"/>
  <c r="BB21" i="10"/>
  <c r="DG21" i="10" a="1"/>
  <c r="DG21" i="10" s="1"/>
  <c r="DF60" i="10"/>
  <c r="DF92" i="10"/>
  <c r="DF68" i="8"/>
  <c r="DF100" i="8"/>
  <c r="DF94" i="4"/>
  <c r="DF62" i="4"/>
  <c r="BB44" i="7"/>
  <c r="DG44" i="7" a="1"/>
  <c r="DG44" i="7" s="1"/>
  <c r="BB29" i="17"/>
  <c r="DG29" i="17" a="1"/>
  <c r="DG29" i="17" s="1"/>
  <c r="BB29" i="8"/>
  <c r="DG29" i="8" a="1"/>
  <c r="DG29" i="8" s="1"/>
  <c r="BB23" i="4"/>
  <c r="DG23" i="4" a="1"/>
  <c r="DG23" i="4" s="1"/>
  <c r="DF115" i="7"/>
  <c r="DF83" i="7"/>
  <c r="DF106" i="1"/>
  <c r="DF74" i="1"/>
  <c r="DF97" i="17"/>
  <c r="DF65" i="17"/>
  <c r="DF99" i="11"/>
  <c r="DF67" i="11"/>
  <c r="BB35" i="1"/>
  <c r="DG35" i="1" a="1"/>
  <c r="DG35" i="1" s="1"/>
  <c r="BB26" i="17"/>
  <c r="DG26" i="17" a="1"/>
  <c r="DG26" i="17" s="1"/>
  <c r="BB28" i="11"/>
  <c r="BB47" i="11" s="1"/>
  <c r="DG28" i="11" a="1"/>
  <c r="DG28" i="11" s="1"/>
  <c r="DF110" i="18"/>
  <c r="DF78" i="18"/>
  <c r="DF100" i="17"/>
  <c r="DF68" i="17"/>
  <c r="DF77" i="17"/>
  <c r="DF109" i="17"/>
  <c r="BB38" i="17"/>
  <c r="DG38" i="17" a="1"/>
  <c r="DG38" i="17" s="1"/>
  <c r="BB35" i="9"/>
  <c r="DG35" i="9" a="1"/>
  <c r="DG35" i="9" s="1"/>
  <c r="BB35" i="4"/>
  <c r="DG35" i="4" a="1"/>
  <c r="DG35" i="4" s="1"/>
  <c r="BB44" i="12"/>
  <c r="DG44" i="12" a="1"/>
  <c r="DG44" i="12" s="1"/>
  <c r="DF115" i="12"/>
  <c r="DF83" i="12"/>
  <c r="DF78" i="14"/>
  <c r="DF110" i="14"/>
  <c r="DF95" i="18"/>
  <c r="DF63" i="18"/>
  <c r="DF101" i="6"/>
  <c r="DF69" i="6"/>
  <c r="BB24" i="18"/>
  <c r="DG24" i="18" a="1"/>
  <c r="DG24" i="18" s="1"/>
  <c r="DG30" i="6" a="1"/>
  <c r="DG30" i="6" s="1"/>
  <c r="BB30" i="6"/>
  <c r="DG39" i="14" a="1"/>
  <c r="DG39" i="14" s="1"/>
  <c r="BB39" i="14"/>
  <c r="BB47" i="14" s="1"/>
  <c r="BA47" i="14"/>
  <c r="DF106" i="9"/>
  <c r="DF74" i="9"/>
  <c r="DF106" i="4"/>
  <c r="DF74" i="4"/>
  <c r="DH101" i="4"/>
  <c r="DH69" i="4"/>
  <c r="DG105" i="4"/>
  <c r="DG73" i="4"/>
  <c r="DH87" i="19"/>
  <c r="DH55" i="19"/>
  <c r="DH109" i="8"/>
  <c r="DH77" i="8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96" i="7"/>
  <c r="DH64" i="7"/>
  <c r="DG103" i="4"/>
  <c r="DG71" i="4"/>
  <c r="DH88" i="9"/>
  <c r="DH56" i="9"/>
  <c r="DG109" i="20"/>
  <c r="DG77" i="20"/>
  <c r="DH93" i="6"/>
  <c r="DH61" i="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113" i="13"/>
  <c r="DH81" i="13"/>
  <c r="DG105" i="9"/>
  <c r="DG73" i="9"/>
  <c r="DG104" i="10"/>
  <c r="DG72" i="10"/>
  <c r="DH114" i="11"/>
  <c r="DH82" i="11"/>
  <c r="DG113" i="16"/>
  <c r="DG81" i="16"/>
  <c r="DH101" i="9"/>
  <c r="DH69" i="9"/>
  <c r="DH100" i="16"/>
  <c r="DH68" i="16"/>
  <c r="DG104" i="4"/>
  <c r="DG72" i="4"/>
  <c r="DH100" i="21"/>
  <c r="DH68" i="21"/>
  <c r="DG117" i="3"/>
  <c r="DG85" i="3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DI29" i="15" a="1"/>
  <c r="DI29" i="15" s="1"/>
  <c r="BD29" i="15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DG10" i="16" s="1"/>
  <c r="DG30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B47" i="17" l="1"/>
  <c r="DG98" i="9"/>
  <c r="DG66" i="9"/>
  <c r="BC27" i="9"/>
  <c r="DH27" i="9" a="1"/>
  <c r="DH27" i="9" s="1"/>
  <c r="DG97" i="20"/>
  <c r="DG65" i="20"/>
  <c r="DG59" i="19"/>
  <c r="DG91" i="19"/>
  <c r="DG87" i="4"/>
  <c r="DG55" i="4"/>
  <c r="BC16" i="4"/>
  <c r="DH16" i="4" a="1"/>
  <c r="DH16" i="4" s="1"/>
  <c r="DG113" i="1"/>
  <c r="DG81" i="1"/>
  <c r="DH42" i="1" a="1"/>
  <c r="DH42" i="1" s="1"/>
  <c r="BC42" i="1"/>
  <c r="DH26" i="20" a="1"/>
  <c r="DH26" i="20" s="1"/>
  <c r="BC26" i="20"/>
  <c r="BC20" i="19"/>
  <c r="DH20" i="19" a="1"/>
  <c r="DH20" i="19" s="1"/>
  <c r="DG101" i="16"/>
  <c r="DG69" i="16"/>
  <c r="DH45" i="7" a="1"/>
  <c r="DH45" i="7" s="1"/>
  <c r="BC45" i="7"/>
  <c r="DG120" i="7"/>
  <c r="DG123" i="7" s="1"/>
  <c r="DG116" i="7" s="1"/>
  <c r="DG84" i="7"/>
  <c r="DG95" i="2"/>
  <c r="DG63" i="2"/>
  <c r="BC27" i="15"/>
  <c r="DH27" i="15" a="1"/>
  <c r="DH27" i="15" s="1"/>
  <c r="BC24" i="2"/>
  <c r="BC47" i="2" s="1"/>
  <c r="DH24" i="2" a="1"/>
  <c r="DH24" i="2" s="1"/>
  <c r="DG98" i="15"/>
  <c r="DG66" i="15"/>
  <c r="DG108" i="7"/>
  <c r="DG76" i="7"/>
  <c r="DH37" i="7" a="1"/>
  <c r="DH37" i="7" s="1"/>
  <c r="BC37" i="7"/>
  <c r="DG96" i="1"/>
  <c r="DG64" i="1"/>
  <c r="DG92" i="21"/>
  <c r="DG60" i="21"/>
  <c r="BC21" i="21"/>
  <c r="DH21" i="21" a="1"/>
  <c r="DH21" i="21" s="1"/>
  <c r="DG86" i="3"/>
  <c r="DG54" i="3"/>
  <c r="DG104" i="20"/>
  <c r="DG72" i="20"/>
  <c r="DH15" i="3" a="1"/>
  <c r="DH15" i="3" s="1"/>
  <c r="BC15" i="3"/>
  <c r="BC33" i="20"/>
  <c r="DH33" i="20" a="1"/>
  <c r="DH33" i="20" s="1"/>
  <c r="BC25" i="1"/>
  <c r="DH25" i="1" a="1"/>
  <c r="DH25" i="1" s="1"/>
  <c r="DH28" i="11" a="1"/>
  <c r="DH28" i="11" s="1"/>
  <c r="DH9" i="11" s="1"/>
  <c r="BC28" i="11"/>
  <c r="BC29" i="8"/>
  <c r="DH29" i="8" a="1"/>
  <c r="DH29" i="8" s="1"/>
  <c r="DG97" i="17"/>
  <c r="DG65" i="17"/>
  <c r="DG100" i="17"/>
  <c r="DG68" i="17"/>
  <c r="DG68" i="8"/>
  <c r="DG100" i="8"/>
  <c r="BC26" i="17"/>
  <c r="DH26" i="17" a="1"/>
  <c r="DH26" i="17" s="1"/>
  <c r="BC29" i="17"/>
  <c r="DH29" i="17" a="1"/>
  <c r="DH29" i="17" s="1"/>
  <c r="DG99" i="11"/>
  <c r="DG67" i="11"/>
  <c r="DG74" i="1"/>
  <c r="DG106" i="1"/>
  <c r="DG83" i="7"/>
  <c r="DG115" i="7"/>
  <c r="DG92" i="10"/>
  <c r="DG60" i="10"/>
  <c r="DH35" i="1" a="1"/>
  <c r="DH35" i="1" s="1"/>
  <c r="BC35" i="1"/>
  <c r="DH44" i="7" a="1"/>
  <c r="DH44" i="7" s="1"/>
  <c r="BC44" i="7"/>
  <c r="BC21" i="10"/>
  <c r="DH21" i="10" a="1"/>
  <c r="DH21" i="10" s="1"/>
  <c r="DG9" i="11"/>
  <c r="DG94" i="4"/>
  <c r="DG62" i="4"/>
  <c r="DH39" i="18" a="1"/>
  <c r="DH39" i="18" s="1"/>
  <c r="BC39" i="18"/>
  <c r="BC23" i="4"/>
  <c r="DH23" i="4" a="1"/>
  <c r="DH23" i="4" s="1"/>
  <c r="DG110" i="18"/>
  <c r="DG78" i="18"/>
  <c r="DG109" i="17"/>
  <c r="DG77" i="17"/>
  <c r="BC38" i="17"/>
  <c r="DH38" i="17" a="1"/>
  <c r="DH38" i="17" s="1"/>
  <c r="DG95" i="18"/>
  <c r="DG63" i="18"/>
  <c r="DH24" i="18" a="1"/>
  <c r="DH24" i="18" s="1"/>
  <c r="BC24" i="18"/>
  <c r="DH44" i="12" a="1"/>
  <c r="DH44" i="12" s="1"/>
  <c r="BC44" i="12"/>
  <c r="DH39" i="14" a="1"/>
  <c r="DH39" i="14" s="1"/>
  <c r="BC39" i="14"/>
  <c r="DG106" i="4"/>
  <c r="DG74" i="4"/>
  <c r="DG110" i="14"/>
  <c r="DG78" i="14"/>
  <c r="BC35" i="4"/>
  <c r="DH35" i="4" a="1"/>
  <c r="DH35" i="4" s="1"/>
  <c r="BC30" i="6"/>
  <c r="DH30" i="6" a="1"/>
  <c r="DH30" i="6" s="1"/>
  <c r="DG106" i="9"/>
  <c r="DG74" i="9"/>
  <c r="DG83" i="12"/>
  <c r="DG115" i="12"/>
  <c r="DG101" i="6"/>
  <c r="DG69" i="6"/>
  <c r="BC35" i="9"/>
  <c r="DH35" i="9" a="1"/>
  <c r="DH35" i="9" s="1"/>
  <c r="DI86" i="1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H89" i="13"/>
  <c r="DH57" i="13"/>
  <c r="DH117" i="15"/>
  <c r="DH85" i="15"/>
  <c r="DI87" i="3"/>
  <c r="DI55" i="3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10" i="17"/>
  <c r="DI78" i="17"/>
  <c r="DI105" i="20"/>
  <c r="DI73" i="20"/>
  <c r="DI94" i="9"/>
  <c r="DI62" i="9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33" i="16"/>
  <c r="DJ33" i="16" a="1"/>
  <c r="DJ33" i="16" s="1"/>
  <c r="BD15" i="4"/>
  <c r="DI15" i="4" a="1"/>
  <c r="DI15" i="4" s="1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9" i="17"/>
  <c r="DJ39" i="17" a="1"/>
  <c r="DJ39" i="17" s="1"/>
  <c r="BE34" i="20"/>
  <c r="DJ34" i="20" a="1"/>
  <c r="DJ34" i="20" s="1"/>
  <c r="BE23" i="9"/>
  <c r="DJ23" i="9" a="1"/>
  <c r="DJ23" i="9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4" l="1"/>
  <c r="DH98" i="9"/>
  <c r="DH66" i="9"/>
  <c r="BD27" i="9"/>
  <c r="DI27" i="9" a="1"/>
  <c r="DI27" i="9" s="1"/>
  <c r="BD20" i="19"/>
  <c r="BD47" i="19" s="1"/>
  <c r="DI20" i="19" a="1"/>
  <c r="DI20" i="19" s="1"/>
  <c r="BD16" i="4"/>
  <c r="DI16" i="4" a="1"/>
  <c r="DI16" i="4" s="1"/>
  <c r="DI26" i="20" a="1"/>
  <c r="DI26" i="20" s="1"/>
  <c r="BD26" i="20"/>
  <c r="DH87" i="4"/>
  <c r="DH55" i="4"/>
  <c r="DH97" i="20"/>
  <c r="DH65" i="20"/>
  <c r="DH59" i="19"/>
  <c r="DH91" i="19"/>
  <c r="BD42" i="1"/>
  <c r="DI42" i="1" a="1"/>
  <c r="DI42" i="1" s="1"/>
  <c r="DH113" i="1"/>
  <c r="DH81" i="1"/>
  <c r="DH101" i="16"/>
  <c r="DH69" i="16"/>
  <c r="BD37" i="7"/>
  <c r="DI37" i="7" a="1"/>
  <c r="DI37" i="7" s="1"/>
  <c r="DH98" i="15"/>
  <c r="DH66" i="15"/>
  <c r="DH108" i="7"/>
  <c r="DH76" i="7"/>
  <c r="BD27" i="15"/>
  <c r="DI27" i="15" a="1"/>
  <c r="DI27" i="15" s="1"/>
  <c r="DH95" i="2"/>
  <c r="DH63" i="2"/>
  <c r="BD45" i="7"/>
  <c r="DI45" i="7" a="1"/>
  <c r="DI45" i="7" s="1"/>
  <c r="BD24" i="2"/>
  <c r="DI24" i="2" a="1"/>
  <c r="DI24" i="2" s="1"/>
  <c r="DH120" i="7"/>
  <c r="DH123" i="7" s="1"/>
  <c r="DH116" i="7" s="1"/>
  <c r="DH84" i="7"/>
  <c r="BC47" i="17"/>
  <c r="DH96" i="1"/>
  <c r="DH64" i="1"/>
  <c r="BD25" i="1"/>
  <c r="DI25" i="1" a="1"/>
  <c r="DI25" i="1" s="1"/>
  <c r="DH104" i="20"/>
  <c r="DH72" i="20"/>
  <c r="DH92" i="21"/>
  <c r="DH60" i="21"/>
  <c r="BD33" i="20"/>
  <c r="DI33" i="20" a="1"/>
  <c r="DI33" i="20" s="1"/>
  <c r="BD21" i="21"/>
  <c r="DI21" i="21" a="1"/>
  <c r="DI21" i="21" s="1"/>
  <c r="BD15" i="3"/>
  <c r="BD47" i="3" s="1"/>
  <c r="DI15" i="3" a="1"/>
  <c r="DI15" i="3" s="1"/>
  <c r="DH86" i="3"/>
  <c r="DH54" i="3"/>
  <c r="DH110" i="18"/>
  <c r="DH78" i="18"/>
  <c r="DI35" i="1" a="1"/>
  <c r="DI35" i="1" s="1"/>
  <c r="BD35" i="1"/>
  <c r="DH106" i="1"/>
  <c r="DH74" i="1"/>
  <c r="DH100" i="17"/>
  <c r="DH68" i="17"/>
  <c r="BD29" i="17"/>
  <c r="DI29" i="17" a="1"/>
  <c r="DI29" i="17" s="1"/>
  <c r="DH92" i="10"/>
  <c r="DH60" i="10"/>
  <c r="DH97" i="17"/>
  <c r="DH65" i="17"/>
  <c r="DH100" i="8"/>
  <c r="DH68" i="8"/>
  <c r="DH94" i="4"/>
  <c r="DH62" i="4"/>
  <c r="DI21" i="10" a="1"/>
  <c r="DI21" i="10" s="1"/>
  <c r="BD21" i="10"/>
  <c r="BD26" i="17"/>
  <c r="DI26" i="17" a="1"/>
  <c r="DI26" i="17" s="1"/>
  <c r="BD29" i="8"/>
  <c r="DI29" i="8" a="1"/>
  <c r="DI29" i="8" s="1"/>
  <c r="BD23" i="4"/>
  <c r="DI23" i="4" a="1"/>
  <c r="DI23" i="4" s="1"/>
  <c r="BD44" i="7"/>
  <c r="DI44" i="7" a="1"/>
  <c r="DI44" i="7" s="1"/>
  <c r="BD28" i="11"/>
  <c r="BD47" i="11" s="1"/>
  <c r="DI28" i="11" a="1"/>
  <c r="DI28" i="11" s="1"/>
  <c r="DI9" i="11" s="1"/>
  <c r="BD39" i="18"/>
  <c r="DI39" i="18" a="1"/>
  <c r="DI39" i="18" s="1"/>
  <c r="DH115" i="7"/>
  <c r="DH83" i="7"/>
  <c r="DH99" i="11"/>
  <c r="DH67" i="11"/>
  <c r="DH109" i="17"/>
  <c r="DH77" i="17"/>
  <c r="BD38" i="17"/>
  <c r="DI38" i="17" a="1"/>
  <c r="DI38" i="17" s="1"/>
  <c r="DH101" i="6"/>
  <c r="DH69" i="6"/>
  <c r="DI39" i="14" a="1"/>
  <c r="DI39" i="14" s="1"/>
  <c r="BD39" i="14"/>
  <c r="BD35" i="9"/>
  <c r="DI35" i="9" a="1"/>
  <c r="DI35" i="9" s="1"/>
  <c r="BD30" i="6"/>
  <c r="BD47" i="6" s="1"/>
  <c r="DI30" i="6" a="1"/>
  <c r="DI30" i="6" s="1"/>
  <c r="DH110" i="14"/>
  <c r="DH78" i="14"/>
  <c r="DH106" i="4"/>
  <c r="DH74" i="4"/>
  <c r="DI44" i="12" a="1"/>
  <c r="DI44" i="12" s="1"/>
  <c r="BD44" i="12"/>
  <c r="BC47" i="14"/>
  <c r="BD35" i="4"/>
  <c r="DI35" i="4" a="1"/>
  <c r="DI35" i="4" s="1"/>
  <c r="DH115" i="12"/>
  <c r="DH83" i="12"/>
  <c r="BD24" i="18"/>
  <c r="DI24" i="18" a="1"/>
  <c r="DI24" i="18" s="1"/>
  <c r="DH106" i="9"/>
  <c r="DH74" i="9"/>
  <c r="DH95" i="18"/>
  <c r="DH63" i="18"/>
  <c r="DI89" i="7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I87" i="5"/>
  <c r="DI55" i="5"/>
  <c r="DI101" i="2"/>
  <c r="DI69" i="2"/>
  <c r="DJ101" i="20"/>
  <c r="DJ69" i="20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3" i="9"/>
  <c r="DJ61" i="9"/>
  <c r="DI90" i="18"/>
  <c r="DI58" i="18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44" i="20"/>
  <c r="DK44" i="20" a="1"/>
  <c r="DK44" i="20" s="1"/>
  <c r="BF25" i="8"/>
  <c r="DK25" i="8" a="1"/>
  <c r="DK25" i="8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2" i="9"/>
  <c r="DK22" i="9" a="1"/>
  <c r="DK22" i="9" s="1"/>
  <c r="BE19" i="18"/>
  <c r="DJ19" i="18" a="1"/>
  <c r="DJ19" i="18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BD47" i="7" l="1"/>
  <c r="DI98" i="9"/>
  <c r="DI66" i="9"/>
  <c r="BE27" i="9"/>
  <c r="DJ27" i="9" a="1"/>
  <c r="DJ27" i="9" s="1"/>
  <c r="DI113" i="1"/>
  <c r="DI81" i="1"/>
  <c r="BE26" i="20"/>
  <c r="DJ26" i="20" a="1"/>
  <c r="DJ26" i="20" s="1"/>
  <c r="BE42" i="1"/>
  <c r="DJ42" i="1" a="1"/>
  <c r="DJ42" i="1" s="1"/>
  <c r="DI97" i="20"/>
  <c r="DI65" i="20"/>
  <c r="DI55" i="4"/>
  <c r="DI87" i="4"/>
  <c r="DJ16" i="4" a="1"/>
  <c r="DJ16" i="4" s="1"/>
  <c r="BE16" i="4"/>
  <c r="DI59" i="19"/>
  <c r="DI91" i="19"/>
  <c r="BE20" i="19"/>
  <c r="DJ20" i="19" a="1"/>
  <c r="DJ20" i="19" s="1"/>
  <c r="BD47" i="17"/>
  <c r="DI101" i="16"/>
  <c r="DI69" i="16"/>
  <c r="DI98" i="15"/>
  <c r="DI66" i="15"/>
  <c r="BE27" i="15"/>
  <c r="DJ27" i="15" a="1"/>
  <c r="DJ27" i="15" s="1"/>
  <c r="DI95" i="2"/>
  <c r="DI63" i="2"/>
  <c r="BE24" i="2"/>
  <c r="DJ24" i="2" a="1"/>
  <c r="DJ24" i="2" s="1"/>
  <c r="DI120" i="7"/>
  <c r="DI123" i="7" s="1"/>
  <c r="DI116" i="7" s="1"/>
  <c r="DI84" i="7"/>
  <c r="DJ45" i="7" a="1"/>
  <c r="DJ45" i="7" s="1"/>
  <c r="BE45" i="7"/>
  <c r="DI108" i="7"/>
  <c r="DI76" i="7"/>
  <c r="BE37" i="7"/>
  <c r="DJ37" i="7" a="1"/>
  <c r="DJ37" i="7" s="1"/>
  <c r="DI86" i="3"/>
  <c r="DI54" i="3"/>
  <c r="BE15" i="3"/>
  <c r="DJ15" i="3" a="1"/>
  <c r="DJ15" i="3" s="1"/>
  <c r="DI92" i="21"/>
  <c r="DI60" i="21"/>
  <c r="DI96" i="1"/>
  <c r="DI64" i="1"/>
  <c r="BE21" i="21"/>
  <c r="DJ21" i="21" a="1"/>
  <c r="DJ21" i="21" s="1"/>
  <c r="BE25" i="1"/>
  <c r="DJ25" i="1" a="1"/>
  <c r="DJ25" i="1" s="1"/>
  <c r="DI104" i="20"/>
  <c r="DI72" i="20"/>
  <c r="BE33" i="20"/>
  <c r="DJ33" i="20" a="1"/>
  <c r="DJ33" i="20" s="1"/>
  <c r="BD47" i="4"/>
  <c r="BE39" i="18"/>
  <c r="DJ39" i="18" a="1"/>
  <c r="DJ39" i="18" s="1"/>
  <c r="BE29" i="8"/>
  <c r="DJ29" i="8" a="1"/>
  <c r="DJ29" i="8" s="1"/>
  <c r="DI99" i="11"/>
  <c r="DI67" i="11"/>
  <c r="DI97" i="17"/>
  <c r="DI65" i="17"/>
  <c r="BE28" i="11"/>
  <c r="DJ28" i="11" a="1"/>
  <c r="DJ28" i="11" s="1"/>
  <c r="DJ9" i="11" s="1"/>
  <c r="BE26" i="17"/>
  <c r="DJ26" i="17" a="1"/>
  <c r="DJ26" i="17" s="1"/>
  <c r="DI110" i="18"/>
  <c r="DI78" i="18"/>
  <c r="DI115" i="7"/>
  <c r="DI83" i="7"/>
  <c r="BE21" i="10"/>
  <c r="DJ21" i="10" a="1"/>
  <c r="DJ21" i="10" s="1"/>
  <c r="BE35" i="1"/>
  <c r="DJ35" i="1" a="1"/>
  <c r="DJ35" i="1" s="1"/>
  <c r="DI100" i="8"/>
  <c r="DI68" i="8"/>
  <c r="BE44" i="7"/>
  <c r="DJ44" i="7" a="1"/>
  <c r="DJ44" i="7" s="1"/>
  <c r="DI92" i="10"/>
  <c r="DI60" i="10"/>
  <c r="DI106" i="1"/>
  <c r="DI74" i="1"/>
  <c r="DI94" i="4"/>
  <c r="DI62" i="4"/>
  <c r="DI100" i="17"/>
  <c r="DI68" i="17"/>
  <c r="DJ23" i="4" a="1"/>
  <c r="DJ23" i="4" s="1"/>
  <c r="BE23" i="4"/>
  <c r="BE29" i="17"/>
  <c r="DJ29" i="17" a="1"/>
  <c r="DJ29" i="17" s="1"/>
  <c r="DI109" i="17"/>
  <c r="DI77" i="17"/>
  <c r="BE38" i="17"/>
  <c r="DJ38" i="17" a="1"/>
  <c r="DJ38" i="17" s="1"/>
  <c r="BE30" i="6"/>
  <c r="DJ30" i="6" a="1"/>
  <c r="DJ30" i="6" s="1"/>
  <c r="BE44" i="12"/>
  <c r="DJ44" i="12" a="1"/>
  <c r="DJ44" i="12" s="1"/>
  <c r="DI106" i="9"/>
  <c r="DI74" i="9"/>
  <c r="DI95" i="18"/>
  <c r="DI63" i="18"/>
  <c r="DI115" i="12"/>
  <c r="DI83" i="12"/>
  <c r="DJ35" i="9" a="1"/>
  <c r="DJ35" i="9" s="1"/>
  <c r="BE35" i="9"/>
  <c r="DI101" i="6"/>
  <c r="DI69" i="6"/>
  <c r="DJ24" i="18" a="1"/>
  <c r="DJ24" i="18" s="1"/>
  <c r="BE24" i="18"/>
  <c r="DJ39" i="14" a="1"/>
  <c r="DJ39" i="14" s="1"/>
  <c r="BE39" i="14"/>
  <c r="DJ35" i="4" a="1"/>
  <c r="DJ35" i="4" s="1"/>
  <c r="BE35" i="4"/>
  <c r="DI78" i="14"/>
  <c r="DI110" i="14"/>
  <c r="DI106" i="4"/>
  <c r="DI74" i="4"/>
  <c r="DK103" i="3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86" i="11"/>
  <c r="DK54" i="11"/>
  <c r="DK105" i="21"/>
  <c r="DK73" i="21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J117" i="15"/>
  <c r="DJ85" i="15"/>
  <c r="DJ89" i="18"/>
  <c r="DJ57" i="18"/>
  <c r="DJ100" i="5"/>
  <c r="DJ68" i="5"/>
  <c r="DJ109" i="19"/>
  <c r="DJ77" i="19"/>
  <c r="DJ113" i="10"/>
  <c r="DJ81" i="10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113" i="8"/>
  <c r="DK81" i="8"/>
  <c r="DK103" i="18"/>
  <c r="DK71" i="18"/>
  <c r="DK96" i="12"/>
  <c r="DK64" i="12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BF40" i="7"/>
  <c r="DK40" i="7" a="1"/>
  <c r="DK40" i="7" s="1"/>
  <c r="DK15" i="17" a="1"/>
  <c r="DK15" i="17" s="1"/>
  <c r="BF15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42" i="8"/>
  <c r="DL42" i="8" a="1"/>
  <c r="DL42" i="8" s="1"/>
  <c r="BG32" i="18"/>
  <c r="DL32" i="18" a="1"/>
  <c r="DL32" i="18" s="1"/>
  <c r="BG25" i="12"/>
  <c r="DL25" i="12" a="1"/>
  <c r="DL25" i="12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BE47" i="7" l="1"/>
  <c r="DJ66" i="9"/>
  <c r="DJ98" i="9"/>
  <c r="BF27" i="9"/>
  <c r="DK27" i="9" a="1"/>
  <c r="DK27" i="9" s="1"/>
  <c r="DK20" i="19" a="1"/>
  <c r="DK20" i="19" s="1"/>
  <c r="BF20" i="19"/>
  <c r="DJ113" i="1"/>
  <c r="DJ81" i="1"/>
  <c r="BF42" i="1"/>
  <c r="DK42" i="1" a="1"/>
  <c r="DK42" i="1" s="1"/>
  <c r="DJ59" i="19"/>
  <c r="DJ91" i="19"/>
  <c r="DK16" i="4" a="1"/>
  <c r="DK16" i="4" s="1"/>
  <c r="BF16" i="4"/>
  <c r="DJ97" i="20"/>
  <c r="DJ65" i="20"/>
  <c r="DJ87" i="4"/>
  <c r="DJ55" i="4"/>
  <c r="DK26" i="20" a="1"/>
  <c r="DK26" i="20" s="1"/>
  <c r="BF26" i="20"/>
  <c r="BE47" i="17"/>
  <c r="DJ101" i="16"/>
  <c r="DJ69" i="16"/>
  <c r="DJ108" i="7"/>
  <c r="DJ76" i="7"/>
  <c r="BF37" i="7"/>
  <c r="DK37" i="7" a="1"/>
  <c r="DK37" i="7" s="1"/>
  <c r="BF24" i="2"/>
  <c r="BF47" i="2" s="1"/>
  <c r="DK24" i="2" a="1"/>
  <c r="DK24" i="2" s="1"/>
  <c r="DJ63" i="2"/>
  <c r="DJ95" i="2"/>
  <c r="BF45" i="7"/>
  <c r="DK45" i="7" a="1"/>
  <c r="DK45" i="7" s="1"/>
  <c r="DJ98" i="15"/>
  <c r="DJ66" i="15"/>
  <c r="DJ120" i="7"/>
  <c r="DJ123" i="7" s="1"/>
  <c r="DJ116" i="7" s="1"/>
  <c r="DJ84" i="7"/>
  <c r="BF27" i="15"/>
  <c r="DK27" i="15" a="1"/>
  <c r="DK27" i="15" s="1"/>
  <c r="DJ104" i="20"/>
  <c r="DJ72" i="20"/>
  <c r="BF33" i="20"/>
  <c r="DK33" i="20" a="1"/>
  <c r="DK33" i="20" s="1"/>
  <c r="BE47" i="4"/>
  <c r="DJ64" i="1"/>
  <c r="DJ96" i="1"/>
  <c r="DJ86" i="3"/>
  <c r="DJ54" i="3"/>
  <c r="BF25" i="1"/>
  <c r="DK25" i="1" a="1"/>
  <c r="DK25" i="1" s="1"/>
  <c r="DK15" i="3" a="1"/>
  <c r="DK15" i="3" s="1"/>
  <c r="BF15" i="3"/>
  <c r="BF47" i="3" s="1"/>
  <c r="DJ92" i="21"/>
  <c r="DJ60" i="21"/>
  <c r="BF21" i="21"/>
  <c r="DK21" i="21" a="1"/>
  <c r="DK21" i="21" s="1"/>
  <c r="DK44" i="7" a="1"/>
  <c r="DK44" i="7" s="1"/>
  <c r="BF44" i="7"/>
  <c r="DJ100" i="17"/>
  <c r="DJ68" i="17"/>
  <c r="DJ106" i="1"/>
  <c r="DJ74" i="1"/>
  <c r="DJ97" i="17"/>
  <c r="DJ65" i="17"/>
  <c r="DJ68" i="8"/>
  <c r="DJ100" i="8"/>
  <c r="BF29" i="17"/>
  <c r="DK29" i="17" a="1"/>
  <c r="DK29" i="17" s="1"/>
  <c r="BF35" i="1"/>
  <c r="DK35" i="1" a="1"/>
  <c r="DK35" i="1" s="1"/>
  <c r="BF26" i="17"/>
  <c r="DK26" i="17" a="1"/>
  <c r="DK26" i="17" s="1"/>
  <c r="BF29" i="8"/>
  <c r="DK29" i="8" a="1"/>
  <c r="DK29" i="8" s="1"/>
  <c r="DJ115" i="7"/>
  <c r="DJ83" i="7"/>
  <c r="BF23" i="4"/>
  <c r="DK23" i="4" a="1"/>
  <c r="DK23" i="4" s="1"/>
  <c r="DJ92" i="10"/>
  <c r="DJ60" i="10"/>
  <c r="DJ67" i="11"/>
  <c r="DJ99" i="11"/>
  <c r="DJ78" i="18"/>
  <c r="DJ110" i="18"/>
  <c r="DJ94" i="4"/>
  <c r="DJ62" i="4"/>
  <c r="DK21" i="10" a="1"/>
  <c r="DK21" i="10" s="1"/>
  <c r="BF21" i="10"/>
  <c r="BF47" i="10" s="1"/>
  <c r="BF28" i="11"/>
  <c r="DK28" i="11" a="1"/>
  <c r="DK28" i="11" s="1"/>
  <c r="DK9" i="11" s="1"/>
  <c r="DK39" i="18" a="1"/>
  <c r="DK39" i="18" s="1"/>
  <c r="BF39" i="18"/>
  <c r="DJ109" i="17"/>
  <c r="DJ77" i="17"/>
  <c r="DK38" i="17" a="1"/>
  <c r="DK38" i="17" s="1"/>
  <c r="BF38" i="17"/>
  <c r="DJ95" i="18"/>
  <c r="DJ63" i="18"/>
  <c r="DK24" i="18" a="1"/>
  <c r="DK24" i="18" s="1"/>
  <c r="BF24" i="18"/>
  <c r="BF35" i="4"/>
  <c r="DK35" i="4" a="1"/>
  <c r="DK35" i="4" s="1"/>
  <c r="BF35" i="9"/>
  <c r="DK35" i="9" a="1"/>
  <c r="DK35" i="9" s="1"/>
  <c r="DJ83" i="12"/>
  <c r="DJ115" i="12"/>
  <c r="DJ106" i="4"/>
  <c r="DJ74" i="4"/>
  <c r="DJ74" i="9"/>
  <c r="DJ106" i="9"/>
  <c r="BF44" i="12"/>
  <c r="DK44" i="12" a="1"/>
  <c r="DK44" i="12" s="1"/>
  <c r="DK39" i="14" a="1"/>
  <c r="DK39" i="14" s="1"/>
  <c r="BF39" i="14"/>
  <c r="DJ69" i="6"/>
  <c r="DJ101" i="6"/>
  <c r="DJ110" i="14"/>
  <c r="DJ78" i="14"/>
  <c r="BF30" i="6"/>
  <c r="BF47" i="6" s="1"/>
  <c r="DK30" i="6" a="1"/>
  <c r="DK30" i="6" s="1"/>
  <c r="DK108" i="20"/>
  <c r="DK76" i="20"/>
  <c r="DK108" i="17"/>
  <c r="DK76" i="17"/>
  <c r="DL91" i="13"/>
  <c r="DL59" i="13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92" i="13"/>
  <c r="DL60" i="13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0" i="13"/>
  <c r="DL58" i="13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K99" i="8"/>
  <c r="DK67" i="8"/>
  <c r="DK100" i="13"/>
  <c r="DK68" i="13"/>
  <c r="DK109" i="9"/>
  <c r="DK77" i="9"/>
  <c r="DL93" i="9"/>
  <c r="DL61" i="9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BG31" i="17"/>
  <c r="DL31" i="17" a="1"/>
  <c r="DL31" i="17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19" i="13"/>
  <c r="DM19" i="13" a="1"/>
  <c r="DM19" i="13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L22" i="15" a="1"/>
  <c r="DL22" i="15" s="1"/>
  <c r="BG22" i="15"/>
  <c r="BG37" i="16"/>
  <c r="DL37" i="16" a="1"/>
  <c r="DL37" i="16" s="1"/>
  <c r="BH41" i="18"/>
  <c r="DM41" i="18" a="1"/>
  <c r="DM41" i="18" s="1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BF47" i="7" l="1"/>
  <c r="BF47" i="20"/>
  <c r="DK98" i="9"/>
  <c r="DK66" i="9"/>
  <c r="DL27" i="9" a="1"/>
  <c r="DL27" i="9" s="1"/>
  <c r="BG27" i="9"/>
  <c r="DK97" i="20"/>
  <c r="DK65" i="20"/>
  <c r="DK113" i="1"/>
  <c r="DK81" i="1"/>
  <c r="BG42" i="1"/>
  <c r="DL42" i="1" a="1"/>
  <c r="DL42" i="1" s="1"/>
  <c r="BG26" i="20"/>
  <c r="DL26" i="20" a="1"/>
  <c r="DL26" i="20" s="1"/>
  <c r="BG16" i="4"/>
  <c r="DL16" i="4" a="1"/>
  <c r="DL16" i="4" s="1"/>
  <c r="BG20" i="19"/>
  <c r="DL20" i="19" a="1"/>
  <c r="DL20" i="19" s="1"/>
  <c r="DK87" i="4"/>
  <c r="DK55" i="4"/>
  <c r="DK91" i="19"/>
  <c r="DK59" i="19"/>
  <c r="BF47" i="4"/>
  <c r="BF47" i="1"/>
  <c r="DK101" i="16"/>
  <c r="DK69" i="16"/>
  <c r="DK98" i="15"/>
  <c r="DK66" i="15"/>
  <c r="DL27" i="15" a="1"/>
  <c r="DL27" i="15" s="1"/>
  <c r="BG27" i="15"/>
  <c r="BG47" i="15" s="1"/>
  <c r="DK95" i="2"/>
  <c r="DK63" i="2"/>
  <c r="DL24" i="2" a="1"/>
  <c r="DL24" i="2" s="1"/>
  <c r="BG24" i="2"/>
  <c r="DK108" i="7"/>
  <c r="DK76" i="7"/>
  <c r="DL37" i="7" a="1"/>
  <c r="DL37" i="7" s="1"/>
  <c r="BG37" i="7"/>
  <c r="DK120" i="7"/>
  <c r="DK123" i="7" s="1"/>
  <c r="DK116" i="7" s="1"/>
  <c r="DK84" i="7"/>
  <c r="BG45" i="7"/>
  <c r="DL45" i="7" a="1"/>
  <c r="DL45" i="7" s="1"/>
  <c r="BG21" i="21"/>
  <c r="DL21" i="21" a="1"/>
  <c r="DL21" i="21" s="1"/>
  <c r="BG15" i="3"/>
  <c r="DL15" i="3" a="1"/>
  <c r="DL15" i="3" s="1"/>
  <c r="DK86" i="3"/>
  <c r="DK54" i="3"/>
  <c r="DK104" i="20"/>
  <c r="DK72" i="20"/>
  <c r="DK96" i="1"/>
  <c r="DK64" i="1"/>
  <c r="DL33" i="20" a="1"/>
  <c r="DL33" i="20" s="1"/>
  <c r="BG33" i="20"/>
  <c r="BG25" i="1"/>
  <c r="DL25" i="1" a="1"/>
  <c r="DL25" i="1" s="1"/>
  <c r="BF47" i="17"/>
  <c r="DK92" i="21"/>
  <c r="DK60" i="21"/>
  <c r="DK92" i="10"/>
  <c r="DK60" i="10"/>
  <c r="BG26" i="17"/>
  <c r="DL26" i="17" a="1"/>
  <c r="DL26" i="17" s="1"/>
  <c r="DK97" i="17"/>
  <c r="DK65" i="17"/>
  <c r="DK62" i="4"/>
  <c r="DK94" i="4"/>
  <c r="DK106" i="1"/>
  <c r="DK74" i="1"/>
  <c r="DL21" i="10" a="1"/>
  <c r="DL21" i="10" s="1"/>
  <c r="BG21" i="10"/>
  <c r="BG23" i="4"/>
  <c r="DL23" i="4" a="1"/>
  <c r="DL23" i="4" s="1"/>
  <c r="DL35" i="1" a="1"/>
  <c r="DL35" i="1" s="1"/>
  <c r="BG35" i="1"/>
  <c r="DL39" i="18" a="1"/>
  <c r="DL39" i="18" s="1"/>
  <c r="BG39" i="18"/>
  <c r="DK100" i="17"/>
  <c r="DK68" i="17"/>
  <c r="DK110" i="18"/>
  <c r="DK78" i="18"/>
  <c r="BG29" i="17"/>
  <c r="DL29" i="17" a="1"/>
  <c r="DL29" i="17" s="1"/>
  <c r="DK67" i="11"/>
  <c r="DK99" i="11"/>
  <c r="DK100" i="8"/>
  <c r="DK68" i="8"/>
  <c r="BG44" i="7"/>
  <c r="DL44" i="7" a="1"/>
  <c r="DL44" i="7" s="1"/>
  <c r="DL28" i="11" a="1"/>
  <c r="DL28" i="11" s="1"/>
  <c r="DL9" i="11" s="1"/>
  <c r="BG28" i="11"/>
  <c r="BG29" i="8"/>
  <c r="DL29" i="8" a="1"/>
  <c r="DL29" i="8" s="1"/>
  <c r="DK115" i="7"/>
  <c r="DK83" i="7"/>
  <c r="DL38" i="17" a="1"/>
  <c r="DL38" i="17" s="1"/>
  <c r="BG38" i="17"/>
  <c r="DK109" i="17"/>
  <c r="DK77" i="17"/>
  <c r="DK106" i="9"/>
  <c r="DK74" i="9"/>
  <c r="BG30" i="6"/>
  <c r="BG47" i="6" s="1"/>
  <c r="DL30" i="6" a="1"/>
  <c r="DL30" i="6" s="1"/>
  <c r="BG44" i="12"/>
  <c r="DL44" i="12" a="1"/>
  <c r="DL44" i="12" s="1"/>
  <c r="DL35" i="9" a="1"/>
  <c r="DL35" i="9" s="1"/>
  <c r="BG35" i="9"/>
  <c r="DK74" i="4"/>
  <c r="DK106" i="4"/>
  <c r="DK83" i="12"/>
  <c r="DK115" i="12"/>
  <c r="BG35" i="4"/>
  <c r="DL35" i="4" a="1"/>
  <c r="DL35" i="4" s="1"/>
  <c r="DL24" i="18" a="1"/>
  <c r="DL24" i="18" s="1"/>
  <c r="BG24" i="18"/>
  <c r="DK95" i="18"/>
  <c r="DK63" i="18"/>
  <c r="DK101" i="6"/>
  <c r="DK69" i="6"/>
  <c r="DL39" i="14" a="1"/>
  <c r="DL39" i="14" s="1"/>
  <c r="BG39" i="14"/>
  <c r="DK110" i="14"/>
  <c r="DK78" i="14"/>
  <c r="DM98" i="16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L94" i="18"/>
  <c r="DL62" i="18"/>
  <c r="DM90" i="19"/>
  <c r="DM58" i="19"/>
  <c r="DM91" i="10"/>
  <c r="DM59" i="10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108" i="5"/>
  <c r="DM76" i="5"/>
  <c r="DL113" i="2"/>
  <c r="DL81" i="2"/>
  <c r="DM102" i="13"/>
  <c r="DM70" i="13"/>
  <c r="DL88" i="12"/>
  <c r="DL56" i="12"/>
  <c r="DL97" i="10"/>
  <c r="DL65" i="10"/>
  <c r="DM105" i="20"/>
  <c r="DM73" i="20"/>
  <c r="DM113" i="11"/>
  <c r="DM81" i="11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I30" i="16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H23" i="18"/>
  <c r="DM23" i="18" a="1"/>
  <c r="DM23" i="18" s="1"/>
  <c r="BI19" i="19"/>
  <c r="DN19" i="19" a="1"/>
  <c r="DN19" i="19" s="1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BG47" i="20" l="1"/>
  <c r="BG47" i="7"/>
  <c r="BG47" i="17"/>
  <c r="BH27" i="9"/>
  <c r="DM27" i="9" a="1"/>
  <c r="DM27" i="9" s="1"/>
  <c r="DL98" i="9"/>
  <c r="DL66" i="9"/>
  <c r="DL65" i="20"/>
  <c r="DL97" i="20"/>
  <c r="DM26" i="20" a="1"/>
  <c r="DM26" i="20" s="1"/>
  <c r="BH26" i="20"/>
  <c r="DL113" i="1"/>
  <c r="DL81" i="1"/>
  <c r="BH42" i="1"/>
  <c r="DM42" i="1" a="1"/>
  <c r="DM42" i="1" s="1"/>
  <c r="DL91" i="19"/>
  <c r="DL59" i="19"/>
  <c r="BH20" i="19"/>
  <c r="DM20" i="19" a="1"/>
  <c r="DM20" i="19" s="1"/>
  <c r="DL87" i="4"/>
  <c r="DL55" i="4"/>
  <c r="BH16" i="4"/>
  <c r="DM16" i="4" a="1"/>
  <c r="DM16" i="4" s="1"/>
  <c r="DL101" i="16"/>
  <c r="DL69" i="16"/>
  <c r="DL120" i="7"/>
  <c r="DL123" i="7" s="1"/>
  <c r="DL116" i="7" s="1"/>
  <c r="DL84" i="7"/>
  <c r="DM24" i="2" a="1"/>
  <c r="DM24" i="2" s="1"/>
  <c r="BH24" i="2"/>
  <c r="BH47" i="2" s="1"/>
  <c r="BH45" i="7"/>
  <c r="DM45" i="7" a="1"/>
  <c r="DM45" i="7" s="1"/>
  <c r="DL95" i="2"/>
  <c r="DL63" i="2"/>
  <c r="BH37" i="7"/>
  <c r="DM37" i="7" a="1"/>
  <c r="DM37" i="7" s="1"/>
  <c r="BH27" i="15"/>
  <c r="DM27" i="15" a="1"/>
  <c r="DM27" i="15" s="1"/>
  <c r="DL108" i="7"/>
  <c r="DL76" i="7"/>
  <c r="DL98" i="15"/>
  <c r="DL66" i="15"/>
  <c r="DL96" i="1"/>
  <c r="DL64" i="1"/>
  <c r="BH25" i="1"/>
  <c r="DM25" i="1" a="1"/>
  <c r="DM25" i="1" s="1"/>
  <c r="BH33" i="20"/>
  <c r="DM33" i="20" a="1"/>
  <c r="DM33" i="20" s="1"/>
  <c r="DL86" i="3"/>
  <c r="DL54" i="3"/>
  <c r="DL104" i="20"/>
  <c r="DL72" i="20"/>
  <c r="DM15" i="3" a="1"/>
  <c r="DM15" i="3" s="1"/>
  <c r="BH15" i="3"/>
  <c r="DL92" i="21"/>
  <c r="DL60" i="21"/>
  <c r="BH21" i="21"/>
  <c r="DM21" i="21" a="1"/>
  <c r="DM21" i="21" s="1"/>
  <c r="DM35" i="1" a="1"/>
  <c r="DM35" i="1" s="1"/>
  <c r="BH35" i="1"/>
  <c r="DL99" i="11"/>
  <c r="DL67" i="11"/>
  <c r="BH29" i="17"/>
  <c r="DM29" i="17" a="1"/>
  <c r="DM29" i="17" s="1"/>
  <c r="DL106" i="1"/>
  <c r="DL74" i="1"/>
  <c r="DL115" i="7"/>
  <c r="DL83" i="7"/>
  <c r="DL94" i="4"/>
  <c r="DL62" i="4"/>
  <c r="BH28" i="11"/>
  <c r="DM28" i="11" a="1"/>
  <c r="DM28" i="11" s="1"/>
  <c r="DM9" i="11" s="1"/>
  <c r="BG47" i="1"/>
  <c r="BG47" i="11"/>
  <c r="DM44" i="7" a="1"/>
  <c r="DM44" i="7" s="1"/>
  <c r="BH44" i="7"/>
  <c r="DM23" i="4" a="1"/>
  <c r="DM23" i="4" s="1"/>
  <c r="BH23" i="4"/>
  <c r="BH21" i="10"/>
  <c r="DM21" i="10" a="1"/>
  <c r="DM21" i="10" s="1"/>
  <c r="DL97" i="17"/>
  <c r="DL65" i="17"/>
  <c r="DL92" i="10"/>
  <c r="DL60" i="10"/>
  <c r="DM26" i="17" a="1"/>
  <c r="DM26" i="17" s="1"/>
  <c r="BH26" i="17"/>
  <c r="DL68" i="17"/>
  <c r="DL100" i="17"/>
  <c r="DL100" i="8"/>
  <c r="DL68" i="8"/>
  <c r="BH39" i="18"/>
  <c r="DM39" i="18" a="1"/>
  <c r="DM39" i="18" s="1"/>
  <c r="BH29" i="8"/>
  <c r="DM29" i="8" a="1"/>
  <c r="DM29" i="8" s="1"/>
  <c r="DL110" i="18"/>
  <c r="DL78" i="18"/>
  <c r="BH38" i="17"/>
  <c r="BH47" i="17" s="1"/>
  <c r="DM38" i="17" a="1"/>
  <c r="DM38" i="17" s="1"/>
  <c r="DL109" i="17"/>
  <c r="DL77" i="17"/>
  <c r="BH35" i="9"/>
  <c r="DM35" i="9" a="1"/>
  <c r="DM35" i="9" s="1"/>
  <c r="DL63" i="18"/>
  <c r="DL95" i="18"/>
  <c r="DL106" i="9"/>
  <c r="DL74" i="9"/>
  <c r="BH24" i="18"/>
  <c r="DM24" i="18" a="1"/>
  <c r="DM24" i="18" s="1"/>
  <c r="DM39" i="14" a="1"/>
  <c r="DM39" i="14" s="1"/>
  <c r="BH39" i="14"/>
  <c r="DL106" i="4"/>
  <c r="DL74" i="4"/>
  <c r="DL115" i="12"/>
  <c r="DL83" i="12"/>
  <c r="DL110" i="14"/>
  <c r="DL78" i="14"/>
  <c r="BH35" i="4"/>
  <c r="DM35" i="4" a="1"/>
  <c r="DM35" i="4" s="1"/>
  <c r="BH44" i="12"/>
  <c r="DM44" i="12" a="1"/>
  <c r="DM44" i="12" s="1"/>
  <c r="DL101" i="6"/>
  <c r="DL69" i="6"/>
  <c r="BH30" i="6"/>
  <c r="BH47" i="6" s="1"/>
  <c r="DM30" i="6" a="1"/>
  <c r="DM30" i="6" s="1"/>
  <c r="DN102" i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93" i="10"/>
  <c r="DN61" i="10"/>
  <c r="DM89" i="8"/>
  <c r="DM57" i="8"/>
  <c r="DN89" i="6"/>
  <c r="DN57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M114" i="15"/>
  <c r="DM82" i="15"/>
  <c r="DN104" i="7"/>
  <c r="DN72" i="7"/>
  <c r="DN98" i="3"/>
  <c r="DN66" i="3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120" i="19"/>
  <c r="DN123" i="19" s="1"/>
  <c r="DN116" i="19" s="1"/>
  <c r="DN84" i="19"/>
  <c r="DN99" i="15"/>
  <c r="DN67" i="15"/>
  <c r="DM88" i="3"/>
  <c r="DM56" i="3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BI40" i="5"/>
  <c r="DN40" i="5" a="1"/>
  <c r="DN40" i="5" s="1"/>
  <c r="BI17" i="3"/>
  <c r="DN17" i="3" a="1"/>
  <c r="DN17" i="3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H47" i="7" l="1"/>
  <c r="DM98" i="9"/>
  <c r="DM66" i="9"/>
  <c r="BI27" i="9"/>
  <c r="DN27" i="9" a="1"/>
  <c r="DN27" i="9" s="1"/>
  <c r="DM55" i="4"/>
  <c r="DM87" i="4"/>
  <c r="DM113" i="1"/>
  <c r="DM81" i="1"/>
  <c r="DN16" i="4" a="1"/>
  <c r="DN16" i="4" s="1"/>
  <c r="BI16" i="4"/>
  <c r="DN42" i="1" a="1"/>
  <c r="DN42" i="1" s="1"/>
  <c r="BI42" i="1"/>
  <c r="DM59" i="19"/>
  <c r="DM91" i="19"/>
  <c r="BI26" i="20"/>
  <c r="DN26" i="20" a="1"/>
  <c r="DN26" i="20" s="1"/>
  <c r="BI20" i="19"/>
  <c r="DN20" i="19" a="1"/>
  <c r="DN20" i="19" s="1"/>
  <c r="DM65" i="20"/>
  <c r="DM97" i="20"/>
  <c r="DM101" i="16"/>
  <c r="DM69" i="16"/>
  <c r="DM120" i="7"/>
  <c r="DM123" i="7" s="1"/>
  <c r="DM116" i="7" s="1"/>
  <c r="DM84" i="7"/>
  <c r="BI45" i="7"/>
  <c r="DN45" i="7" a="1"/>
  <c r="DN45" i="7" s="1"/>
  <c r="DM98" i="15"/>
  <c r="DM66" i="15"/>
  <c r="DN24" i="2" a="1"/>
  <c r="DN24" i="2" s="1"/>
  <c r="BI24" i="2"/>
  <c r="BI27" i="15"/>
  <c r="DN27" i="15" a="1"/>
  <c r="DN27" i="15" s="1"/>
  <c r="DM63" i="2"/>
  <c r="DM95" i="2"/>
  <c r="DM108" i="7"/>
  <c r="DM76" i="7"/>
  <c r="DN37" i="7" a="1"/>
  <c r="DN37" i="7" s="1"/>
  <c r="BI37" i="7"/>
  <c r="DM92" i="21"/>
  <c r="DM60" i="21"/>
  <c r="BI21" i="21"/>
  <c r="DN21" i="21" a="1"/>
  <c r="DN21" i="21" s="1"/>
  <c r="DM104" i="20"/>
  <c r="DM72" i="20"/>
  <c r="DN33" i="20" a="1"/>
  <c r="DN33" i="20" s="1"/>
  <c r="BI33" i="20"/>
  <c r="DN15" i="3" a="1"/>
  <c r="DN15" i="3" s="1"/>
  <c r="BI15" i="3"/>
  <c r="DM96" i="1"/>
  <c r="DM64" i="1"/>
  <c r="DM86" i="3"/>
  <c r="DM54" i="3"/>
  <c r="BI25" i="1"/>
  <c r="DN25" i="1" a="1"/>
  <c r="DN25" i="1" s="1"/>
  <c r="DM92" i="10"/>
  <c r="DM60" i="10"/>
  <c r="DM99" i="11"/>
  <c r="DM67" i="11"/>
  <c r="DM68" i="17"/>
  <c r="DM100" i="17"/>
  <c r="BI21" i="10"/>
  <c r="DN21" i="10" a="1"/>
  <c r="DN21" i="10" s="1"/>
  <c r="BI28" i="11"/>
  <c r="BI47" i="11" s="1"/>
  <c r="DN28" i="11" a="1"/>
  <c r="DN28" i="11" s="1"/>
  <c r="BI29" i="17"/>
  <c r="DN29" i="17" a="1"/>
  <c r="DN29" i="17" s="1"/>
  <c r="DM68" i="8"/>
  <c r="DM100" i="8"/>
  <c r="BI26" i="17"/>
  <c r="DN26" i="17" a="1"/>
  <c r="DN26" i="17" s="1"/>
  <c r="BI23" i="4"/>
  <c r="DN23" i="4" a="1"/>
  <c r="DN23" i="4" s="1"/>
  <c r="BI29" i="8"/>
  <c r="DN29" i="8" a="1"/>
  <c r="DN29" i="8" s="1"/>
  <c r="DM97" i="17"/>
  <c r="DM65" i="17"/>
  <c r="DM94" i="4"/>
  <c r="DM62" i="4"/>
  <c r="DM110" i="18"/>
  <c r="DM78" i="18"/>
  <c r="BI44" i="7"/>
  <c r="DN44" i="7" a="1"/>
  <c r="DN44" i="7" s="1"/>
  <c r="BI35" i="1"/>
  <c r="DN35" i="1" a="1"/>
  <c r="DN35" i="1" s="1"/>
  <c r="DN39" i="18" a="1"/>
  <c r="DN39" i="18" s="1"/>
  <c r="BI39" i="18"/>
  <c r="DM115" i="7"/>
  <c r="DM83" i="7"/>
  <c r="DM106" i="1"/>
  <c r="DM74" i="1"/>
  <c r="DM109" i="17"/>
  <c r="DM77" i="17"/>
  <c r="DN38" i="17" a="1"/>
  <c r="DN38" i="17" s="1"/>
  <c r="BI38" i="17"/>
  <c r="DM101" i="6"/>
  <c r="DM69" i="6"/>
  <c r="DM63" i="18"/>
  <c r="DM95" i="18"/>
  <c r="BI30" i="6"/>
  <c r="DN30" i="6" a="1"/>
  <c r="DN30" i="6" s="1"/>
  <c r="BI24" i="18"/>
  <c r="DN24" i="18" a="1"/>
  <c r="DN24" i="18" s="1"/>
  <c r="DM115" i="12"/>
  <c r="DM83" i="12"/>
  <c r="DN44" i="12" a="1"/>
  <c r="DN44" i="12" s="1"/>
  <c r="BI44" i="12"/>
  <c r="DM106" i="4"/>
  <c r="DM74" i="4"/>
  <c r="BI39" i="14"/>
  <c r="DN39" i="14" a="1"/>
  <c r="DN39" i="14" s="1"/>
  <c r="DM74" i="9"/>
  <c r="DM106" i="9"/>
  <c r="DN35" i="4" a="1"/>
  <c r="DN35" i="4" s="1"/>
  <c r="BI35" i="4"/>
  <c r="DM78" i="14"/>
  <c r="DM110" i="14"/>
  <c r="BI35" i="9"/>
  <c r="DN35" i="9" a="1"/>
  <c r="DN35" i="9" s="1"/>
  <c r="DN92" i="11"/>
  <c r="DN60" i="11"/>
  <c r="DO103" i="17"/>
  <c r="DO71" i="17"/>
  <c r="DO109" i="11"/>
  <c r="DO77" i="11"/>
  <c r="DO115" i="2"/>
  <c r="DO83" i="2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N114" i="15"/>
  <c r="DN82" i="15"/>
  <c r="DO104" i="21"/>
  <c r="DO72" i="21"/>
  <c r="DO94" i="1"/>
  <c r="DO62" i="1"/>
  <c r="DO112" i="1"/>
  <c r="DO80" i="1"/>
  <c r="DO98" i="11"/>
  <c r="DO66" i="11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N107" i="3"/>
  <c r="DN75" i="3"/>
  <c r="DO89" i="14"/>
  <c r="DO57" i="14"/>
  <c r="DN103" i="6"/>
  <c r="DN71" i="6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N97" i="10"/>
  <c r="DN65" i="10"/>
  <c r="DN115" i="8"/>
  <c r="DN83" i="8"/>
  <c r="DN104" i="13"/>
  <c r="DN72" i="13"/>
  <c r="DN115" i="21"/>
  <c r="DN83" i="21"/>
  <c r="DN117" i="17"/>
  <c r="DN85" i="17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N99" i="8"/>
  <c r="DN67" i="8"/>
  <c r="DO108" i="8"/>
  <c r="DO76" i="8"/>
  <c r="DO87" i="8"/>
  <c r="DO55" i="8"/>
  <c r="DO88" i="14"/>
  <c r="DO56" i="14"/>
  <c r="DO94" i="7"/>
  <c r="DO62" i="7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DN10" i="16" s="1"/>
  <c r="DN30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K42" i="3"/>
  <c r="DQ42" i="3" s="1" a="1"/>
  <c r="DQ42" i="3" s="1"/>
  <c r="DP42" i="3" a="1"/>
  <c r="DP42" i="3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N98" i="9" l="1"/>
  <c r="DN66" i="9"/>
  <c r="BI47" i="1"/>
  <c r="BJ27" i="9"/>
  <c r="DO27" i="9" a="1"/>
  <c r="DO27" i="9" s="1"/>
  <c r="DO42" i="1" a="1"/>
  <c r="DO42" i="1" s="1"/>
  <c r="BJ42" i="1"/>
  <c r="DN113" i="1"/>
  <c r="DN81" i="1"/>
  <c r="DN91" i="19"/>
  <c r="DN59" i="19"/>
  <c r="BJ16" i="4"/>
  <c r="DO16" i="4" a="1"/>
  <c r="DO16" i="4" s="1"/>
  <c r="DO20" i="19" a="1"/>
  <c r="DO20" i="19" s="1"/>
  <c r="BJ20" i="19"/>
  <c r="DN87" i="4"/>
  <c r="DN55" i="4"/>
  <c r="DN97" i="20"/>
  <c r="DN65" i="20"/>
  <c r="DO26" i="20" a="1"/>
  <c r="DO26" i="20" s="1"/>
  <c r="BJ26" i="20"/>
  <c r="DN101" i="16"/>
  <c r="DN69" i="16"/>
  <c r="BJ24" i="2"/>
  <c r="BJ47" i="2" s="1"/>
  <c r="DO24" i="2" a="1"/>
  <c r="DO24" i="2" s="1"/>
  <c r="DN76" i="7"/>
  <c r="DN108" i="7"/>
  <c r="DN95" i="2"/>
  <c r="DN63" i="2"/>
  <c r="DO37" i="7" a="1"/>
  <c r="DO37" i="7" s="1"/>
  <c r="BJ37" i="7"/>
  <c r="BI47" i="2"/>
  <c r="DN84" i="7"/>
  <c r="DN120" i="7"/>
  <c r="DN123" i="7" s="1"/>
  <c r="DN116" i="7" s="1"/>
  <c r="DO45" i="7" a="1"/>
  <c r="DO45" i="7" s="1"/>
  <c r="BJ45" i="7"/>
  <c r="BI47" i="7"/>
  <c r="DN66" i="15"/>
  <c r="DN98" i="15"/>
  <c r="BJ27" i="15"/>
  <c r="BJ47" i="15" s="1"/>
  <c r="DO27" i="15" a="1"/>
  <c r="DO27" i="15" s="1"/>
  <c r="DN96" i="1"/>
  <c r="DN64" i="1"/>
  <c r="BJ33" i="20"/>
  <c r="DO33" i="20" a="1"/>
  <c r="DO33" i="20" s="1"/>
  <c r="BJ25" i="1"/>
  <c r="DO25" i="1" a="1"/>
  <c r="DO25" i="1" s="1"/>
  <c r="DN104" i="20"/>
  <c r="DN72" i="20"/>
  <c r="DN92" i="21"/>
  <c r="DN60" i="21"/>
  <c r="BJ21" i="21"/>
  <c r="DO21" i="21" a="1"/>
  <c r="DO21" i="21" s="1"/>
  <c r="BJ15" i="3"/>
  <c r="DO15" i="3" a="1"/>
  <c r="DO15" i="3" s="1"/>
  <c r="BI47" i="20"/>
  <c r="DN86" i="3"/>
  <c r="DN54" i="3"/>
  <c r="DN92" i="10"/>
  <c r="DN60" i="10"/>
  <c r="DN78" i="18"/>
  <c r="DN110" i="18"/>
  <c r="BJ26" i="17"/>
  <c r="DO26" i="17" a="1"/>
  <c r="DO26" i="17" s="1"/>
  <c r="BJ21" i="10"/>
  <c r="DO21" i="10" a="1"/>
  <c r="DO21" i="10" s="1"/>
  <c r="DN97" i="17"/>
  <c r="DN65" i="17"/>
  <c r="DN106" i="1"/>
  <c r="DN74" i="1"/>
  <c r="BJ35" i="1"/>
  <c r="DO35" i="1" a="1"/>
  <c r="DO35" i="1" s="1"/>
  <c r="BJ39" i="18"/>
  <c r="DO39" i="18" a="1"/>
  <c r="DO39" i="18" s="1"/>
  <c r="BI47" i="4"/>
  <c r="DN115" i="7"/>
  <c r="DN83" i="7"/>
  <c r="DN100" i="8"/>
  <c r="DN68" i="8"/>
  <c r="DN100" i="17"/>
  <c r="DN68" i="17"/>
  <c r="DO44" i="7" a="1"/>
  <c r="DO44" i="7" s="1"/>
  <c r="BJ44" i="7"/>
  <c r="BJ29" i="8"/>
  <c r="DO29" i="8" a="1"/>
  <c r="DO29" i="8" s="1"/>
  <c r="BJ29" i="17"/>
  <c r="DO29" i="17" a="1"/>
  <c r="DO29" i="17" s="1"/>
  <c r="DN62" i="4"/>
  <c r="DN94" i="4"/>
  <c r="DN67" i="11"/>
  <c r="DN99" i="11"/>
  <c r="DN9" i="11"/>
  <c r="BJ23" i="4"/>
  <c r="DO23" i="4" a="1"/>
  <c r="DO23" i="4" s="1"/>
  <c r="BJ28" i="11"/>
  <c r="BJ47" i="11" s="1"/>
  <c r="DO28" i="11" a="1"/>
  <c r="DO28" i="11" s="1"/>
  <c r="DO9" i="11" s="1"/>
  <c r="BJ38" i="17"/>
  <c r="DO38" i="17" a="1"/>
  <c r="DO38" i="17" s="1"/>
  <c r="DN109" i="17"/>
  <c r="DN77" i="17"/>
  <c r="DN110" i="14"/>
  <c r="DN78" i="14"/>
  <c r="BJ35" i="9"/>
  <c r="DO35" i="9" a="1"/>
  <c r="DO35" i="9" s="1"/>
  <c r="DO39" i="14" a="1"/>
  <c r="DO39" i="14" s="1"/>
  <c r="BJ39" i="14"/>
  <c r="BJ47" i="14" s="1"/>
  <c r="BJ24" i="18"/>
  <c r="DO24" i="18" a="1"/>
  <c r="DO24" i="18" s="1"/>
  <c r="DN63" i="18"/>
  <c r="DN95" i="18"/>
  <c r="DN101" i="6"/>
  <c r="DN69" i="6"/>
  <c r="BJ30" i="6"/>
  <c r="DO30" i="6" a="1"/>
  <c r="DO30" i="6" s="1"/>
  <c r="DO35" i="4" a="1"/>
  <c r="DO35" i="4" s="1"/>
  <c r="BJ35" i="4"/>
  <c r="BJ44" i="12"/>
  <c r="DO44" i="12" a="1"/>
  <c r="DO44" i="12" s="1"/>
  <c r="DN106" i="4"/>
  <c r="DN74" i="4"/>
  <c r="DN83" i="12"/>
  <c r="DN115" i="12"/>
  <c r="DN106" i="9"/>
  <c r="DN74" i="9"/>
  <c r="DQ96" i="18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O112" i="4"/>
  <c r="DO80" i="4"/>
  <c r="DP92" i="18"/>
  <c r="DP60" i="18"/>
  <c r="DO109" i="9"/>
  <c r="DO77" i="9"/>
  <c r="DP97" i="11"/>
  <c r="DP65" i="11"/>
  <c r="DO105" i="15"/>
  <c r="DO73" i="15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Q112" i="11"/>
  <c r="DQ80" i="11"/>
  <c r="DQ88" i="5"/>
  <c r="DQ56" i="5"/>
  <c r="DQ93" i="16"/>
  <c r="DQ61" i="16"/>
  <c r="DQ88" i="4"/>
  <c r="DQ56" i="4"/>
  <c r="DQ95" i="14"/>
  <c r="DQ63" i="14"/>
  <c r="DO103" i="11"/>
  <c r="DO71" i="11"/>
  <c r="DO108" i="20"/>
  <c r="DO76" i="20"/>
  <c r="DP90" i="19"/>
  <c r="DP58" i="19"/>
  <c r="DP108" i="12"/>
  <c r="DP76" i="12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92" i="18"/>
  <c r="DQ60" i="18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P92" i="1"/>
  <c r="DP60" i="1"/>
  <c r="DQ87" i="15"/>
  <c r="DQ55" i="15"/>
  <c r="DO100" i="11"/>
  <c r="DO68" i="11"/>
  <c r="DP97" i="7"/>
  <c r="DP65" i="7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95" i="16"/>
  <c r="DQ63" i="16"/>
  <c r="DO86" i="4"/>
  <c r="DO54" i="4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K24" i="6"/>
  <c r="DQ24" i="6" s="1" a="1"/>
  <c r="DQ24" i="6" s="1"/>
  <c r="DP24" i="6" a="1"/>
  <c r="DP24" i="6" s="1"/>
  <c r="BK15" i="4"/>
  <c r="DP15" i="4" a="1"/>
  <c r="DP15" i="4" s="1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DO10" i="16" s="1"/>
  <c r="DO30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O98" i="9" l="1"/>
  <c r="DO66" i="9"/>
  <c r="BK27" i="9"/>
  <c r="DQ27" i="9" s="1" a="1"/>
  <c r="DQ27" i="9" s="1"/>
  <c r="DP27" i="9" a="1"/>
  <c r="DP27" i="9" s="1"/>
  <c r="BK26" i="20"/>
  <c r="DQ26" i="20" s="1" a="1"/>
  <c r="DQ26" i="20" s="1"/>
  <c r="DP26" i="20" a="1"/>
  <c r="DP26" i="20" s="1"/>
  <c r="DO97" i="20"/>
  <c r="DO65" i="20"/>
  <c r="BK16" i="4"/>
  <c r="DQ16" i="4" s="1" a="1"/>
  <c r="DQ16" i="4" s="1"/>
  <c r="DP16" i="4" a="1"/>
  <c r="DP16" i="4" s="1"/>
  <c r="DO87" i="4"/>
  <c r="DO55" i="4"/>
  <c r="BJ47" i="20"/>
  <c r="BJ47" i="1"/>
  <c r="BK20" i="19"/>
  <c r="DQ20" i="19" s="1" a="1"/>
  <c r="DQ20" i="19" s="1"/>
  <c r="DP20" i="19" a="1"/>
  <c r="DP20" i="19" s="1"/>
  <c r="BK42" i="1"/>
  <c r="DQ42" i="1" s="1" a="1"/>
  <c r="DQ42" i="1" s="1"/>
  <c r="DP42" i="1" a="1"/>
  <c r="DP42" i="1" s="1"/>
  <c r="DO91" i="19"/>
  <c r="DO59" i="19"/>
  <c r="DO113" i="1"/>
  <c r="DO81" i="1"/>
  <c r="BJ47" i="7"/>
  <c r="DO101" i="16"/>
  <c r="DO69" i="16"/>
  <c r="DO108" i="7"/>
  <c r="DO76" i="7"/>
  <c r="BK45" i="7"/>
  <c r="DQ45" i="7" s="1" a="1"/>
  <c r="DQ45" i="7" s="1"/>
  <c r="DP45" i="7" a="1"/>
  <c r="DP45" i="7" s="1"/>
  <c r="DO120" i="7"/>
  <c r="DO123" i="7" s="1"/>
  <c r="DO116" i="7" s="1"/>
  <c r="DO84" i="7"/>
  <c r="DO98" i="15"/>
  <c r="DO66" i="15"/>
  <c r="DO95" i="2"/>
  <c r="DO63" i="2"/>
  <c r="BK37" i="7"/>
  <c r="DQ37" i="7" s="1" a="1"/>
  <c r="DQ37" i="7" s="1"/>
  <c r="DP37" i="7" a="1"/>
  <c r="DP37" i="7" s="1"/>
  <c r="BK27" i="15"/>
  <c r="DQ27" i="15" s="1" a="1"/>
  <c r="DQ27" i="15" s="1"/>
  <c r="DP27" i="15" a="1"/>
  <c r="DP27" i="15" s="1"/>
  <c r="BK24" i="2"/>
  <c r="DQ24" i="2" s="1" a="1"/>
  <c r="DQ24" i="2" s="1"/>
  <c r="DP24" i="2" a="1"/>
  <c r="DP24" i="2" s="1"/>
  <c r="DO86" i="3"/>
  <c r="DO54" i="3"/>
  <c r="DO96" i="1"/>
  <c r="DO64" i="1"/>
  <c r="BK15" i="3"/>
  <c r="DQ15" i="3" s="1" a="1"/>
  <c r="DQ15" i="3" s="1"/>
  <c r="DQ86" i="3" s="1"/>
  <c r="DP15" i="3" a="1"/>
  <c r="DP15" i="3" s="1"/>
  <c r="BK25" i="1"/>
  <c r="DQ25" i="1" s="1" a="1"/>
  <c r="DQ25" i="1" s="1"/>
  <c r="DP25" i="1" a="1"/>
  <c r="DP25" i="1" s="1"/>
  <c r="DO92" i="21"/>
  <c r="DO60" i="21"/>
  <c r="DO104" i="20"/>
  <c r="DO72" i="20"/>
  <c r="BK21" i="21"/>
  <c r="DQ21" i="21" s="1" a="1"/>
  <c r="DQ21" i="21" s="1"/>
  <c r="DP21" i="21" a="1"/>
  <c r="DP21" i="21" s="1"/>
  <c r="BK33" i="20"/>
  <c r="DQ33" i="20" s="1" a="1"/>
  <c r="DQ33" i="20" s="1"/>
  <c r="DP33" i="20" a="1"/>
  <c r="DP33" i="20" s="1"/>
  <c r="DO92" i="10"/>
  <c r="DO60" i="10"/>
  <c r="BK39" i="18"/>
  <c r="DQ39" i="18" s="1" a="1"/>
  <c r="DQ39" i="18" s="1"/>
  <c r="DP39" i="18" a="1"/>
  <c r="DP39" i="18" s="1"/>
  <c r="BK21" i="10"/>
  <c r="DQ21" i="10" s="1" a="1"/>
  <c r="DQ21" i="10" s="1"/>
  <c r="DP21" i="10" a="1"/>
  <c r="DP21" i="10" s="1"/>
  <c r="DO110" i="18"/>
  <c r="DO78" i="18"/>
  <c r="DO99" i="11"/>
  <c r="DO67" i="11"/>
  <c r="DO106" i="1"/>
  <c r="DO74" i="1"/>
  <c r="DO97" i="17"/>
  <c r="DO65" i="17"/>
  <c r="DO115" i="7"/>
  <c r="DO83" i="7"/>
  <c r="BK28" i="11"/>
  <c r="DQ28" i="11" s="1" a="1"/>
  <c r="DQ28" i="11" s="1"/>
  <c r="DQ9" i="11" s="1"/>
  <c r="DP28" i="11" a="1"/>
  <c r="DP28" i="11" s="1"/>
  <c r="DO100" i="17"/>
  <c r="DO68" i="17"/>
  <c r="BK35" i="1"/>
  <c r="DQ35" i="1" s="1" a="1"/>
  <c r="DQ35" i="1" s="1"/>
  <c r="DP35" i="1" a="1"/>
  <c r="DP35" i="1" s="1"/>
  <c r="BK26" i="17"/>
  <c r="DQ26" i="17" s="1" a="1"/>
  <c r="DQ26" i="17" s="1"/>
  <c r="DP26" i="17" a="1"/>
  <c r="DP26" i="17" s="1"/>
  <c r="DO94" i="4"/>
  <c r="DO62" i="4"/>
  <c r="BK29" i="17"/>
  <c r="DQ29" i="17" s="1" a="1"/>
  <c r="DQ29" i="17" s="1"/>
  <c r="DP29" i="17" a="1"/>
  <c r="DP29" i="17" s="1"/>
  <c r="BK23" i="4"/>
  <c r="DQ23" i="4" s="1" a="1"/>
  <c r="DQ23" i="4" s="1"/>
  <c r="DP23" i="4" a="1"/>
  <c r="DP23" i="4" s="1"/>
  <c r="DO100" i="8"/>
  <c r="DO68" i="8"/>
  <c r="BK29" i="8"/>
  <c r="DQ29" i="8" s="1" a="1"/>
  <c r="DQ29" i="8" s="1"/>
  <c r="DP29" i="8" a="1"/>
  <c r="DP29" i="8" s="1"/>
  <c r="BK44" i="7"/>
  <c r="DQ44" i="7" s="1" a="1"/>
  <c r="DQ44" i="7" s="1"/>
  <c r="DP44" i="7" a="1"/>
  <c r="DP44" i="7" s="1"/>
  <c r="DO109" i="17"/>
  <c r="DO77" i="17"/>
  <c r="BK38" i="17"/>
  <c r="DQ38" i="17" s="1" a="1"/>
  <c r="DQ38" i="17" s="1"/>
  <c r="DP38" i="17" a="1"/>
  <c r="DP38" i="17" s="1"/>
  <c r="BK35" i="4"/>
  <c r="DQ35" i="4" s="1" a="1"/>
  <c r="DQ35" i="4" s="1"/>
  <c r="DP35" i="4" a="1"/>
  <c r="DP35" i="4" s="1"/>
  <c r="DO95" i="18"/>
  <c r="DO63" i="18"/>
  <c r="DO106" i="4"/>
  <c r="DO74" i="4"/>
  <c r="DP24" i="18" a="1"/>
  <c r="DP24" i="18" s="1"/>
  <c r="BK24" i="18"/>
  <c r="DQ24" i="18" s="1" a="1"/>
  <c r="DQ24" i="18" s="1"/>
  <c r="DO101" i="6"/>
  <c r="DO69" i="6"/>
  <c r="DP39" i="14" a="1"/>
  <c r="DP39" i="14" s="1"/>
  <c r="BK39" i="14"/>
  <c r="DQ39" i="14" s="1" a="1"/>
  <c r="DQ39" i="14" s="1"/>
  <c r="DQ110" i="14" s="1"/>
  <c r="BK30" i="6"/>
  <c r="DQ30" i="6" s="1" a="1"/>
  <c r="DQ30" i="6" s="1"/>
  <c r="DP30" i="6" a="1"/>
  <c r="DP30" i="6" s="1"/>
  <c r="DO110" i="14"/>
  <c r="DO78" i="14"/>
  <c r="DO106" i="9"/>
  <c r="DO74" i="9"/>
  <c r="BJ47" i="4"/>
  <c r="DP35" i="9" a="1"/>
  <c r="DP35" i="9" s="1"/>
  <c r="BK35" i="9"/>
  <c r="DQ35" i="9" s="1" a="1"/>
  <c r="DQ35" i="9" s="1"/>
  <c r="DO115" i="12"/>
  <c r="DO83" i="12"/>
  <c r="DP44" i="12" a="1"/>
  <c r="DP44" i="12" s="1"/>
  <c r="BK44" i="12"/>
  <c r="DQ44" i="12" s="1" a="1"/>
  <c r="DQ44" i="12" s="1"/>
  <c r="DP9" i="11"/>
  <c r="DQ102" i="8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DQ15" i="10" a="1"/>
  <c r="DQ15" i="10" s="1"/>
  <c r="DQ15" i="13" a="1"/>
  <c r="DQ15" i="13" s="1"/>
  <c r="BK47" i="13"/>
  <c r="DQ15" i="6" a="1"/>
  <c r="DQ15" i="6" s="1"/>
  <c r="DQ15" i="4" a="1"/>
  <c r="DQ15" i="4" s="1"/>
  <c r="DQ22" i="15" a="1"/>
  <c r="DQ22" i="15" s="1"/>
  <c r="DQ15" i="7" a="1"/>
  <c r="DQ15" i="7" s="1"/>
  <c r="DQ15" i="2" a="1"/>
  <c r="DQ15" i="2" s="1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BK47" i="19"/>
  <c r="DQ15" i="19" a="1"/>
  <c r="DQ15" i="19" s="1"/>
  <c r="DQ20" i="16" a="1"/>
  <c r="DQ20" i="16" s="1"/>
  <c r="DP15" i="16" a="1"/>
  <c r="DP15" i="16" s="1"/>
  <c r="DP10" i="16" s="1"/>
  <c r="DP30" i="16" s="1"/>
  <c r="BK15" i="16"/>
  <c r="DQ15" i="16" s="1" a="1"/>
  <c r="DQ15" i="16" s="1"/>
  <c r="BJ47" i="16"/>
  <c r="BK47" i="20" l="1"/>
  <c r="BK47" i="2"/>
  <c r="BK47" i="6"/>
  <c r="BK47" i="1"/>
  <c r="BK47" i="10"/>
  <c r="BK47" i="3"/>
  <c r="BK47" i="15"/>
  <c r="BK47" i="4"/>
  <c r="BK47" i="14"/>
  <c r="DP98" i="9"/>
  <c r="DP66" i="9"/>
  <c r="DQ98" i="9"/>
  <c r="DQ66" i="9"/>
  <c r="DP113" i="1"/>
  <c r="DP81" i="1"/>
  <c r="DP87" i="4"/>
  <c r="DP55" i="4"/>
  <c r="DQ113" i="1"/>
  <c r="DQ81" i="1"/>
  <c r="DQ87" i="4"/>
  <c r="DQ55" i="4"/>
  <c r="DP91" i="19"/>
  <c r="DP59" i="19"/>
  <c r="BK47" i="7"/>
  <c r="BK47" i="17"/>
  <c r="DQ91" i="19"/>
  <c r="DQ59" i="19"/>
  <c r="DP97" i="20"/>
  <c r="DP65" i="20"/>
  <c r="DQ97" i="20"/>
  <c r="DQ65" i="20"/>
  <c r="DQ10" i="16"/>
  <c r="DQ30" i="16" s="1"/>
  <c r="DQ69" i="16" s="1"/>
  <c r="DP101" i="16"/>
  <c r="DP69" i="16"/>
  <c r="DP95" i="2"/>
  <c r="DP63" i="2"/>
  <c r="DQ63" i="2"/>
  <c r="DQ95" i="2"/>
  <c r="DP98" i="15"/>
  <c r="DP66" i="15"/>
  <c r="DQ98" i="15"/>
  <c r="DQ66" i="15"/>
  <c r="DP108" i="7"/>
  <c r="DP76" i="7"/>
  <c r="DP120" i="7"/>
  <c r="DP123" i="7" s="1"/>
  <c r="DP116" i="7" s="1"/>
  <c r="DP84" i="7"/>
  <c r="DQ108" i="7"/>
  <c r="DQ76" i="7"/>
  <c r="DQ120" i="7"/>
  <c r="DQ123" i="7" s="1"/>
  <c r="DQ116" i="7" s="1"/>
  <c r="DQ84" i="7"/>
  <c r="DP104" i="20"/>
  <c r="DP72" i="20"/>
  <c r="DP96" i="1"/>
  <c r="DP64" i="1"/>
  <c r="DQ104" i="20"/>
  <c r="DQ72" i="20"/>
  <c r="DQ96" i="1"/>
  <c r="DQ64" i="1"/>
  <c r="DP92" i="21"/>
  <c r="DP60" i="21"/>
  <c r="DP86" i="3"/>
  <c r="DP54" i="3"/>
  <c r="DQ92" i="21"/>
  <c r="DQ60" i="21"/>
  <c r="DQ97" i="17"/>
  <c r="DQ65" i="17"/>
  <c r="DP94" i="4"/>
  <c r="DP62" i="4"/>
  <c r="DP106" i="1"/>
  <c r="DP74" i="1"/>
  <c r="DP92" i="10"/>
  <c r="DP60" i="10"/>
  <c r="DP97" i="17"/>
  <c r="DP65" i="17"/>
  <c r="DQ62" i="4"/>
  <c r="DQ94" i="4"/>
  <c r="DQ106" i="1"/>
  <c r="DQ74" i="1"/>
  <c r="DQ60" i="10"/>
  <c r="DQ92" i="10"/>
  <c r="DP115" i="7"/>
  <c r="DP83" i="7"/>
  <c r="DP100" i="17"/>
  <c r="DP68" i="17"/>
  <c r="DP110" i="18"/>
  <c r="DP78" i="18"/>
  <c r="DQ83" i="7"/>
  <c r="DQ115" i="7"/>
  <c r="DQ68" i="17"/>
  <c r="DQ100" i="17"/>
  <c r="DQ110" i="18"/>
  <c r="DQ78" i="18"/>
  <c r="DP68" i="8"/>
  <c r="DP100" i="8"/>
  <c r="DP99" i="11"/>
  <c r="DP67" i="11"/>
  <c r="DQ100" i="8"/>
  <c r="DQ68" i="8"/>
  <c r="DQ99" i="11"/>
  <c r="DQ67" i="11"/>
  <c r="DP109" i="17"/>
  <c r="DP77" i="17"/>
  <c r="DQ109" i="17"/>
  <c r="DQ77" i="17"/>
  <c r="DQ78" i="14"/>
  <c r="DP115" i="12"/>
  <c r="DP83" i="12"/>
  <c r="DQ95" i="18"/>
  <c r="DQ63" i="18"/>
  <c r="DP95" i="18"/>
  <c r="DP63" i="18"/>
  <c r="DP101" i="6"/>
  <c r="DP69" i="6"/>
  <c r="DQ74" i="9"/>
  <c r="DQ106" i="9"/>
  <c r="DQ69" i="6"/>
  <c r="DQ101" i="6"/>
  <c r="DP106" i="9"/>
  <c r="DP74" i="9"/>
  <c r="DP110" i="14"/>
  <c r="DP78" i="14"/>
  <c r="DP106" i="4"/>
  <c r="DP74" i="4"/>
  <c r="DQ115" i="12"/>
  <c r="DQ83" i="12"/>
  <c r="DQ106" i="4"/>
  <c r="DQ74" i="4"/>
  <c r="DQ91" i="16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101" i="16" l="1"/>
  <c r="DQ86" i="12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<sst xmlns="http://schemas.openxmlformats.org/spreadsheetml/2006/main" count="7471" uniqueCount="189">
  <si>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</si>
  <si>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</si>
  <si>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</si>
  <si>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</si>
  <si>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</si>
  <si>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</si>
  <si>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</si>
  <si>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</si>
  <si>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</si>
  <si>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</si>
  <si>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</si>
  <si>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</si>
  <si>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</si>
  <si>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</si>
  <si>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</si>
  <si>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</si>
  <si>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</si>
  <si>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</si>
  <si>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</si>
  <si>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</si>
  <si>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</si>
  <si>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</si>
  <si>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</si>
  <si>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</si>
  <si>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</si>
  <si>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</si>
  <si>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</si>
  <si>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</si>
  <si>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</si>
  <si>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</si>
  <si>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</si>
  <si>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</si>
  <si>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</si>
  <si>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</si>
  <si>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</si>
  <si>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</si>
  <si>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</si>
  <si>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</si>
  <si>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</si>
  <si>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</si>
  <si>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</si>
  <si>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</si>
  <si>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</si>
  <si>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</si>
  <si>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</si>
  <si>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</si>
  <si>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</si>
  <si>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</si>
  <si>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</si>
  <si>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</si>
  <si>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</si>
  <si>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</si>
  <si>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</si>
  <si>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</si>
  <si>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</si>
  <si>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</si>
  <si>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</si>
  <si>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</si>
  <si>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</si>
  <si>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</si>
  <si>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</si>
  <si>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</si>
  <si>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</si>
  <si>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</si>
  <si>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</si>
  <si>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</si>
  <si>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</si>
  <si>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</si>
  <si>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</si>
  <si>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</si>
  <si>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</si>
  <si>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</si>
  <si>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</si>
  <si>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</si>
  <si>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</si>
  <si>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</si>
  <si>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</si>
  <si>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</si>
  <si>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</si>
  <si>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</si>
  <si>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</si>
  <si>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</si>
  <si>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</si>
  <si>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</si>
  <si>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</si>
  <si>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</si>
  <si>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</si>
  <si>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</si>
  <si>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</si>
  <si>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</si>
  <si>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</si>
  <si>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</si>
  <si>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</si>
  <si>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</si>
  <si>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</si>
  <si>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</si>
  <si>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</si>
  <si>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</si>
  <si>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</si>
  <si>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</si>
  <si>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</si>
  <si>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</si>
  <si>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</si>
  <si>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</si>
  <si>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</si>
  <si>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</si>
  <si>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</si>
  <si>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</si>
  <si>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</si>
  <si>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</si>
  <si>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</si>
  <si>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</si>
  <si>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</si>
  <si>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</si>
  <si>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</si>
  <si>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</si>
  <si>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</si>
  <si>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</si>
  <si>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</si>
  <si>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</si>
  <si>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</si>
  <si>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</si>
  <si>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</si>
  <si>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</si>
  <si>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</si>
  <si>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</si>
  <si>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</si>
  <si>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</si>
  <si>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</si>
  <si>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</si>
  <si>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</si>
  <si>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</si>
  <si>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</si>
  <si>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</si>
  <si>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</si>
  <si>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</si>
  <si>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</si>
  <si>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</si>
  <si>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</si>
  <si>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</si>
  <si>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</si>
  <si>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</si>
  <si>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</si>
  <si>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</si>
  <si>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</si>
  <si>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</si>
  <si>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</si>
  <si>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</si>
  <si>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</si>
  <si>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</si>
  <si>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</si>
  <si>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</si>
  <si>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</si>
  <si>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</si>
  <si>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</si>
  <si>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</si>
  <si>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</si>
  <si>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</si>
  <si>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</si>
  <si>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</si>
  <si>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</si>
  <si>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</si>
  <si>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</si>
  <si>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</si>
  <si>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</si>
  <si>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</si>
  <si>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</si>
  <si>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</si>
  <si>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</si>
  <si>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</si>
  <si>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</si>
  <si>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</si>
  <si>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</si>
  <si>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</si>
  <si>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</si>
  <si>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</si>
  <si>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</si>
  <si>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</si>
  <si>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</si>
  <si>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</si>
  <si>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</si>
  <si>
    <t>0.01 in reference</t>
  </si>
  <si>
    <t>(except for Peru)</t>
  </si>
  <si>
    <t>Also: chemical production growth for net zero is not the same as for reference</t>
  </si>
  <si>
    <t>Increase</t>
  </si>
  <si>
    <t>SUM</t>
  </si>
  <si>
    <t>Also: chemical production growth for net zero is the same as for reference for RUSSIA</t>
  </si>
  <si>
    <t>Also: chemical production growth for net zero is the same as for reference for BRUNEI (and no EE improvement)</t>
  </si>
  <si>
    <t>Energy 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</si>
</sst>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  <xf numFmtId="0" fontId="0" fillId="5" borderId="0" xfId="0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209.41725800857881</c:v>
                </c:pt>
                <c:pt idx="5">
                  <c:v>214.42667603834838</c:v>
                </c:pt>
                <c:pt idx="6">
                  <c:v>219.558716257963</c:v>
                </c:pt>
                <c:pt idx="7">
                  <c:v>224.78621640773289</c:v>
                </c:pt>
                <c:pt idx="8">
                  <c:v>230.10598681955167</c:v>
                </c:pt>
                <c:pt idx="9">
                  <c:v>235.51983054955124</c:v>
                </c:pt>
                <c:pt idx="10">
                  <c:v>241.03087478908671</c:v>
                </c:pt>
                <c:pt idx="11">
                  <c:v>244.71710580939452</c:v>
                </c:pt>
                <c:pt idx="12">
                  <c:v>248.43911381988198</c:v>
                </c:pt>
                <c:pt idx="13">
                  <c:v>252.18994608960753</c:v>
                </c:pt>
                <c:pt idx="14">
                  <c:v>252.72855372927319</c:v>
                </c:pt>
                <c:pt idx="15">
                  <c:v>253.08391053075675</c:v>
                </c:pt>
                <c:pt idx="16">
                  <c:v>253.25504155394623</c:v>
                </c:pt>
                <c:pt idx="17">
                  <c:v>253.23720757221284</c:v>
                </c:pt>
                <c:pt idx="18">
                  <c:v>253.01860560398481</c:v>
                </c:pt>
                <c:pt idx="19">
                  <c:v>252.58440779015078</c:v>
                </c:pt>
                <c:pt idx="20">
                  <c:v>251.91742685421042</c:v>
                </c:pt>
                <c:pt idx="21">
                  <c:v>251.00316295882286</c:v>
                </c:pt>
                <c:pt idx="22">
                  <c:v>249.82742104632621</c:v>
                </c:pt>
                <c:pt idx="23">
                  <c:v>248.37743007114108</c:v>
                </c:pt>
                <c:pt idx="24">
                  <c:v>245.24097058872809</c:v>
                </c:pt>
                <c:pt idx="25">
                  <c:v>241.93758130983898</c:v>
                </c:pt>
                <c:pt idx="26">
                  <c:v>238.43641142304114</c:v>
                </c:pt>
                <c:pt idx="27">
                  <c:v>234.71426677896585</c:v>
                </c:pt>
                <c:pt idx="28">
                  <c:v>230.75744163148863</c:v>
                </c:pt>
                <c:pt idx="29">
                  <c:v>227.63799184797728</c:v>
                </c:pt>
                <c:pt idx="30">
                  <c:v>223.9829864763168</c:v>
                </c:pt>
                <c:pt idx="31">
                  <c:v>219.86337902009717</c:v>
                </c:pt>
                <c:pt idx="32">
                  <c:v>215.33799226936753</c:v>
                </c:pt>
                <c:pt idx="33">
                  <c:v>210.45871877211044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B28-9F5E-B883D81A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124528"/>
        <c:axId val="1863141168"/>
      </c:lineChart>
      <c:catAx>
        <c:axId val="18631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41168"/>
        <c:crosses val="autoZero"/>
        <c:auto val="1"/>
        <c:lblAlgn val="ctr"/>
        <c:lblOffset val="100"/>
        <c:noMultiLvlLbl val="0"/>
      </c:catAx>
      <c:valAx>
        <c:axId val="18631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85725</xdr:colOff>
      <xdr:row>0</xdr:row>
      <xdr:rowOff>176212</xdr:rowOff>
    </xdr:from>
    <xdr:to>
      <xdr:col>66</xdr:col>
      <xdr:colOff>85725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FDAF-8139-4809-8FE6-F830DF04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workbookViewId="0"/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workbookViewId="0">
      <selection activeCell="I7" sqref="I7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A3" t="s">
        <v>182</v>
      </c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IFERROR(MATCH(E15,Production_est!$D$4:$D$339,0),"-")+1</f>
        <v>4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IFERROR(MATCH(E16,Production_est!$D$4:$D$339,0),"-")+1</f>
        <v>4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IFERROR(MATCH(E17,Production_est!$D$4:$D$339,0),"-")+1</f>
        <v>4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IFERROR(MATCH(E18,Production_est!$D$4:$D$339,0),"-")+1</f>
        <v>4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IFERROR(MATCH(E19,Production_est!$D$4:$D$339,0),"-")+1</f>
        <v>4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IFERROR(MATCH(E20,Production_est!$D$4:$D$339,0),"-")+1</f>
        <v>4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IFERROR(MATCH(E21,Production_est!$D$4:$D$339,0),"-")+1</f>
        <v>4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IFERROR(MATCH(E22,Production_est!$D$4:$D$339,0),"-")+1</f>
        <v>4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IFERROR(MATCH(E23,Production_est!$D$4:$D$339,0),"-")+1</f>
        <v>4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si="5"/>
        <v>6.3513502468112975E-5</v>
      </c>
      <c r="O23" s="33">
        <f t="shared" ref="O23:AP30" si="19">N23*(1-$G$4)</f>
        <v>6.319593495577241E-5</v>
      </c>
      <c r="P23" s="33">
        <f t="shared" si="19"/>
        <v>6.2879955280993542E-5</v>
      </c>
      <c r="Q23" s="33">
        <f t="shared" si="19"/>
        <v>6.2565555504588572E-5</v>
      </c>
      <c r="R23" s="33">
        <f t="shared" si="19"/>
        <v>6.2252727727065633E-5</v>
      </c>
      <c r="S23" s="33">
        <f t="shared" si="19"/>
        <v>6.1941464088430305E-5</v>
      </c>
      <c r="T23" s="33">
        <f t="shared" si="19"/>
        <v>6.1631756767988152E-5</v>
      </c>
      <c r="U23" s="33">
        <f t="shared" si="19"/>
        <v>6.132359798414821E-5</v>
      </c>
      <c r="V23" s="33">
        <f t="shared" si="19"/>
        <v>6.1016979994227471E-5</v>
      </c>
      <c r="W23" s="33">
        <f t="shared" si="19"/>
        <v>6.0711895094256332E-5</v>
      </c>
      <c r="X23" s="33">
        <f t="shared" si="19"/>
        <v>6.0408335618785051E-5</v>
      </c>
      <c r="Y23" s="33">
        <f t="shared" si="19"/>
        <v>6.0106293940691127E-5</v>
      </c>
      <c r="Z23" s="33">
        <f t="shared" si="19"/>
        <v>5.9805762470987668E-5</v>
      </c>
      <c r="AA23" s="33">
        <f t="shared" si="19"/>
        <v>5.9506733658632729E-5</v>
      </c>
      <c r="AB23" s="33">
        <f t="shared" si="19"/>
        <v>5.9209199990339564E-5</v>
      </c>
      <c r="AC23" s="33">
        <f t="shared" si="19"/>
        <v>5.8913153990387868E-5</v>
      </c>
      <c r="AD23" s="33">
        <f t="shared" si="19"/>
        <v>5.8618588220435929E-5</v>
      </c>
      <c r="AE23" s="33">
        <f t="shared" si="19"/>
        <v>5.8325495279333748E-5</v>
      </c>
      <c r="AF23" s="33">
        <f t="shared" si="19"/>
        <v>5.8033867802937079E-5</v>
      </c>
      <c r="AG23" s="33">
        <f t="shared" si="19"/>
        <v>5.7743698463922393E-5</v>
      </c>
      <c r="AH23" s="33">
        <f t="shared" si="19"/>
        <v>5.7454979971602783E-5</v>
      </c>
      <c r="AI23" s="33">
        <f t="shared" si="19"/>
        <v>5.7167705071744767E-5</v>
      </c>
      <c r="AJ23" s="33">
        <f t="shared" si="19"/>
        <v>5.6881866546386045E-5</v>
      </c>
      <c r="AK23" s="33">
        <f t="shared" si="19"/>
        <v>5.6597457213654117E-5</v>
      </c>
      <c r="AL23" s="33">
        <f t="shared" si="19"/>
        <v>5.6314469927585848E-5</v>
      </c>
      <c r="AM23" s="33">
        <f t="shared" si="19"/>
        <v>5.6032897577947916E-5</v>
      </c>
      <c r="AN23" s="33">
        <f t="shared" si="19"/>
        <v>5.5752733090058179E-5</v>
      </c>
      <c r="AO23" s="33">
        <f t="shared" si="19"/>
        <v>5.5473969424607885E-5</v>
      </c>
      <c r="AP23" s="33">
        <f t="shared" si="19"/>
        <v>5.5196599577484847E-5</v>
      </c>
      <c r="AQ23" s="33">
        <f t="shared" ref="AQ23:BK23" si="20">AP23*(1-$G$4)</f>
        <v>5.492061657959742E-5</v>
      </c>
      <c r="AR23" s="33">
        <f t="shared" si="20"/>
        <v>5.464601349669943E-5</v>
      </c>
      <c r="AS23" s="33">
        <f t="shared" si="20"/>
        <v>5.437278342921593E-5</v>
      </c>
      <c r="AT23" s="33">
        <f t="shared" si="20"/>
        <v>5.4100919512069853E-5</v>
      </c>
      <c r="AU23" s="33">
        <f t="shared" si="20"/>
        <v>5.38304149145095E-5</v>
      </c>
      <c r="AV23" s="33">
        <f t="shared" si="20"/>
        <v>5.3561262839936953E-5</v>
      </c>
      <c r="AW23" s="33">
        <f t="shared" si="20"/>
        <v>5.3293456525737271E-5</v>
      </c>
      <c r="AX23" s="33">
        <f t="shared" si="20"/>
        <v>5.3026989243108582E-5</v>
      </c>
      <c r="AY23" s="33">
        <f t="shared" si="20"/>
        <v>5.2761854296893039E-5</v>
      </c>
      <c r="AZ23" s="33">
        <f t="shared" si="20"/>
        <v>5.249804502540857E-5</v>
      </c>
      <c r="BA23" s="33">
        <f t="shared" si="20"/>
        <v>5.2235554800281525E-5</v>
      </c>
      <c r="BB23" s="33">
        <f t="shared" si="20"/>
        <v>5.1974377026280117E-5</v>
      </c>
      <c r="BC23" s="33">
        <f t="shared" si="20"/>
        <v>5.1714505141148718E-5</v>
      </c>
      <c r="BD23" s="33">
        <f t="shared" si="20"/>
        <v>5.1455932615442976E-5</v>
      </c>
      <c r="BE23" s="33">
        <f t="shared" si="20"/>
        <v>5.119865295236576E-5</v>
      </c>
      <c r="BF23" s="33">
        <f t="shared" si="20"/>
        <v>5.0942659687603929E-5</v>
      </c>
      <c r="BG23" s="33">
        <f t="shared" si="20"/>
        <v>5.0687946389165912E-5</v>
      </c>
      <c r="BH23" s="33">
        <f t="shared" si="20"/>
        <v>5.0434506657220083E-5</v>
      </c>
      <c r="BI23" s="33">
        <f t="shared" si="20"/>
        <v>5.018233412393398E-5</v>
      </c>
      <c r="BJ23" s="33">
        <f t="shared" si="20"/>
        <v>4.9931422453314308E-5</v>
      </c>
      <c r="BK23" s="33">
        <f t="shared" si="20"/>
        <v>4.9681765341047733E-5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0.11039615961562715</v>
      </c>
      <c r="BT23" s="4" cm="1">
        <f t="array" ref="BT23">N23*INDEX(prod_est,$H23+$I23-1,MATCH(BT$14,$BQ$14:$DQ$14,0))</f>
        <v>0.11170901522765971</v>
      </c>
      <c r="BU23" s="4" cm="1">
        <f t="array" ref="BU23">O23*INDEX(prod_est,$H23+$I23-1,MATCH(BU$14,$BQ$14:$DQ$14,0))</f>
        <v>0.11235296209307313</v>
      </c>
      <c r="BV23" s="4" cm="1">
        <f t="array" ref="BV23">P23*INDEX(prod_est,$H23+$I23-1,MATCH(BV$14,$BQ$14:$DQ$14,0))</f>
        <v>0.11288912566468878</v>
      </c>
      <c r="BW23" s="4" cm="1">
        <f t="array" ref="BW23">Q23*INDEX(prod_est,$H23+$I23-1,MATCH(BW$14,$BQ$14:$DQ$14,0))</f>
        <v>0.11331661533898987</v>
      </c>
      <c r="BX23" s="4" cm="1">
        <f t="array" ref="BX23">R23*INDEX(prod_est,$H23+$I23-1,MATCH(BX$14,$BQ$14:$DQ$14,0))</f>
        <v>0.11365663144310204</v>
      </c>
      <c r="BY23" s="4" cm="1">
        <f t="array" ref="BY23">S23*INDEX(prod_est,$H23+$I23-1,MATCH(BY$14,$BQ$14:$DQ$14,0))</f>
        <v>0.11406757751759189</v>
      </c>
      <c r="BZ23" s="4" cm="1">
        <f t="array" ref="BZ23">T23*INDEX(prod_est,$H23+$I23-1,MATCH(BZ$14,$BQ$14:$DQ$14,0))</f>
        <v>0.11438548787486136</v>
      </c>
      <c r="CA23" s="4" cm="1">
        <f t="array" ref="CA23">U23*INDEX(prod_est,$H23+$I23-1,MATCH(CA$14,$BQ$14:$DQ$14,0))</f>
        <v>0.1138478696351486</v>
      </c>
      <c r="CB23" s="4" cm="1">
        <f t="array" ref="CB23">V23*INDEX(prod_est,$H23+$I23-1,MATCH(CB$14,$BQ$14:$DQ$14,0))</f>
        <v>0.11323138073833035</v>
      </c>
      <c r="CC23" s="4" cm="1">
        <f t="array" ref="CC23">W23*INDEX(prod_est,$H23+$I23-1,MATCH(CC$14,$BQ$14:$DQ$14,0))</f>
        <v>0.11251627282304409</v>
      </c>
      <c r="CD23" s="4" cm="1">
        <f t="array" ref="CD23">X23*INDEX(prod_est,$H23+$I23-1,MATCH(CD$14,$BQ$14:$DQ$14,0))</f>
        <v>0.11202704319633314</v>
      </c>
      <c r="CE23" s="4" cm="1">
        <f t="array" ref="CE23">Y23*INDEX(prod_est,$H23+$I23-1,MATCH(CE$14,$BQ$14:$DQ$14,0))</f>
        <v>0.11144109488943767</v>
      </c>
      <c r="CF23" s="4" cm="1">
        <f t="array" ref="CF23">Z23*INDEX(prod_est,$H23+$I23-1,MATCH(CF$14,$BQ$14:$DQ$14,0))</f>
        <v>0.11078701994593571</v>
      </c>
      <c r="CG23" s="4" cm="1">
        <f t="array" ref="CG23">AA23*INDEX(prod_est,$H23+$I23-1,MATCH(CG$14,$BQ$14:$DQ$14,0))</f>
        <v>0.11005928416171049</v>
      </c>
      <c r="CH23" s="4" cm="1">
        <f t="array" ref="CH23">AB23*INDEX(prod_est,$H23+$I23-1,MATCH(CH$14,$BQ$14:$DQ$14,0))</f>
        <v>0.10927216400108328</v>
      </c>
      <c r="CI23" s="4" cm="1">
        <f t="array" ref="CI23">AC23*INDEX(prod_est,$H23+$I23-1,MATCH(CI$14,$BQ$14:$DQ$14,0))</f>
        <v>0.10840746271988505</v>
      </c>
      <c r="CJ23" s="4" cm="1">
        <f t="array" ref="CJ23">AD23*INDEX(prod_est,$H23+$I23-1,MATCH(CJ$14,$BQ$14:$DQ$14,0))</f>
        <v>0.10748575806322229</v>
      </c>
      <c r="CK23" s="4" cm="1">
        <f t="array" ref="CK23">AE23*INDEX(prod_est,$H23+$I23-1,MATCH(CK$14,$BQ$14:$DQ$14,0))</f>
        <v>0.10650188601945217</v>
      </c>
      <c r="CL23" s="4" cm="1">
        <f t="array" ref="CL23">AF23*INDEX(prod_est,$H23+$I23-1,MATCH(CL$14,$BQ$14:$DQ$14,0))</f>
        <v>0.10546928890229008</v>
      </c>
      <c r="CM23" s="4" cm="1">
        <f t="array" ref="CM23">AG23*INDEX(prod_est,$H23+$I23-1,MATCH(CM$14,$BQ$14:$DQ$14,0))</f>
        <v>0.10437092145929244</v>
      </c>
      <c r="CN23" s="4" cm="1">
        <f t="array" ref="CN23">AH23*INDEX(prod_est,$H23+$I23-1,MATCH(CN$14,$BQ$14:$DQ$14,0))</f>
        <v>0.10331330733939013</v>
      </c>
      <c r="CO23" s="4" cm="1">
        <f t="array" ref="CO23">AI23*INDEX(prod_est,$H23+$I23-1,MATCH(CO$14,$BQ$14:$DQ$14,0))</f>
        <v>0.10220384552462074</v>
      </c>
      <c r="CP23" s="4" cm="1">
        <f t="array" ref="CP23">AJ23*INDEX(prod_est,$H23+$I23-1,MATCH(CP$14,$BQ$14:$DQ$14,0))</f>
        <v>0.10104369532165504</v>
      </c>
      <c r="CQ23" s="4" cm="1">
        <f t="array" ref="CQ23">AK23*INDEX(prod_est,$H23+$I23-1,MATCH(CQ$14,$BQ$14:$DQ$14,0))</f>
        <v>9.983958301854709E-2</v>
      </c>
      <c r="CR23" s="4" cm="1">
        <f t="array" ref="CR23">AL23*INDEX(prod_est,$H23+$I23-1,MATCH(CR$14,$BQ$14:$DQ$14,0))</f>
        <v>9.8592437495532342E-2</v>
      </c>
      <c r="CS23" s="4" cm="1">
        <f t="array" ref="CS23">AM23*INDEX(prod_est,$H23+$I23-1,MATCH(CS$14,$BQ$14:$DQ$14,0))</f>
        <v>9.73032277198045E-2</v>
      </c>
      <c r="CT23" s="4" cm="1">
        <f t="array" ref="CT23">AN23*INDEX(prod_est,$H23+$I23-1,MATCH(CT$14,$BQ$14:$DQ$14,0))</f>
        <v>9.5972962485001229E-2</v>
      </c>
      <c r="CU23" s="4" cm="1">
        <f t="array" ref="CU23">AO23*INDEX(prod_est,$H23+$I23-1,MATCH(CU$14,$BQ$14:$DQ$14,0))</f>
        <v>9.4597607161636357E-2</v>
      </c>
      <c r="CV23" s="4" cm="1">
        <f t="array" ref="CV23">AP23*INDEX(prod_est,$H23+$I23-1,MATCH(CV$14,$BQ$14:$DQ$14,0))</f>
        <v>9.3173610518351324E-2</v>
      </c>
      <c r="CW23" s="4" cm="1">
        <f t="array" ref="CW23">AQ23*INDEX(prod_est,$H23+$I23-1,MATCH(CW$14,$BQ$14:$DQ$14,0))</f>
        <v>9.169791156883815E-2</v>
      </c>
      <c r="CX23" s="4" cm="1">
        <f t="array" ref="CX23">AR23*INDEX(prod_est,$H23+$I23-1,MATCH(CX$14,$BQ$14:$DQ$14,0))</f>
        <v>9.0615734671999432E-2</v>
      </c>
      <c r="CY23" s="4" cm="1">
        <f t="array" ref="CY23">AS23*INDEX(prod_est,$H23+$I23-1,MATCH(CY$14,$BQ$14:$DQ$14,0))</f>
        <v>8.9522068744652877E-2</v>
      </c>
      <c r="CZ23" s="4" cm="1">
        <f t="array" ref="CZ23">AT23*INDEX(prod_est,$H23+$I23-1,MATCH(CZ$14,$BQ$14:$DQ$14,0))</f>
        <v>8.8417155823283897E-2</v>
      </c>
      <c r="DA23" s="4" cm="1">
        <f t="array" ref="DA23">AU23*INDEX(prod_est,$H23+$I23-1,MATCH(DA$14,$BQ$14:$DQ$14,0))</f>
        <v>8.7301235310781072E-2</v>
      </c>
      <c r="DB23" s="4" cm="1">
        <f t="array" ref="DB23">AV23*INDEX(prod_est,$H23+$I23-1,MATCH(DB$14,$BQ$14:$DQ$14,0))</f>
        <v>8.617454399922192E-2</v>
      </c>
      <c r="DC23" s="4" cm="1">
        <f t="array" ref="DC23">AW23*INDEX(prod_est,$H23+$I23-1,MATCH(DC$14,$BQ$14:$DQ$14,0))</f>
        <v>8.5037316092486256E-2</v>
      </c>
      <c r="DD23" s="4" cm="1">
        <f t="array" ref="DD23">AX23*INDEX(prod_est,$H23+$I23-1,MATCH(DD$14,$BQ$14:$DQ$14,0))</f>
        <v>8.3889783228695655E-2</v>
      </c>
      <c r="DE23" s="4" cm="1">
        <f t="array" ref="DE23">AY23*INDEX(prod_est,$H23+$I23-1,MATCH(DE$14,$BQ$14:$DQ$14,0))</f>
        <v>8.2732174502480452E-2</v>
      </c>
      <c r="DF23" s="4" cm="1">
        <f t="array" ref="DF23">AZ23*INDEX(prod_est,$H23+$I23-1,MATCH(DF$14,$BQ$14:$DQ$14,0))</f>
        <v>8.1564716487078304E-2</v>
      </c>
      <c r="DG23" s="4" cm="1">
        <f t="array" ref="DG23">BA23*INDEX(prod_est,$H23+$I23-1,MATCH(DG$14,$BQ$14:$DQ$14,0))</f>
        <v>8.0387633256257557E-2</v>
      </c>
      <c r="DH23" s="4" cm="1">
        <f t="array" ref="DH23">BB23*INDEX(prod_est,$H23+$I23-1,MATCH(DH$14,$BQ$14:$DQ$14,0))</f>
        <v>7.9201146406079351E-2</v>
      </c>
      <c r="DI23" s="4" cm="1">
        <f t="array" ref="DI23">BC23*INDEX(prod_est,$H23+$I23-1,MATCH(DI$14,$BQ$14:$DQ$14,0))</f>
        <v>7.8005475076486794E-2</v>
      </c>
      <c r="DJ23" s="4" cm="1">
        <f t="array" ref="DJ23">BD23*INDEX(prod_est,$H23+$I23-1,MATCH(DJ$14,$BQ$14:$DQ$14,0))</f>
        <v>7.6800835972730713E-2</v>
      </c>
      <c r="DK23" s="4" cm="1">
        <f t="array" ref="DK23">BE23*INDEX(prod_est,$H23+$I23-1,MATCH(DK$14,$BQ$14:$DQ$14,0))</f>
        <v>7.5587443386629441E-2</v>
      </c>
      <c r="DL23" s="4" cm="1">
        <f t="array" ref="DL23">BF23*INDEX(prod_est,$H23+$I23-1,MATCH(DL$14,$BQ$14:$DQ$14,0))</f>
        <v>7.4365509217667089E-2</v>
      </c>
      <c r="DM23" s="4" cm="1">
        <f t="array" ref="DM23">BG23*INDEX(prod_est,$H23+$I23-1,MATCH(DM$14,$BQ$14:$DQ$14,0))</f>
        <v>7.3135242993926541E-2</v>
      </c>
      <c r="DN23" s="4" cm="1">
        <f t="array" ref="DN23">BH23*INDEX(prod_est,$H23+$I23-1,MATCH(DN$14,$BQ$14:$DQ$14,0))</f>
        <v>7.1896851892860714E-2</v>
      </c>
      <c r="DO23" s="4" cm="1">
        <f t="array" ref="DO23">BI23*INDEX(prod_est,$H23+$I23-1,MATCH(DO$14,$BQ$14:$DQ$14,0))</f>
        <v>7.065054076190809E-2</v>
      </c>
      <c r="DP23" s="4" cm="1">
        <f t="array" ref="DP23">BJ23*INDEX(prod_est,$H23+$I23-1,MATCH(DP$14,$BQ$14:$DQ$14,0))</f>
        <v>6.9396512138943697E-2</v>
      </c>
      <c r="DQ23" s="4" cm="1">
        <f t="array" ref="DQ23">BK23*INDEX(prod_est,$H23+$I23-1,MATCH(DQ$14,$BQ$14:$DQ$14,0))</f>
        <v>6.8134966272577036E-2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IFERROR(MATCH(E24,Production_est!$D$4:$D$339,0),"-")+1</f>
        <v>4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IFERROR(MATCH(E25,Production_est!$D$4:$D$339,0),"-")+1</f>
        <v>4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5"/>
        <v>1.0659222588126786E-4</v>
      </c>
      <c r="O25" s="33">
        <f t="shared" si="19"/>
        <v>1.0605926475186152E-4</v>
      </c>
      <c r="P25" s="33">
        <f t="shared" si="19"/>
        <v>1.0552896842810221E-4</v>
      </c>
      <c r="Q25" s="33">
        <f t="shared" si="19"/>
        <v>1.0500132358596169E-4</v>
      </c>
      <c r="R25" s="33">
        <f t="shared" si="19"/>
        <v>1.0447631696803188E-4</v>
      </c>
      <c r="S25" s="33">
        <f t="shared" si="19"/>
        <v>1.0395393538319172E-4</v>
      </c>
      <c r="T25" s="33">
        <f t="shared" si="19"/>
        <v>1.0343416570627575E-4</v>
      </c>
      <c r="U25" s="33">
        <f t="shared" si="19"/>
        <v>1.0291699487774437E-4</v>
      </c>
      <c r="V25" s="33">
        <f t="shared" si="19"/>
        <v>1.0240240990335564E-4</v>
      </c>
      <c r="W25" s="33">
        <f t="shared" si="19"/>
        <v>1.0189039785383887E-4</v>
      </c>
      <c r="X25" s="33">
        <f t="shared" si="19"/>
        <v>1.0138094586456967E-4</v>
      </c>
      <c r="Y25" s="33">
        <f t="shared" si="19"/>
        <v>1.0087404113524683E-4</v>
      </c>
      <c r="Z25" s="33">
        <f t="shared" si="19"/>
        <v>1.003696709295706E-4</v>
      </c>
      <c r="AA25" s="33">
        <f t="shared" si="19"/>
        <v>9.9867822574922739E-5</v>
      </c>
      <c r="AB25" s="33">
        <f t="shared" si="19"/>
        <v>9.936848346204812E-5</v>
      </c>
      <c r="AC25" s="33">
        <f t="shared" si="19"/>
        <v>9.8871641044737877E-5</v>
      </c>
      <c r="AD25" s="33">
        <f t="shared" si="19"/>
        <v>9.837728283951419E-5</v>
      </c>
      <c r="AE25" s="33">
        <f t="shared" si="19"/>
        <v>9.7885396425316621E-5</v>
      </c>
      <c r="AF25" s="33">
        <f t="shared" si="19"/>
        <v>9.7395969443190043E-5</v>
      </c>
      <c r="AG25" s="33">
        <f t="shared" si="19"/>
        <v>9.6908989595974096E-5</v>
      </c>
      <c r="AH25" s="33">
        <f t="shared" si="19"/>
        <v>9.642444464799423E-5</v>
      </c>
      <c r="AI25" s="33">
        <f t="shared" si="19"/>
        <v>9.5942322424754265E-5</v>
      </c>
      <c r="AJ25" s="33">
        <f t="shared" si="19"/>
        <v>9.5462610812630498E-5</v>
      </c>
      <c r="AK25" s="33">
        <f t="shared" si="19"/>
        <v>9.4985297758567341E-5</v>
      </c>
      <c r="AL25" s="33">
        <f t="shared" si="19"/>
        <v>9.4510371269774501E-5</v>
      </c>
      <c r="AM25" s="33">
        <f t="shared" si="19"/>
        <v>9.4037819413425629E-5</v>
      </c>
      <c r="AN25" s="33">
        <f t="shared" si="19"/>
        <v>9.3567630316358495E-5</v>
      </c>
      <c r="AO25" s="33">
        <f t="shared" si="19"/>
        <v>9.3099792164776698E-5</v>
      </c>
      <c r="AP25" s="33">
        <f t="shared" si="19"/>
        <v>9.2634293203952811E-5</v>
      </c>
      <c r="AQ25" s="33">
        <f t="shared" ref="AQ25:BK25" si="22">AP25*(1-$G$4)</f>
        <v>9.2171121737933044E-5</v>
      </c>
      <c r="AR25" s="33">
        <f t="shared" si="22"/>
        <v>9.1710266129243372E-5</v>
      </c>
      <c r="AS25" s="33">
        <f t="shared" si="22"/>
        <v>9.1251714798597154E-5</v>
      </c>
      <c r="AT25" s="33">
        <f t="shared" si="22"/>
        <v>9.079545622460417E-5</v>
      </c>
      <c r="AU25" s="33">
        <f t="shared" si="22"/>
        <v>9.0341478943481156E-5</v>
      </c>
      <c r="AV25" s="33">
        <f t="shared" si="22"/>
        <v>8.9889771548763754E-5</v>
      </c>
      <c r="AW25" s="33">
        <f t="shared" si="22"/>
        <v>8.9440322691019939E-5</v>
      </c>
      <c r="AX25" s="33">
        <f t="shared" si="22"/>
        <v>8.8993121077564837E-5</v>
      </c>
      <c r="AY25" s="33">
        <f t="shared" si="22"/>
        <v>8.8548155472177009E-5</v>
      </c>
      <c r="AZ25" s="33">
        <f t="shared" si="22"/>
        <v>8.8105414694816122E-5</v>
      </c>
      <c r="BA25" s="33">
        <f t="shared" si="22"/>
        <v>8.7664887621342048E-5</v>
      </c>
      <c r="BB25" s="33">
        <f t="shared" si="22"/>
        <v>8.7226563183235339E-5</v>
      </c>
      <c r="BC25" s="33">
        <f t="shared" si="22"/>
        <v>8.6790430367319162E-5</v>
      </c>
      <c r="BD25" s="33">
        <f t="shared" si="22"/>
        <v>8.6356478215482565E-5</v>
      </c>
      <c r="BE25" s="33">
        <f t="shared" si="22"/>
        <v>8.5924695824405147E-5</v>
      </c>
      <c r="BF25" s="33">
        <f t="shared" si="22"/>
        <v>8.5495072345283119E-5</v>
      </c>
      <c r="BG25" s="33">
        <f t="shared" si="22"/>
        <v>8.5067596983556709E-5</v>
      </c>
      <c r="BH25" s="33">
        <f t="shared" si="22"/>
        <v>8.4642258998638922E-5</v>
      </c>
      <c r="BI25" s="33">
        <f t="shared" si="22"/>
        <v>8.4219047703645722E-5</v>
      </c>
      <c r="BJ25" s="33">
        <f t="shared" si="22"/>
        <v>8.3797952465127491E-5</v>
      </c>
      <c r="BK25" s="33">
        <f t="shared" si="22"/>
        <v>8.3378962702801849E-5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0.18527355483318297</v>
      </c>
      <c r="BT25" s="4" cm="1">
        <f t="array" ref="BT25">N25*INDEX(prod_est,$H25+$I25-1,MATCH(BT$14,$BQ$14:$DQ$14,0))</f>
        <v>0.18747686903424626</v>
      </c>
      <c r="BU25" s="4" cm="1">
        <f t="array" ref="BU25">O25*INDEX(prod_est,$H25+$I25-1,MATCH(BU$14,$BQ$14:$DQ$14,0))</f>
        <v>0.1885575798605488</v>
      </c>
      <c r="BV25" s="4" cm="1">
        <f t="array" ref="BV25">P25*INDEX(prod_est,$H25+$I25-1,MATCH(BV$14,$BQ$14:$DQ$14,0))</f>
        <v>0.1894574022024777</v>
      </c>
      <c r="BW25" s="4" cm="1">
        <f t="array" ref="BW25">Q25*INDEX(prod_est,$H25+$I25-1,MATCH(BW$14,$BQ$14:$DQ$14,0))</f>
        <v>0.1901748413950004</v>
      </c>
      <c r="BX25" s="4" cm="1">
        <f t="array" ref="BX25">R25*INDEX(prod_est,$H25+$I25-1,MATCH(BX$14,$BQ$14:$DQ$14,0))</f>
        <v>0.19074547711755382</v>
      </c>
      <c r="BY25" s="4" cm="1">
        <f t="array" ref="BY25">S25*INDEX(prod_est,$H25+$I25-1,MATCH(BY$14,$BQ$14:$DQ$14,0))</f>
        <v>0.19143515183387158</v>
      </c>
      <c r="BZ25" s="4" cm="1">
        <f t="array" ref="BZ25">T25*INDEX(prod_est,$H25+$I25-1,MATCH(BZ$14,$BQ$14:$DQ$14,0))</f>
        <v>0.19196868834650643</v>
      </c>
      <c r="CA25" s="4" cm="1">
        <f t="array" ref="CA25">U25*INDEX(prod_est,$H25+$I25-1,MATCH(CA$14,$BQ$14:$DQ$14,0))</f>
        <v>0.19106642469203197</v>
      </c>
      <c r="CB25" s="4" cm="1">
        <f t="array" ref="CB25">V25*INDEX(prod_est,$H25+$I25-1,MATCH(CB$14,$BQ$14:$DQ$14,0))</f>
        <v>0.19003179549998045</v>
      </c>
      <c r="CC25" s="4" cm="1">
        <f t="array" ref="CC25">W25*INDEX(prod_est,$H25+$I25-1,MATCH(CC$14,$BQ$14:$DQ$14,0))</f>
        <v>0.18883165786823916</v>
      </c>
      <c r="CD25" s="4" cm="1">
        <f t="array" ref="CD25">X25*INDEX(prod_est,$H25+$I25-1,MATCH(CD$14,$BQ$14:$DQ$14,0))</f>
        <v>0.1880106029294982</v>
      </c>
      <c r="CE25" s="4" cm="1">
        <f t="array" ref="CE25">Y25*INDEX(prod_est,$H25+$I25-1,MATCH(CE$14,$BQ$14:$DQ$14,0))</f>
        <v>0.18702722881444753</v>
      </c>
      <c r="CF25" s="4" cm="1">
        <f t="array" ref="CF25">Z25*INDEX(prod_est,$H25+$I25-1,MATCH(CF$14,$BQ$14:$DQ$14,0))</f>
        <v>0.18592952043100511</v>
      </c>
      <c r="CG25" s="4" cm="1">
        <f t="array" ref="CG25">AA25*INDEX(prod_est,$H25+$I25-1,MATCH(CG$14,$BQ$14:$DQ$14,0))</f>
        <v>0.18470818994095756</v>
      </c>
      <c r="CH25" s="4" cm="1">
        <f t="array" ref="CH25">AB25*INDEX(prod_est,$H25+$I25-1,MATCH(CH$14,$BQ$14:$DQ$14,0))</f>
        <v>0.18338719697573103</v>
      </c>
      <c r="CI25" s="4" cm="1">
        <f t="array" ref="CI25">AC25*INDEX(prod_est,$H25+$I25-1,MATCH(CI$14,$BQ$14:$DQ$14,0))</f>
        <v>0.18193600265163312</v>
      </c>
      <c r="CJ25" s="4" cm="1">
        <f t="array" ref="CJ25">AD25*INDEX(prod_est,$H25+$I25-1,MATCH(CJ$14,$BQ$14:$DQ$14,0))</f>
        <v>0.18038914179305995</v>
      </c>
      <c r="CK25" s="4" cm="1">
        <f t="array" ref="CK25">AE25*INDEX(prod_est,$H25+$I25-1,MATCH(CK$14,$BQ$14:$DQ$14,0))</f>
        <v>0.17873794784134142</v>
      </c>
      <c r="CL25" s="4" cm="1">
        <f t="array" ref="CL25">AF25*INDEX(prod_est,$H25+$I25-1,MATCH(CL$14,$BQ$14:$DQ$14,0))</f>
        <v>0.17700498050558247</v>
      </c>
      <c r="CM25" s="4" cm="1">
        <f t="array" ref="CM25">AG25*INDEX(prod_est,$H25+$I25-1,MATCH(CM$14,$BQ$14:$DQ$14,0))</f>
        <v>0.17516163340559512</v>
      </c>
      <c r="CN25" s="4" cm="1">
        <f t="array" ref="CN25">AH25*INDEX(prod_est,$H25+$I25-1,MATCH(CN$14,$BQ$14:$DQ$14,0))</f>
        <v>0.17338668101306343</v>
      </c>
      <c r="CO25" s="4" cm="1">
        <f t="array" ref="CO25">AI25*INDEX(prod_est,$H25+$I25-1,MATCH(CO$14,$BQ$14:$DQ$14,0))</f>
        <v>0.17152471466305916</v>
      </c>
      <c r="CP25" s="4" cm="1">
        <f t="array" ref="CP25">AJ25*INDEX(prod_est,$H25+$I25-1,MATCH(CP$14,$BQ$14:$DQ$14,0))</f>
        <v>0.16957767997460368</v>
      </c>
      <c r="CQ25" s="4" cm="1">
        <f t="array" ref="CQ25">AK25*INDEX(prod_est,$H25+$I25-1,MATCH(CQ$14,$BQ$14:$DQ$14,0))</f>
        <v>0.16755686541373555</v>
      </c>
      <c r="CR25" s="4" cm="1">
        <f t="array" ref="CR25">AL25*INDEX(prod_est,$H25+$I25-1,MATCH(CR$14,$BQ$14:$DQ$14,0))</f>
        <v>0.16546382988380642</v>
      </c>
      <c r="CS25" s="4" cm="1">
        <f t="array" ref="CS25">AM25*INDEX(prod_est,$H25+$I25-1,MATCH(CS$14,$BQ$14:$DQ$14,0))</f>
        <v>0.16330019956454148</v>
      </c>
      <c r="CT25" s="4" cm="1">
        <f t="array" ref="CT25">AN25*INDEX(prod_est,$H25+$I25-1,MATCH(CT$14,$BQ$14:$DQ$14,0))</f>
        <v>0.16106766747482815</v>
      </c>
      <c r="CU25" s="4" cm="1">
        <f t="array" ref="CU25">AO25*INDEX(prod_est,$H25+$I25-1,MATCH(CU$14,$BQ$14:$DQ$14,0))</f>
        <v>0.15875946245387665</v>
      </c>
      <c r="CV25" s="4" cm="1">
        <f t="array" ref="CV25">AP25*INDEX(prod_est,$H25+$I25-1,MATCH(CV$14,$BQ$14:$DQ$14,0))</f>
        <v>0.15636962460905915</v>
      </c>
      <c r="CW25" s="4" cm="1">
        <f t="array" ref="CW25">AQ25*INDEX(prod_est,$H25+$I25-1,MATCH(CW$14,$BQ$14:$DQ$14,0))</f>
        <v>0.15389301680683271</v>
      </c>
      <c r="CX25" s="4" cm="1">
        <f t="array" ref="CX25">AR25*INDEX(prod_est,$H25+$I25-1,MATCH(CX$14,$BQ$14:$DQ$14,0))</f>
        <v>0.15207684166692076</v>
      </c>
      <c r="CY25" s="4" cm="1">
        <f t="array" ref="CY25">AS25*INDEX(prod_est,$H25+$I25-1,MATCH(CY$14,$BQ$14:$DQ$14,0))</f>
        <v>0.1502413849366783</v>
      </c>
      <c r="CZ25" s="4" cm="1">
        <f t="array" ref="CZ25">AT25*INDEX(prod_est,$H25+$I25-1,MATCH(CZ$14,$BQ$14:$DQ$14,0))</f>
        <v>0.14838705281646772</v>
      </c>
      <c r="DA25" s="4" cm="1">
        <f t="array" ref="DA25">AU25*INDEX(prod_est,$H25+$I25-1,MATCH(DA$14,$BQ$14:$DQ$14,0))</f>
        <v>0.14651424708678909</v>
      </c>
      <c r="DB25" s="4" cm="1">
        <f t="array" ref="DB25">AV25*INDEX(prod_est,$H25+$I25-1,MATCH(DB$14,$BQ$14:$DQ$14,0))</f>
        <v>0.14462336514652027</v>
      </c>
      <c r="DC25" s="4" cm="1">
        <f t="array" ref="DC25">AW25*INDEX(prod_est,$H25+$I25-1,MATCH(DC$14,$BQ$14:$DQ$14,0))</f>
        <v>0.14271480005086823</v>
      </c>
      <c r="DD25" s="4" cm="1">
        <f t="array" ref="DD25">AX25*INDEX(prod_est,$H25+$I25-1,MATCH(DD$14,$BQ$14:$DQ$14,0))</f>
        <v>0.14078894054902838</v>
      </c>
      <c r="DE25" s="4" cm="1">
        <f t="array" ref="DE25">AY25*INDEX(prod_est,$H25+$I25-1,MATCH(DE$14,$BQ$14:$DQ$14,0))</f>
        <v>0.13884617112155415</v>
      </c>
      <c r="DF25" s="4" cm="1">
        <f t="array" ref="DF25">AZ25*INDEX(prod_est,$H25+$I25-1,MATCH(DF$14,$BQ$14:$DQ$14,0))</f>
        <v>0.13688687201744446</v>
      </c>
      <c r="DG25" s="4" cm="1">
        <f t="array" ref="DG25">BA25*INDEX(prod_est,$H25+$I25-1,MATCH(DG$14,$BQ$14:$DQ$14,0))</f>
        <v>0.13491141929093661</v>
      </c>
      <c r="DH25" s="4" cm="1">
        <f t="array" ref="DH25">BB25*INDEX(prod_est,$H25+$I25-1,MATCH(DH$14,$BQ$14:$DQ$14,0))</f>
        <v>0.13292018483802884</v>
      </c>
      <c r="DI25" s="4" cm="1">
        <f t="array" ref="DI25">BC25*INDEX(prod_est,$H25+$I25-1,MATCH(DI$14,$BQ$14:$DQ$14,0))</f>
        <v>0.13091353643271264</v>
      </c>
      <c r="DJ25" s="4" cm="1">
        <f t="array" ref="DJ25">BD25*INDEX(prod_est,$H25+$I25-1,MATCH(DJ$14,$BQ$14:$DQ$14,0))</f>
        <v>0.12889183776293067</v>
      </c>
      <c r="DK25" s="4" cm="1">
        <f t="array" ref="DK25">BE25*INDEX(prod_est,$H25+$I25-1,MATCH(DK$14,$BQ$14:$DQ$14,0))</f>
        <v>0.12685544846625635</v>
      </c>
      <c r="DL25" s="4" cm="1">
        <f t="array" ref="DL25">BF25*INDEX(prod_est,$H25+$I25-1,MATCH(DL$14,$BQ$14:$DQ$14,0))</f>
        <v>0.12480472416530217</v>
      </c>
      <c r="DM25" s="4" cm="1">
        <f t="array" ref="DM25">BG25*INDEX(prod_est,$H25+$I25-1,MATCH(DM$14,$BQ$14:$DQ$14,0))</f>
        <v>0.12274001650285064</v>
      </c>
      <c r="DN25" s="4" cm="1">
        <f t="array" ref="DN25">BH25*INDEX(prod_est,$H25+$I25-1,MATCH(DN$14,$BQ$14:$DQ$14,0))</f>
        <v>0.12066167317671407</v>
      </c>
      <c r="DO25" s="4" cm="1">
        <f t="array" ref="DO25">BI25*INDEX(prod_est,$H25+$I25-1,MATCH(DO$14,$BQ$14:$DQ$14,0))</f>
        <v>0.11857003797433271</v>
      </c>
      <c r="DP25" s="4" cm="1">
        <f t="array" ref="DP25">BJ25*INDEX(prod_est,$H25+$I25-1,MATCH(DP$14,$BQ$14:$DQ$14,0))</f>
        <v>0.11646545080709682</v>
      </c>
      <c r="DQ25" s="4" cm="1">
        <f t="array" ref="DQ25">BK25*INDEX(prod_est,$H25+$I25-1,MATCH(DQ$14,$BQ$14:$DQ$14,0))</f>
        <v>0.11434824774441191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IFERROR(MATCH(E26,Production_est!$D$4:$D$339,0),"-")+1</f>
        <v>4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IFERROR(MATCH(E27,Production_est!$D$4:$D$339,0),"-")+1</f>
        <v>4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IFERROR(MATCH(E28,Production_est!$D$4:$D$339,0),"-")+1</f>
        <v>4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5"/>
        <v>5.4249505841812888E-3</v>
      </c>
      <c r="O28" s="33">
        <f t="shared" si="19"/>
        <v>5.3978258312603828E-3</v>
      </c>
      <c r="P28" s="33">
        <f t="shared" si="19"/>
        <v>5.370836702104081E-3</v>
      </c>
      <c r="Q28" s="33">
        <f t="shared" si="19"/>
        <v>5.3439825185935602E-3</v>
      </c>
      <c r="R28" s="33">
        <f t="shared" si="19"/>
        <v>5.3172626060005923E-3</v>
      </c>
      <c r="S28" s="33">
        <f t="shared" si="19"/>
        <v>5.290676292970589E-3</v>
      </c>
      <c r="T28" s="33">
        <f t="shared" si="19"/>
        <v>5.2642229115057362E-3</v>
      </c>
      <c r="U28" s="33">
        <f t="shared" si="19"/>
        <v>5.2379017969482076E-3</v>
      </c>
      <c r="V28" s="33">
        <f t="shared" si="19"/>
        <v>5.2117122879634667E-3</v>
      </c>
      <c r="W28" s="33">
        <f t="shared" si="19"/>
        <v>5.1856537265236495E-3</v>
      </c>
      <c r="X28" s="33">
        <f t="shared" si="19"/>
        <v>5.1597254578910311E-3</v>
      </c>
      <c r="Y28" s="33">
        <f t="shared" si="19"/>
        <v>5.1339268306015758E-3</v>
      </c>
      <c r="Z28" s="33">
        <f t="shared" si="19"/>
        <v>5.1082571964485681E-3</v>
      </c>
      <c r="AA28" s="33">
        <f t="shared" si="19"/>
        <v>5.0827159104663254E-3</v>
      </c>
      <c r="AB28" s="33">
        <f t="shared" si="19"/>
        <v>5.0573023309139938E-3</v>
      </c>
      <c r="AC28" s="33">
        <f t="shared" si="19"/>
        <v>5.0320158192594241E-3</v>
      </c>
      <c r="AD28" s="33">
        <f t="shared" si="19"/>
        <v>5.0068557401631271E-3</v>
      </c>
      <c r="AE28" s="33">
        <f t="shared" si="19"/>
        <v>4.9818214614623111E-3</v>
      </c>
      <c r="AF28" s="33">
        <f t="shared" si="19"/>
        <v>4.9569123541549995E-3</v>
      </c>
      <c r="AG28" s="33">
        <f t="shared" si="19"/>
        <v>4.9321277923842248E-3</v>
      </c>
      <c r="AH28" s="33">
        <f t="shared" si="19"/>
        <v>4.9074671534223039E-3</v>
      </c>
      <c r="AI28" s="33">
        <f t="shared" si="19"/>
        <v>4.8829298176551921E-3</v>
      </c>
      <c r="AJ28" s="33">
        <f t="shared" si="19"/>
        <v>4.8585151685669164E-3</v>
      </c>
      <c r="AK28" s="33">
        <f t="shared" si="19"/>
        <v>4.8342225927240816E-3</v>
      </c>
      <c r="AL28" s="33">
        <f t="shared" si="19"/>
        <v>4.8100514797604615E-3</v>
      </c>
      <c r="AM28" s="33">
        <f t="shared" si="19"/>
        <v>4.7860012223616593E-3</v>
      </c>
      <c r="AN28" s="33">
        <f t="shared" si="19"/>
        <v>4.762071216249851E-3</v>
      </c>
      <c r="AO28" s="33">
        <f t="shared" si="19"/>
        <v>4.7382608601686015E-3</v>
      </c>
      <c r="AP28" s="33">
        <f t="shared" si="19"/>
        <v>4.7145695558677581E-3</v>
      </c>
      <c r="AQ28" s="33">
        <f t="shared" ref="AQ28:BK28" si="25">AP28*(1-$G$4)</f>
        <v>4.6909967080884197E-3</v>
      </c>
      <c r="AR28" s="33">
        <f t="shared" si="25"/>
        <v>4.6675417245479779E-3</v>
      </c>
      <c r="AS28" s="33">
        <f t="shared" si="25"/>
        <v>4.6442040159252384E-3</v>
      </c>
      <c r="AT28" s="33">
        <f t="shared" si="25"/>
        <v>4.6209829958456126E-3</v>
      </c>
      <c r="AU28" s="33">
        <f t="shared" si="25"/>
        <v>4.5978780808663845E-3</v>
      </c>
      <c r="AV28" s="33">
        <f t="shared" si="25"/>
        <v>4.5748886904620522E-3</v>
      </c>
      <c r="AW28" s="33">
        <f t="shared" si="25"/>
        <v>4.5520142470097417E-3</v>
      </c>
      <c r="AX28" s="33">
        <f t="shared" si="25"/>
        <v>4.5292541757746933E-3</v>
      </c>
      <c r="AY28" s="33">
        <f t="shared" si="25"/>
        <v>4.5066079048958199E-3</v>
      </c>
      <c r="AZ28" s="33">
        <f t="shared" si="25"/>
        <v>4.4840748653713408E-3</v>
      </c>
      <c r="BA28" s="33">
        <f t="shared" si="25"/>
        <v>4.4616544910444844E-3</v>
      </c>
      <c r="BB28" s="33">
        <f t="shared" si="25"/>
        <v>4.4393462185892615E-3</v>
      </c>
      <c r="BC28" s="33">
        <f t="shared" si="25"/>
        <v>4.4171494874963154E-3</v>
      </c>
      <c r="BD28" s="33">
        <f t="shared" si="25"/>
        <v>4.3950637400588339E-3</v>
      </c>
      <c r="BE28" s="33">
        <f t="shared" si="25"/>
        <v>4.3730884213585399E-3</v>
      </c>
      <c r="BF28" s="33">
        <f t="shared" si="25"/>
        <v>4.3512229792517475E-3</v>
      </c>
      <c r="BG28" s="33">
        <f t="shared" si="25"/>
        <v>4.3294668643554888E-3</v>
      </c>
      <c r="BH28" s="33">
        <f t="shared" si="25"/>
        <v>4.3078195300337114E-3</v>
      </c>
      <c r="BI28" s="33">
        <f t="shared" si="25"/>
        <v>4.286280432383543E-3</v>
      </c>
      <c r="BJ28" s="33">
        <f t="shared" si="25"/>
        <v>4.2648490302216249E-3</v>
      </c>
      <c r="BK28" s="33">
        <f t="shared" si="25"/>
        <v>4.2435247850705167E-3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9.4293919769082581</v>
      </c>
      <c r="BT28" s="4" cm="1">
        <f t="array" ref="BT28">N28*INDEX(prod_est,$H28+$I28-1,MATCH(BT$14,$BQ$14:$DQ$14,0))</f>
        <v>9.5415283973964424</v>
      </c>
      <c r="BU28" s="4" cm="1">
        <f t="array" ref="BU28">O28*INDEX(prod_est,$H28+$I28-1,MATCH(BU$14,$BQ$14:$DQ$14,0))</f>
        <v>9.596530558951935</v>
      </c>
      <c r="BV28" s="4" cm="1">
        <f t="array" ref="BV28">P28*INDEX(prod_est,$H28+$I28-1,MATCH(BV$14,$BQ$14:$DQ$14,0))</f>
        <v>9.6423265041922956</v>
      </c>
      <c r="BW28" s="4" cm="1">
        <f t="array" ref="BW28">Q28*INDEX(prod_est,$H28+$I28-1,MATCH(BW$14,$BQ$14:$DQ$14,0))</f>
        <v>9.6788401629925698</v>
      </c>
      <c r="BX28" s="4" cm="1">
        <f t="array" ref="BX28">R28*INDEX(prod_est,$H28+$I28-1,MATCH(BX$14,$BQ$14:$DQ$14,0))</f>
        <v>9.7078823428591328</v>
      </c>
      <c r="BY28" s="4" cm="1">
        <f t="array" ref="BY28">S28*INDEX(prod_est,$H28+$I28-1,MATCH(BY$14,$BQ$14:$DQ$14,0))</f>
        <v>9.7429829444672702</v>
      </c>
      <c r="BZ28" s="4" cm="1">
        <f t="array" ref="BZ28">T28*INDEX(prod_est,$H28+$I28-1,MATCH(BZ$14,$BQ$14:$DQ$14,0))</f>
        <v>9.770136981189653</v>
      </c>
      <c r="CA28" s="4" cm="1">
        <f t="array" ref="CA28">U28*INDEX(prod_est,$H28+$I28-1,MATCH(CA$14,$BQ$14:$DQ$14,0))</f>
        <v>9.7242167867387099</v>
      </c>
      <c r="CB28" s="4" cm="1">
        <f t="array" ref="CB28">V28*INDEX(prod_est,$H28+$I28-1,MATCH(CB$14,$BQ$14:$DQ$14,0))</f>
        <v>9.6715599236942804</v>
      </c>
      <c r="CC28" s="4" cm="1">
        <f t="array" ref="CC28">W28*INDEX(prod_est,$H28+$I28-1,MATCH(CC$14,$BQ$14:$DQ$14,0))</f>
        <v>9.6104796029430748</v>
      </c>
      <c r="CD28" s="4" cm="1">
        <f t="array" ref="CD28">X28*INDEX(prod_est,$H28+$I28-1,MATCH(CD$14,$BQ$14:$DQ$14,0))</f>
        <v>9.5686924797946258</v>
      </c>
      <c r="CE28" s="4" cm="1">
        <f t="array" ref="CE28">Y28*INDEX(prod_est,$H28+$I28-1,MATCH(CE$14,$BQ$14:$DQ$14,0))</f>
        <v>9.5186442146814141</v>
      </c>
      <c r="CF28" s="4" cm="1">
        <f t="array" ref="CF28">Z28*INDEX(prod_est,$H28+$I28-1,MATCH(CF$14,$BQ$14:$DQ$14,0))</f>
        <v>9.4627769721430166</v>
      </c>
      <c r="CG28" s="4" cm="1">
        <f t="array" ref="CG28">AA28*INDEX(prod_est,$H28+$I28-1,MATCH(CG$14,$BQ$14:$DQ$14,0))</f>
        <v>9.400618052947145</v>
      </c>
      <c r="CH28" s="4" cm="1">
        <f t="array" ref="CH28">AB28*INDEX(prod_est,$H28+$I28-1,MATCH(CH$14,$BQ$14:$DQ$14,0))</f>
        <v>9.3333868688794848</v>
      </c>
      <c r="CI28" s="4" cm="1">
        <f t="array" ref="CI28">AC28*INDEX(prod_est,$H28+$I28-1,MATCH(CI$14,$BQ$14:$DQ$14,0))</f>
        <v>9.2595291608600974</v>
      </c>
      <c r="CJ28" s="4" cm="1">
        <f t="array" ref="CJ28">AD28*INDEX(prod_est,$H28+$I28-1,MATCH(CJ$14,$BQ$14:$DQ$14,0))</f>
        <v>9.1808025590935571</v>
      </c>
      <c r="CK28" s="4" cm="1">
        <f t="array" ref="CK28">AE28*INDEX(prod_est,$H28+$I28-1,MATCH(CK$14,$BQ$14:$DQ$14,0))</f>
        <v>9.096765984015839</v>
      </c>
      <c r="CL28" s="4" cm="1">
        <f t="array" ref="CL28">AF28*INDEX(prod_est,$H28+$I28-1,MATCH(CL$14,$BQ$14:$DQ$14,0))</f>
        <v>9.0085675991639764</v>
      </c>
      <c r="CM28" s="4" cm="1">
        <f t="array" ref="CM28">AG28*INDEX(prod_est,$H28+$I28-1,MATCH(CM$14,$BQ$14:$DQ$14,0))</f>
        <v>8.9147514991224579</v>
      </c>
      <c r="CN28" s="4" cm="1">
        <f t="array" ref="CN28">AH28*INDEX(prod_est,$H28+$I28-1,MATCH(CN$14,$BQ$14:$DQ$14,0))</f>
        <v>8.8244163087354544</v>
      </c>
      <c r="CO28" s="4" cm="1">
        <f t="array" ref="CO28">AI28*INDEX(prod_est,$H28+$I28-1,MATCH(CO$14,$BQ$14:$DQ$14,0))</f>
        <v>8.7296525925763309</v>
      </c>
      <c r="CP28" s="4" cm="1">
        <f t="array" ref="CP28">AJ28*INDEX(prod_est,$H28+$I28-1,MATCH(CP$14,$BQ$14:$DQ$14,0))</f>
        <v>8.630559371816279</v>
      </c>
      <c r="CQ28" s="4" cm="1">
        <f t="array" ref="CQ28">AK28*INDEX(prod_est,$H28+$I28-1,MATCH(CQ$14,$BQ$14:$DQ$14,0))</f>
        <v>8.5277111665004899</v>
      </c>
      <c r="CR28" s="4" cm="1">
        <f t="array" ref="CR28">AL28*INDEX(prod_est,$H28+$I28-1,MATCH(CR$14,$BQ$14:$DQ$14,0))</f>
        <v>8.4211873161265522</v>
      </c>
      <c r="CS28" s="4" cm="1">
        <f t="array" ref="CS28">AM28*INDEX(prod_est,$H28+$I28-1,MATCH(CS$14,$BQ$14:$DQ$14,0))</f>
        <v>8.3110705841847388</v>
      </c>
      <c r="CT28" s="4" cm="1">
        <f t="array" ref="CT28">AN28*INDEX(prod_est,$H28+$I28-1,MATCH(CT$14,$BQ$14:$DQ$14,0))</f>
        <v>8.1974471359063958</v>
      </c>
      <c r="CU28" s="4" cm="1">
        <f t="array" ref="CU28">AO28*INDEX(prod_est,$H28+$I28-1,MATCH(CU$14,$BQ$14:$DQ$14,0))</f>
        <v>8.079972356922335</v>
      </c>
      <c r="CV28" s="4" cm="1">
        <f t="array" ref="CV28">AP28*INDEX(prod_est,$H28+$I28-1,MATCH(CV$14,$BQ$14:$DQ$14,0))</f>
        <v>7.9583429218940944</v>
      </c>
      <c r="CW28" s="4" cm="1">
        <f t="array" ref="CW28">AQ28*INDEX(prod_est,$H28+$I28-1,MATCH(CW$14,$BQ$14:$DQ$14,0))</f>
        <v>7.8322973793379056</v>
      </c>
      <c r="CX28" s="4" cm="1">
        <f t="array" ref="CX28">AR28*INDEX(prod_est,$H28+$I28-1,MATCH(CX$14,$BQ$14:$DQ$14,0))</f>
        <v>7.7398641807178157</v>
      </c>
      <c r="CY28" s="4" cm="1">
        <f t="array" ref="CY28">AS28*INDEX(prod_est,$H28+$I28-1,MATCH(CY$14,$BQ$14:$DQ$14,0))</f>
        <v>7.6464496565473601</v>
      </c>
      <c r="CZ28" s="4" cm="1">
        <f t="array" ref="CZ28">AT28*INDEX(prod_est,$H28+$I28-1,MATCH(CZ$14,$BQ$14:$DQ$14,0))</f>
        <v>7.5520744801624744</v>
      </c>
      <c r="DA28" s="4" cm="1">
        <f t="array" ref="DA28">AU28*INDEX(prod_est,$H28+$I28-1,MATCH(DA$14,$BQ$14:$DQ$14,0))</f>
        <v>7.4567590999527082</v>
      </c>
      <c r="DB28" s="4" cm="1">
        <f t="array" ref="DB28">AV28*INDEX(prod_est,$H28+$I28-1,MATCH(DB$14,$BQ$14:$DQ$14,0))</f>
        <v>7.3605237413074578</v>
      </c>
      <c r="DC28" s="4" cm="1">
        <f t="array" ref="DC28">AW28*INDEX(prod_est,$H28+$I28-1,MATCH(DC$14,$BQ$14:$DQ$14,0))</f>
        <v>7.2633884085474625</v>
      </c>
      <c r="DD28" s="4" cm="1">
        <f t="array" ref="DD28">AX28*INDEX(prod_est,$H28+$I28-1,MATCH(DD$14,$BQ$14:$DQ$14,0))</f>
        <v>7.1653728868414541</v>
      </c>
      <c r="DE28" s="4" cm="1">
        <f t="array" ref="DE28">AY28*INDEX(prod_est,$H28+$I28-1,MATCH(DE$14,$BQ$14:$DQ$14,0))</f>
        <v>7.0664967441080648</v>
      </c>
      <c r="DF28" s="4" cm="1">
        <f t="array" ref="DF28">AZ28*INDEX(prod_est,$H28+$I28-1,MATCH(DF$14,$BQ$14:$DQ$14,0))</f>
        <v>6.966779332903374</v>
      </c>
      <c r="DG28" s="4" cm="1">
        <f t="array" ref="DG28">BA28*INDEX(prod_est,$H28+$I28-1,MATCH(DG$14,$BQ$14:$DQ$14,0))</f>
        <v>6.8662397922934559</v>
      </c>
      <c r="DH28" s="4" cm="1">
        <f t="array" ref="DH28">BB28*INDEX(prod_est,$H28+$I28-1,MATCH(DH$14,$BQ$14:$DQ$14,0))</f>
        <v>6.7648970497131797</v>
      </c>
      <c r="DI28" s="4" cm="1">
        <f t="array" ref="DI28">BC28*INDEX(prod_est,$H28+$I28-1,MATCH(DI$14,$BQ$14:$DQ$14,0))</f>
        <v>6.6627698228102314</v>
      </c>
      <c r="DJ28" s="4" cm="1">
        <f t="array" ref="DJ28">BD28*INDEX(prod_est,$H28+$I28-1,MATCH(DJ$14,$BQ$14:$DQ$14,0))</f>
        <v>6.5598766212751691</v>
      </c>
      <c r="DK28" s="4" cm="1">
        <f t="array" ref="DK28">BE28*INDEX(prod_est,$H28+$I28-1,MATCH(DK$14,$BQ$14:$DQ$14,0))</f>
        <v>6.4562357486573179</v>
      </c>
      <c r="DL28" s="4" cm="1">
        <f t="array" ref="DL28">BF28*INDEX(prod_est,$H28+$I28-1,MATCH(DL$14,$BQ$14:$DQ$14,0))</f>
        <v>6.3518653041668509</v>
      </c>
      <c r="DM28" s="4" cm="1">
        <f t="array" ref="DM28">BG28*INDEX(prod_est,$H28+$I28-1,MATCH(DM$14,$BQ$14:$DQ$14,0))</f>
        <v>6.2467831844627684</v>
      </c>
      <c r="DN28" s="4" cm="1">
        <f t="array" ref="DN28">BH28*INDEX(prod_est,$H28+$I28-1,MATCH(DN$14,$BQ$14:$DQ$14,0))</f>
        <v>6.1410070854270566</v>
      </c>
      <c r="DO28" s="4" cm="1">
        <f t="array" ref="DO28">BI28*INDEX(prod_est,$H28+$I28-1,MATCH(DO$14,$BQ$14:$DQ$14,0))</f>
        <v>6.0345545039255493</v>
      </c>
      <c r="DP28" s="4" cm="1">
        <f t="array" ref="DP28">BJ28*INDEX(prod_est,$H28+$I28-1,MATCH(DP$14,$BQ$14:$DQ$14,0))</f>
        <v>5.9274427395547171</v>
      </c>
      <c r="DQ28" s="4" cm="1">
        <f t="array" ref="DQ28">BK28*INDEX(prod_est,$H28+$I28-1,MATCH(DQ$14,$BQ$14:$DQ$14,0))</f>
        <v>5.8196888963754141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IFERROR(MATCH(E29,Production_est!$D$4:$D$339,0),"-")+1</f>
        <v>4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IFERROR(MATCH(E30,Production_est!$D$4:$D$339,0),"-")+1</f>
        <v>4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5"/>
        <v>1.1065847076754162E-2</v>
      </c>
      <c r="O30" s="33">
        <f t="shared" si="19"/>
        <v>1.1010517841370391E-2</v>
      </c>
      <c r="P30" s="33">
        <f t="shared" si="19"/>
        <v>1.0955465252163539E-2</v>
      </c>
      <c r="Q30" s="33">
        <f t="shared" si="19"/>
        <v>1.0900687925902722E-2</v>
      </c>
      <c r="R30" s="33">
        <f t="shared" si="19"/>
        <v>1.0846184486273207E-2</v>
      </c>
      <c r="S30" s="33">
        <f t="shared" si="19"/>
        <v>1.0791953563841841E-2</v>
      </c>
      <c r="T30" s="33">
        <f t="shared" si="19"/>
        <v>1.0737993796022633E-2</v>
      </c>
      <c r="U30" s="33">
        <f t="shared" si="19"/>
        <v>1.0684303827042519E-2</v>
      </c>
      <c r="V30" s="33">
        <f t="shared" si="19"/>
        <v>1.0630882307907307E-2</v>
      </c>
      <c r="W30" s="33">
        <f t="shared" si="19"/>
        <v>1.057772789636777E-2</v>
      </c>
      <c r="X30" s="33">
        <f t="shared" si="19"/>
        <v>1.0524839256885932E-2</v>
      </c>
      <c r="Y30" s="33">
        <f t="shared" si="19"/>
        <v>1.0472215060601503E-2</v>
      </c>
      <c r="Z30" s="33">
        <f t="shared" si="19"/>
        <v>1.0419853985298495E-2</v>
      </c>
      <c r="AA30" s="33">
        <f t="shared" si="19"/>
        <v>1.0367754715372003E-2</v>
      </c>
      <c r="AB30" s="33">
        <f t="shared" si="19"/>
        <v>1.0315915941795142E-2</v>
      </c>
      <c r="AC30" s="33">
        <f t="shared" si="19"/>
        <v>1.0264336362086166E-2</v>
      </c>
      <c r="AD30" s="33">
        <f t="shared" si="19"/>
        <v>1.0213014680275734E-2</v>
      </c>
      <c r="AE30" s="33">
        <f t="shared" si="19"/>
        <v>1.0161949606874356E-2</v>
      </c>
      <c r="AF30" s="33">
        <f t="shared" si="19"/>
        <v>1.0111139858839985E-2</v>
      </c>
      <c r="AG30" s="33">
        <f t="shared" si="19"/>
        <v>1.0060584159545785E-2</v>
      </c>
      <c r="AH30" s="33">
        <f t="shared" si="19"/>
        <v>1.0010281238748057E-2</v>
      </c>
      <c r="AI30" s="33">
        <f t="shared" si="19"/>
        <v>9.9602298325543164E-3</v>
      </c>
      <c r="AJ30" s="33">
        <f t="shared" si="19"/>
        <v>9.9104286833915454E-3</v>
      </c>
      <c r="AK30" s="33">
        <f t="shared" si="19"/>
        <v>9.8608765399745869E-3</v>
      </c>
      <c r="AL30" s="33">
        <f t="shared" si="19"/>
        <v>9.8115721572747134E-3</v>
      </c>
      <c r="AM30" s="33">
        <f t="shared" si="19"/>
        <v>9.762514296488339E-3</v>
      </c>
      <c r="AN30" s="33">
        <f t="shared" si="19"/>
        <v>9.7137017250058973E-3</v>
      </c>
      <c r="AO30" s="33">
        <f t="shared" si="19"/>
        <v>9.6651332163808674E-3</v>
      </c>
      <c r="AP30" s="33">
        <f t="shared" si="19"/>
        <v>9.6168075502989624E-3</v>
      </c>
      <c r="AQ30" s="33">
        <f t="shared" ref="AQ30:BK30" si="27">AP30*(1-$G$4)</f>
        <v>9.5687235125474675E-3</v>
      </c>
      <c r="AR30" s="33">
        <f t="shared" si="27"/>
        <v>9.5208798949847299E-3</v>
      </c>
      <c r="AS30" s="33">
        <f t="shared" si="27"/>
        <v>9.4732754955098065E-3</v>
      </c>
      <c r="AT30" s="33">
        <f t="shared" si="27"/>
        <v>9.4259091180322573E-3</v>
      </c>
      <c r="AU30" s="33">
        <f t="shared" si="27"/>
        <v>9.3787795724420957E-3</v>
      </c>
      <c r="AV30" s="33">
        <f t="shared" si="27"/>
        <v>9.3318856745798848E-3</v>
      </c>
      <c r="AW30" s="33">
        <f t="shared" si="27"/>
        <v>9.2852262462069859E-3</v>
      </c>
      <c r="AX30" s="33">
        <f t="shared" si="27"/>
        <v>9.2388001149759508E-3</v>
      </c>
      <c r="AY30" s="33">
        <f t="shared" si="27"/>
        <v>9.1926061144010709E-3</v>
      </c>
      <c r="AZ30" s="33">
        <f t="shared" si="27"/>
        <v>9.1466430838290664E-3</v>
      </c>
      <c r="BA30" s="33">
        <f t="shared" si="27"/>
        <v>9.1009098684099211E-3</v>
      </c>
      <c r="BB30" s="33">
        <f t="shared" si="27"/>
        <v>9.0554053190678718E-3</v>
      </c>
      <c r="BC30" s="33">
        <f t="shared" si="27"/>
        <v>9.0101282924725332E-3</v>
      </c>
      <c r="BD30" s="33">
        <f t="shared" si="27"/>
        <v>8.9650776510101712E-3</v>
      </c>
      <c r="BE30" s="33">
        <f t="shared" si="27"/>
        <v>8.9202522627551198E-3</v>
      </c>
      <c r="BF30" s="33">
        <f t="shared" si="27"/>
        <v>8.8756510014413436E-3</v>
      </c>
      <c r="BG30" s="33">
        <f t="shared" si="27"/>
        <v>8.8312727464341361E-3</v>
      </c>
      <c r="BH30" s="33">
        <f t="shared" si="27"/>
        <v>8.7871163827019649E-3</v>
      </c>
      <c r="BI30" s="33">
        <f t="shared" si="27"/>
        <v>8.7431808007884543E-3</v>
      </c>
      <c r="BJ30" s="33">
        <f t="shared" si="27"/>
        <v>8.6994648967845117E-3</v>
      </c>
      <c r="BK30" s="33">
        <f t="shared" si="27"/>
        <v>8.6559675723005894E-3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19.234130896509651</v>
      </c>
      <c r="BT30" s="4" cm="1">
        <f t="array" ref="BT30">N30*INDEX(prod_est,$H30+$I30-1,MATCH(BT$14,$BQ$14:$DQ$14,0))</f>
        <v>19.462867446566928</v>
      </c>
      <c r="BU30" s="4" cm="1">
        <f t="array" ref="BU30">O30*INDEX(prod_est,$H30+$I30-1,MATCH(BU$14,$BQ$14:$DQ$14,0))</f>
        <v>19.575061189020317</v>
      </c>
      <c r="BV30" s="4" cm="1">
        <f t="array" ref="BV30">P30*INDEX(prod_est,$H30+$I30-1,MATCH(BV$14,$BQ$14:$DQ$14,0))</f>
        <v>19.668476035644531</v>
      </c>
      <c r="BW30" s="4" cm="1">
        <f t="array" ref="BW30">Q30*INDEX(prod_est,$H30+$I30-1,MATCH(BW$14,$BQ$14:$DQ$14,0))</f>
        <v>19.742956818137706</v>
      </c>
      <c r="BX30" s="4" cm="1">
        <f t="array" ref="BX30">R30*INDEX(prod_est,$H30+$I30-1,MATCH(BX$14,$BQ$14:$DQ$14,0))</f>
        <v>19.80219723262481</v>
      </c>
      <c r="BY30" s="4" cm="1">
        <f t="array" ref="BY30">S30*INDEX(prod_est,$H30+$I30-1,MATCH(BY$14,$BQ$14:$DQ$14,0))</f>
        <v>19.873795652494355</v>
      </c>
      <c r="BZ30" s="4" cm="1">
        <f t="array" ref="BZ30">T30*INDEX(prod_est,$H30+$I30-1,MATCH(BZ$14,$BQ$14:$DQ$14,0))</f>
        <v>19.929184621153837</v>
      </c>
      <c r="CA30" s="4" cm="1">
        <f t="array" ref="CA30">U30*INDEX(prod_est,$H30+$I30-1,MATCH(CA$14,$BQ$14:$DQ$14,0))</f>
        <v>19.835516330236924</v>
      </c>
      <c r="CB30" s="4" cm="1">
        <f t="array" ref="CB30">V30*INDEX(prod_est,$H30+$I30-1,MATCH(CB$14,$BQ$14:$DQ$14,0))</f>
        <v>19.728106541898882</v>
      </c>
      <c r="CC30" s="4" cm="1">
        <f t="array" ref="CC30">W30*INDEX(prod_est,$H30+$I30-1,MATCH(CC$14,$BQ$14:$DQ$14,0))</f>
        <v>19.6035145334845</v>
      </c>
      <c r="CD30" s="4" cm="1">
        <f t="array" ref="CD30">X30*INDEX(prod_est,$H30+$I30-1,MATCH(CD$14,$BQ$14:$DQ$14,0))</f>
        <v>19.518276906456787</v>
      </c>
      <c r="CE30" s="4" cm="1">
        <f t="array" ref="CE30">Y30*INDEX(prod_est,$H30+$I30-1,MATCH(CE$14,$BQ$14:$DQ$14,0))</f>
        <v>19.416188151986919</v>
      </c>
      <c r="CF30" s="4" cm="1">
        <f t="array" ref="CF30">Z30*INDEX(prod_est,$H30+$I30-1,MATCH(CF$14,$BQ$14:$DQ$14,0))</f>
        <v>19.302229812102215</v>
      </c>
      <c r="CG30" s="4" cm="1">
        <f t="array" ref="CG30">AA30*INDEX(prod_est,$H30+$I30-1,MATCH(CG$14,$BQ$14:$DQ$14,0))</f>
        <v>19.175437672044104</v>
      </c>
      <c r="CH30" s="4" cm="1">
        <f t="array" ref="CH30">AB30*INDEX(prod_est,$H30+$I30-1,MATCH(CH$14,$BQ$14:$DQ$14,0))</f>
        <v>19.038299095362653</v>
      </c>
      <c r="CI30" s="4" cm="1">
        <f t="array" ref="CI30">AC30*INDEX(prod_est,$H30+$I30-1,MATCH(CI$14,$BQ$14:$DQ$14,0))</f>
        <v>18.887643694967799</v>
      </c>
      <c r="CJ30" s="4" cm="1">
        <f t="array" ref="CJ30">AD30*INDEX(prod_est,$H30+$I30-1,MATCH(CJ$14,$BQ$14:$DQ$14,0))</f>
        <v>18.727056695602066</v>
      </c>
      <c r="CK30" s="4" cm="1">
        <f t="array" ref="CK30">AE30*INDEX(prod_est,$H30+$I30-1,MATCH(CK$14,$BQ$14:$DQ$14,0))</f>
        <v>18.555638380497815</v>
      </c>
      <c r="CL30" s="4" cm="1">
        <f t="array" ref="CL30">AF30*INDEX(prod_est,$H30+$I30-1,MATCH(CL$14,$BQ$14:$DQ$14,0))</f>
        <v>18.375730780595742</v>
      </c>
      <c r="CM30" s="4" cm="1">
        <f t="array" ref="CM30">AG30*INDEX(prod_est,$H30+$I30-1,MATCH(CM$14,$BQ$14:$DQ$14,0))</f>
        <v>18.184364131206511</v>
      </c>
      <c r="CN30" s="4" cm="1">
        <f t="array" ref="CN30">AH30*INDEX(prod_est,$H30+$I30-1,MATCH(CN$14,$BQ$14:$DQ$14,0))</f>
        <v>18.000097862424834</v>
      </c>
      <c r="CO30" s="4" cm="1">
        <f t="array" ref="CO30">AI30*INDEX(prod_est,$H30+$I30-1,MATCH(CO$14,$BQ$14:$DQ$14,0))</f>
        <v>17.806798259936372</v>
      </c>
      <c r="CP30" s="4" cm="1">
        <f t="array" ref="CP30">AJ30*INDEX(prod_est,$H30+$I30-1,MATCH(CP$14,$BQ$14:$DQ$14,0))</f>
        <v>17.604667307726185</v>
      </c>
      <c r="CQ30" s="4" cm="1">
        <f t="array" ref="CQ30">AK30*INDEX(prod_est,$H30+$I30-1,MATCH(CQ$14,$BQ$14:$DQ$14,0))</f>
        <v>17.394876915264039</v>
      </c>
      <c r="CR30" s="4" cm="1">
        <f t="array" ref="CR30">AL30*INDEX(prod_est,$H30+$I30-1,MATCH(CR$14,$BQ$14:$DQ$14,0))</f>
        <v>17.177588919737914</v>
      </c>
      <c r="CS30" s="4" cm="1">
        <f t="array" ref="CS30">AM30*INDEX(prod_est,$H30+$I30-1,MATCH(CS$14,$BQ$14:$DQ$14,0))</f>
        <v>16.952972142616808</v>
      </c>
      <c r="CT30" s="4" cm="1">
        <f t="array" ref="CT30">AN30*INDEX(prod_est,$H30+$I30-1,MATCH(CT$14,$BQ$14:$DQ$14,0))</f>
        <v>16.721202344261791</v>
      </c>
      <c r="CU30" s="4" cm="1">
        <f t="array" ref="CU30">AO30*INDEX(prod_est,$H30+$I30-1,MATCH(CU$14,$BQ$14:$DQ$14,0))</f>
        <v>16.481576578194229</v>
      </c>
      <c r="CV30" s="4" cm="1">
        <f t="array" ref="CV30">AP30*INDEX(prod_est,$H30+$I30-1,MATCH(CV$14,$BQ$14:$DQ$14,0))</f>
        <v>16.233476119550581</v>
      </c>
      <c r="CW30" s="4" cm="1">
        <f t="array" ref="CW30">AQ30*INDEX(prod_est,$H30+$I30-1,MATCH(CW$14,$BQ$14:$DQ$14,0))</f>
        <v>15.976367658009854</v>
      </c>
      <c r="CX30" s="4" cm="1">
        <f t="array" ref="CX30">AR30*INDEX(prod_est,$H30+$I30-1,MATCH(CX$14,$BQ$14:$DQ$14,0))</f>
        <v>15.787821859320422</v>
      </c>
      <c r="CY30" s="4" cm="1">
        <f t="array" ref="CY30">AS30*INDEX(prod_est,$H30+$I30-1,MATCH(CY$14,$BQ$14:$DQ$14,0))</f>
        <v>15.597274346826534</v>
      </c>
      <c r="CZ30" s="4" cm="1">
        <f t="array" ref="CZ30">AT30*INDEX(prod_est,$H30+$I30-1,MATCH(CZ$14,$BQ$14:$DQ$14,0))</f>
        <v>15.404767290124104</v>
      </c>
      <c r="DA30" s="4" cm="1">
        <f t="array" ref="DA30">AU30*INDEX(prod_est,$H30+$I30-1,MATCH(DA$14,$BQ$14:$DQ$14,0))</f>
        <v>15.210342399962062</v>
      </c>
      <c r="DB30" s="4" cm="1">
        <f t="array" ref="DB30">AV30*INDEX(prod_est,$H30+$I30-1,MATCH(DB$14,$BQ$14:$DQ$14,0))</f>
        <v>15.014040932212263</v>
      </c>
      <c r="DC30" s="4" cm="1">
        <f t="array" ref="DC30">AW30*INDEX(prod_est,$H30+$I30-1,MATCH(DC$14,$BQ$14:$DQ$14,0))</f>
        <v>14.815903691809373</v>
      </c>
      <c r="DD30" s="4" cm="1">
        <f t="array" ref="DD30">AX30*INDEX(prod_est,$H30+$I30-1,MATCH(DD$14,$BQ$14:$DQ$14,0))</f>
        <v>14.615971036660465</v>
      </c>
      <c r="DE30" s="4" cm="1">
        <f t="array" ref="DE30">AY30*INDEX(prod_est,$H30+$I30-1,MATCH(DE$14,$BQ$14:$DQ$14,0))</f>
        <v>14.414282881524555</v>
      </c>
      <c r="DF30" s="4" cm="1">
        <f t="array" ref="DF30">AZ30*INDEX(prod_est,$H30+$I30-1,MATCH(DF$14,$BQ$14:$DQ$14,0))</f>
        <v>14.210878701862809</v>
      </c>
      <c r="DG30" s="4" cm="1">
        <f t="array" ref="DG30">BA30*INDEX(prod_est,$H30+$I30-1,MATCH(DG$14,$BQ$14:$DQ$14,0))</f>
        <v>14.00579753765818</v>
      </c>
      <c r="DH30" s="4" cm="1">
        <f t="array" ref="DH30">BB30*INDEX(prod_est,$H30+$I30-1,MATCH(DH$14,$BQ$14:$DQ$14,0))</f>
        <v>13.799077997207025</v>
      </c>
      <c r="DI30" s="4" cm="1">
        <f t="array" ref="DI30">BC30*INDEX(prod_est,$H30+$I30-1,MATCH(DI$14,$BQ$14:$DQ$14,0))</f>
        <v>13.590758260880513</v>
      </c>
      <c r="DJ30" s="4" cm="1">
        <f t="array" ref="DJ30">BD30*INDEX(prod_est,$H30+$I30-1,MATCH(DJ$14,$BQ$14:$DQ$14,0))</f>
        <v>13.380876084857618</v>
      </c>
      <c r="DK30" s="4" cm="1">
        <f t="array" ref="DK30">BE30*INDEX(prod_est,$H30+$I30-1,MATCH(DK$14,$BQ$14:$DQ$14,0))</f>
        <v>13.169468804829171</v>
      </c>
      <c r="DL30" s="4" cm="1">
        <f t="array" ref="DL30">BF30*INDEX(prod_est,$H30+$I30-1,MATCH(DL$14,$BQ$14:$DQ$14,0))</f>
        <v>12.956573339673763</v>
      </c>
      <c r="DM30" s="4" cm="1">
        <f t="array" ref="DM30">BG30*INDEX(prod_est,$H30+$I30-1,MATCH(DM$14,$BQ$14:$DQ$14,0))</f>
        <v>12.742226195104879</v>
      </c>
      <c r="DN30" s="4" cm="1">
        <f t="array" ref="DN30">BH30*INDEX(prod_est,$H30+$I30-1,MATCH(DN$14,$BQ$14:$DQ$14,0))</f>
        <v>12.526463467289831</v>
      </c>
      <c r="DO30" s="4" cm="1">
        <f t="array" ref="DO30">BI30*INDEX(prod_est,$H30+$I30-1,MATCH(DO$14,$BQ$14:$DQ$14,0))</f>
        <v>12.309320846441576</v>
      </c>
      <c r="DP30" s="4" cm="1">
        <f t="array" ref="DP30">BJ30*INDEX(prod_est,$H30+$I30-1,MATCH(DP$14,$BQ$14:$DQ$14,0))</f>
        <v>12.090833620381833</v>
      </c>
      <c r="DQ30" s="4" cm="1">
        <f t="array" ref="DQ30">BK30*INDEX(prod_est,$H30+$I30-1,MATCH(DQ$14,$BQ$14:$DQ$14,0))</f>
        <v>11.871036678077582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IFERROR(MATCH(E31,Production_est!$D$4:$D$339,0),"-")+1</f>
        <v>4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si="5"/>
        <v>7.8511870893879218E-2</v>
      </c>
      <c r="O31" s="33">
        <f t="shared" ref="O31:AQ35" si="28">N31*(1-$G$4)</f>
        <v>7.8119311539409819E-2</v>
      </c>
      <c r="P31" s="33">
        <f t="shared" si="28"/>
        <v>7.7728714981712771E-2</v>
      </c>
      <c r="Q31" s="33">
        <f t="shared" si="28"/>
        <v>7.7340071406804212E-2</v>
      </c>
      <c r="R31" s="33">
        <f t="shared" si="28"/>
        <v>7.6953371049770194E-2</v>
      </c>
      <c r="S31" s="33">
        <f t="shared" si="28"/>
        <v>7.6568604194521342E-2</v>
      </c>
      <c r="T31" s="33">
        <f t="shared" si="28"/>
        <v>7.6185761173548736E-2</v>
      </c>
      <c r="U31" s="33">
        <f t="shared" si="28"/>
        <v>7.5804832367680985E-2</v>
      </c>
      <c r="V31" s="33">
        <f t="shared" si="28"/>
        <v>7.5425808205842576E-2</v>
      </c>
      <c r="W31" s="33">
        <f t="shared" si="28"/>
        <v>7.5048679164813364E-2</v>
      </c>
      <c r="X31" s="33">
        <f t="shared" si="28"/>
        <v>7.4673435768989299E-2</v>
      </c>
      <c r="Y31" s="33">
        <f t="shared" si="28"/>
        <v>7.4300068590144347E-2</v>
      </c>
      <c r="Z31" s="33">
        <f t="shared" si="28"/>
        <v>7.3928568247193627E-2</v>
      </c>
      <c r="AA31" s="33">
        <f t="shared" si="28"/>
        <v>7.3558925405957654E-2</v>
      </c>
      <c r="AB31" s="33">
        <f t="shared" si="28"/>
        <v>7.319113077892786E-2</v>
      </c>
      <c r="AC31" s="33">
        <f t="shared" si="28"/>
        <v>7.2825175125033226E-2</v>
      </c>
      <c r="AD31" s="33">
        <f t="shared" si="28"/>
        <v>7.2461049249408063E-2</v>
      </c>
      <c r="AE31" s="33">
        <f t="shared" si="28"/>
        <v>7.2098744003161019E-2</v>
      </c>
      <c r="AF31" s="33">
        <f t="shared" si="28"/>
        <v>7.1738250283145219E-2</v>
      </c>
      <c r="AG31" s="33">
        <f t="shared" si="28"/>
        <v>7.1379559031729489E-2</v>
      </c>
      <c r="AH31" s="33">
        <f t="shared" si="28"/>
        <v>7.1022661236570847E-2</v>
      </c>
      <c r="AI31" s="33">
        <f t="shared" si="28"/>
        <v>7.0667547930387986E-2</v>
      </c>
      <c r="AJ31" s="33">
        <f t="shared" si="28"/>
        <v>7.031421019073604E-2</v>
      </c>
      <c r="AK31" s="33">
        <f t="shared" si="28"/>
        <v>6.9962639139782359E-2</v>
      </c>
      <c r="AL31" s="33">
        <f t="shared" si="28"/>
        <v>6.9612825944083453E-2</v>
      </c>
      <c r="AM31" s="33">
        <f t="shared" si="28"/>
        <v>6.9264761814363029E-2</v>
      </c>
      <c r="AN31" s="33">
        <f t="shared" si="28"/>
        <v>6.891843800529121E-2</v>
      </c>
      <c r="AO31" s="33">
        <f t="shared" si="28"/>
        <v>6.8573845815264753E-2</v>
      </c>
      <c r="AP31" s="33">
        <f t="shared" si="28"/>
        <v>6.823097658618843E-2</v>
      </c>
      <c r="AQ31" s="33">
        <f t="shared" si="28"/>
        <v>6.7889821703257483E-2</v>
      </c>
      <c r="AR31" s="33">
        <f t="shared" ref="AR31:BK31" si="29">AQ31*(1-$G$4)</f>
        <v>6.7550372594741198E-2</v>
      </c>
      <c r="AS31" s="33">
        <f t="shared" si="29"/>
        <v>6.7212620731767495E-2</v>
      </c>
      <c r="AT31" s="33">
        <f t="shared" si="29"/>
        <v>6.6876557628108652E-2</v>
      </c>
      <c r="AU31" s="33">
        <f t="shared" si="29"/>
        <v>6.6542174839968105E-2</v>
      </c>
      <c r="AV31" s="33">
        <f t="shared" si="29"/>
        <v>6.6209463965768267E-2</v>
      </c>
      <c r="AW31" s="33">
        <f t="shared" si="29"/>
        <v>6.5878416645939422E-2</v>
      </c>
      <c r="AX31" s="33">
        <f t="shared" si="29"/>
        <v>6.5549024562709723E-2</v>
      </c>
      <c r="AY31" s="33">
        <f t="shared" si="29"/>
        <v>6.5221279439896168E-2</v>
      </c>
      <c r="AZ31" s="33">
        <f t="shared" si="29"/>
        <v>6.4895173042696694E-2</v>
      </c>
      <c r="BA31" s="33">
        <f t="shared" si="29"/>
        <v>6.4570697177483205E-2</v>
      </c>
      <c r="BB31" s="33">
        <f t="shared" si="29"/>
        <v>6.4247843691595793E-2</v>
      </c>
      <c r="BC31" s="33">
        <f t="shared" si="29"/>
        <v>6.3926604473137819E-2</v>
      </c>
      <c r="BD31" s="33">
        <f t="shared" si="29"/>
        <v>6.3606971450772126E-2</v>
      </c>
      <c r="BE31" s="33">
        <f t="shared" si="29"/>
        <v>6.3288936593518266E-2</v>
      </c>
      <c r="BF31" s="33">
        <f t="shared" si="29"/>
        <v>6.2972491910550668E-2</v>
      </c>
      <c r="BG31" s="33">
        <f t="shared" si="29"/>
        <v>6.2657629450997912E-2</v>
      </c>
      <c r="BH31" s="33">
        <f t="shared" si="29"/>
        <v>6.2344341303742924E-2</v>
      </c>
      <c r="BI31" s="33">
        <f t="shared" si="29"/>
        <v>6.2032619597224212E-2</v>
      </c>
      <c r="BJ31" s="33">
        <f t="shared" si="29"/>
        <v>6.172245649923809E-2</v>
      </c>
      <c r="BK31" s="33">
        <f t="shared" si="29"/>
        <v>6.1413844216741897E-2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136.46561272972914</v>
      </c>
      <c r="BT31" s="4" cm="1">
        <f t="array" ref="BT31">N31*INDEX(prod_est,$H31+$I31-1,MATCH(BT$14,$BQ$14:$DQ$14,0))</f>
        <v>138.08849205945833</v>
      </c>
      <c r="BU31" s="4" cm="1">
        <f t="array" ref="BU31">O31*INDEX(prod_est,$H31+$I31-1,MATCH(BU$14,$BQ$14:$DQ$14,0))</f>
        <v>138.8845034774279</v>
      </c>
      <c r="BV31" s="4" cm="1">
        <f t="array" ref="BV31">P31*INDEX(prod_est,$H31+$I31-1,MATCH(BV$14,$BQ$14:$DQ$14,0))</f>
        <v>139.54727916254816</v>
      </c>
      <c r="BW31" s="4" cm="1">
        <f t="array" ref="BW31">Q31*INDEX(prod_est,$H31+$I31-1,MATCH(BW$14,$BQ$14:$DQ$14,0))</f>
        <v>140.07571820012203</v>
      </c>
      <c r="BX31" s="4" cm="1">
        <f t="array" ref="BX31">R31*INDEX(prod_est,$H31+$I31-1,MATCH(BX$14,$BQ$14:$DQ$14,0))</f>
        <v>140.49602725930666</v>
      </c>
      <c r="BY31" s="4" cm="1">
        <f t="array" ref="BY31">S31*INDEX(prod_est,$H31+$I31-1,MATCH(BY$14,$BQ$14:$DQ$14,0))</f>
        <v>141.00401601588473</v>
      </c>
      <c r="BZ31" s="4" cm="1">
        <f t="array" ref="BZ31">T31*INDEX(prod_est,$H31+$I31-1,MATCH(BZ$14,$BQ$14:$DQ$14,0))</f>
        <v>141.39699917624969</v>
      </c>
      <c r="CA31" s="4" cm="1">
        <f t="array" ref="CA31">U31*INDEX(prod_est,$H31+$I31-1,MATCH(CA$14,$BQ$14:$DQ$14,0))</f>
        <v>140.732425311067</v>
      </c>
      <c r="CB31" s="4" cm="1">
        <f t="array" ref="CB31">V31*INDEX(prod_est,$H31+$I31-1,MATCH(CB$14,$BQ$14:$DQ$14,0))</f>
        <v>139.97035591174824</v>
      </c>
      <c r="CC31" s="4" cm="1">
        <f t="array" ref="CC31">W31*INDEX(prod_est,$H31+$I31-1,MATCH(CC$14,$BQ$14:$DQ$14,0))</f>
        <v>139.08637914872321</v>
      </c>
      <c r="CD31" s="4" cm="1">
        <f t="array" ref="CD31">X31*INDEX(prod_est,$H31+$I31-1,MATCH(CD$14,$BQ$14:$DQ$14,0))</f>
        <v>138.48162060452114</v>
      </c>
      <c r="CE31" s="4" cm="1">
        <f t="array" ref="CE31">Y31*INDEX(prod_est,$H31+$I31-1,MATCH(CE$14,$BQ$14:$DQ$14,0))</f>
        <v>137.75730378945394</v>
      </c>
      <c r="CF31" s="4" cm="1">
        <f t="array" ref="CF31">Z31*INDEX(prod_est,$H31+$I31-1,MATCH(CF$14,$BQ$14:$DQ$14,0))</f>
        <v>136.94877260279915</v>
      </c>
      <c r="CG31" s="4" cm="1">
        <f t="array" ref="CG31">AA31*INDEX(prod_est,$H31+$I31-1,MATCH(CG$14,$BQ$14:$DQ$14,0))</f>
        <v>136.04918596821491</v>
      </c>
      <c r="CH31" s="4" cm="1">
        <f t="array" ref="CH31">AB31*INDEX(prod_est,$H31+$I31-1,MATCH(CH$14,$BQ$14:$DQ$14,0))</f>
        <v>135.07619165948256</v>
      </c>
      <c r="CI31" s="4" cm="1">
        <f t="array" ref="CI31">AC31*INDEX(prod_est,$H31+$I31-1,MATCH(CI$14,$BQ$14:$DQ$14,0))</f>
        <v>134.00729587019285</v>
      </c>
      <c r="CJ31" s="4" cm="1">
        <f t="array" ref="CJ31">AD31*INDEX(prod_est,$H31+$I31-1,MATCH(CJ$14,$BQ$14:$DQ$14,0))</f>
        <v>132.86793566812361</v>
      </c>
      <c r="CK31" s="4" cm="1">
        <f t="array" ref="CK31">AE31*INDEX(prod_est,$H31+$I31-1,MATCH(CK$14,$BQ$14:$DQ$14,0))</f>
        <v>131.65172758834785</v>
      </c>
      <c r="CL31" s="4" cm="1">
        <f t="array" ref="CL31">AF31*INDEX(prod_est,$H31+$I31-1,MATCH(CL$14,$BQ$14:$DQ$14,0))</f>
        <v>130.37528827390881</v>
      </c>
      <c r="CM31" s="4" cm="1">
        <f t="array" ref="CM31">AG31*INDEX(prod_est,$H31+$I31-1,MATCH(CM$14,$BQ$14:$DQ$14,0))</f>
        <v>129.01754732863554</v>
      </c>
      <c r="CN31" s="4" cm="1">
        <f t="array" ref="CN31">AH31*INDEX(prod_est,$H31+$I31-1,MATCH(CN$14,$BQ$14:$DQ$14,0))</f>
        <v>127.71018338222113</v>
      </c>
      <c r="CO31" s="4" cm="1">
        <f t="array" ref="CO31">AI31*INDEX(prod_est,$H31+$I31-1,MATCH(CO$14,$BQ$14:$DQ$14,0))</f>
        <v>126.33872818957772</v>
      </c>
      <c r="CP31" s="4" cm="1">
        <f t="array" ref="CP31">AJ31*INDEX(prod_est,$H31+$I31-1,MATCH(CP$14,$BQ$14:$DQ$14,0))</f>
        <v>124.9046148213458</v>
      </c>
      <c r="CQ31" s="4" cm="1">
        <f t="array" ref="CQ31">AK31*INDEX(prod_est,$H31+$I31-1,MATCH(CQ$14,$BQ$14:$DQ$14,0))</f>
        <v>123.41615794194752</v>
      </c>
      <c r="CR31" s="4" cm="1">
        <f t="array" ref="CR31">AL31*INDEX(prod_est,$H31+$I31-1,MATCH(CR$14,$BQ$14:$DQ$14,0))</f>
        <v>121.87450578163764</v>
      </c>
      <c r="CS31" s="4" cm="1">
        <f t="array" ref="CS31">AM31*INDEX(prod_est,$H31+$I31-1,MATCH(CS$14,$BQ$14:$DQ$14,0))</f>
        <v>120.28085612394652</v>
      </c>
      <c r="CT31" s="4" cm="1">
        <f t="array" ref="CT31">AN31*INDEX(prod_est,$H31+$I31-1,MATCH(CT$14,$BQ$14:$DQ$14,0))</f>
        <v>118.63645598364683</v>
      </c>
      <c r="CU31" s="4" cm="1">
        <f t="array" ref="CU31">AO31*INDEX(prod_est,$H31+$I31-1,MATCH(CU$14,$BQ$14:$DQ$14,0))</f>
        <v>116.93631797542652</v>
      </c>
      <c r="CV31" s="4" cm="1">
        <f t="array" ref="CV31">AP31*INDEX(prod_est,$H31+$I31-1,MATCH(CV$14,$BQ$14:$DQ$14,0))</f>
        <v>115.17605226394193</v>
      </c>
      <c r="CW31" s="4" cm="1">
        <f t="array" ref="CW31">AQ31*INDEX(prod_est,$H31+$I31-1,MATCH(CW$14,$BQ$14:$DQ$14,0))</f>
        <v>113.35187502760419</v>
      </c>
      <c r="CX31" s="4" cm="1">
        <f t="array" ref="CX31">AR31*INDEX(prod_est,$H31+$I31-1,MATCH(CX$14,$BQ$14:$DQ$14,0))</f>
        <v>112.01414793797321</v>
      </c>
      <c r="CY31" s="4" cm="1">
        <f t="array" ref="CY31">AS31*INDEX(prod_est,$H31+$I31-1,MATCH(CY$14,$BQ$14:$DQ$14,0))</f>
        <v>110.66221874572032</v>
      </c>
      <c r="CZ31" s="4" cm="1">
        <f t="array" ref="CZ31">AT31*INDEX(prod_est,$H31+$I31-1,MATCH(CZ$14,$BQ$14:$DQ$14,0))</f>
        <v>109.29638664293158</v>
      </c>
      <c r="DA31" s="4" cm="1">
        <f t="array" ref="DA31">AU31*INDEX(prod_est,$H31+$I31-1,MATCH(DA$14,$BQ$14:$DQ$14,0))</f>
        <v>107.91694756618661</v>
      </c>
      <c r="DB31" s="4" cm="1">
        <f t="array" ref="DB31">AV31*INDEX(prod_est,$H31+$I31-1,MATCH(DB$14,$BQ$14:$DQ$14,0))</f>
        <v>106.52419422472512</v>
      </c>
      <c r="DC31" s="4" cm="1">
        <f t="array" ref="DC31">AW31*INDEX(prod_est,$H31+$I31-1,MATCH(DC$14,$BQ$14:$DQ$14,0))</f>
        <v>105.11841612840027</v>
      </c>
      <c r="DD31" s="4" cm="1">
        <f t="array" ref="DD31">AX31*INDEX(prod_est,$H31+$I31-1,MATCH(DD$14,$BQ$14:$DQ$14,0))</f>
        <v>103.69989961541717</v>
      </c>
      <c r="DE31" s="4" cm="1">
        <f t="array" ref="DE31">AY31*INDEX(prod_est,$H31+$I31-1,MATCH(DE$14,$BQ$14:$DQ$14,0))</f>
        <v>102.268927879858</v>
      </c>
      <c r="DF31" s="4" cm="1">
        <f t="array" ref="DF31">AZ31*INDEX(prod_est,$H31+$I31-1,MATCH(DF$14,$BQ$14:$DQ$14,0))</f>
        <v>100.82578099899918</v>
      </c>
      <c r="DG31" s="4" cm="1">
        <f t="array" ref="DG31">BA31*INDEX(prod_est,$H31+$I31-1,MATCH(DG$14,$BQ$14:$DQ$14,0))</f>
        <v>99.370735960411565</v>
      </c>
      <c r="DH31" s="4" cm="1">
        <f t="array" ref="DH31">BB31*INDEX(prod_est,$H31+$I31-1,MATCH(DH$14,$BQ$14:$DQ$14,0))</f>
        <v>97.904066688861889</v>
      </c>
      <c r="DI31" s="4" cm="1">
        <f t="array" ref="DI31">BC31*INDEX(prod_est,$H31+$I31-1,MATCH(DI$14,$BQ$14:$DQ$14,0))</f>
        <v>96.426044072999801</v>
      </c>
      <c r="DJ31" s="4" cm="1">
        <f t="array" ref="DJ31">BD31*INDEX(prod_est,$H31+$I31-1,MATCH(DJ$14,$BQ$14:$DQ$14,0))</f>
        <v>94.936935991843356</v>
      </c>
      <c r="DK31" s="4" cm="1">
        <f t="array" ref="DK31">BE31*INDEX(prod_est,$H31+$I31-1,MATCH(DK$14,$BQ$14:$DQ$14,0))</f>
        <v>93.4370073410592</v>
      </c>
      <c r="DL31" s="4" cm="1">
        <f t="array" ref="DL31">BF31*INDEX(prod_est,$H31+$I31-1,MATCH(DL$14,$BQ$14:$DQ$14,0))</f>
        <v>91.926520059042971</v>
      </c>
      <c r="DM31" s="4" cm="1">
        <f t="array" ref="DM31">BG31*INDEX(prod_est,$H31+$I31-1,MATCH(DM$14,$BQ$14:$DQ$14,0))</f>
        <v>90.405733152795563</v>
      </c>
      <c r="DN31" s="4" cm="1">
        <f t="array" ref="DN31">BH31*INDEX(prod_est,$H31+$I31-1,MATCH(DN$14,$BQ$14:$DQ$14,0))</f>
        <v>88.874902723599448</v>
      </c>
      <c r="DO31" s="4" cm="1">
        <f t="array" ref="DO31">BI31*INDEX(prod_est,$H31+$I31-1,MATCH(DO$14,$BQ$14:$DQ$14,0))</f>
        <v>87.33428199250244</v>
      </c>
      <c r="DP31" s="4" cm="1">
        <f t="array" ref="DP31">BJ31*INDEX(prod_est,$H31+$I31-1,MATCH(DP$14,$BQ$14:$DQ$14,0))</f>
        <v>85.784121325597951</v>
      </c>
      <c r="DQ31" s="4" cm="1">
        <f t="array" ref="DQ31">BK31*INDEX(prod_est,$H31+$I31-1,MATCH(DQ$14,$BQ$14:$DQ$14,0))</f>
        <v>84.224668259116342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IFERROR(MATCH(E32,Production_est!$D$4:$D$339,0),"-")+1</f>
        <v>4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5"/>
        <v>3.0939268023303868E-2</v>
      </c>
      <c r="O32" s="33">
        <f t="shared" si="28"/>
        <v>3.0784571683187347E-2</v>
      </c>
      <c r="P32" s="33">
        <f t="shared" si="28"/>
        <v>3.0630648824771411E-2</v>
      </c>
      <c r="Q32" s="33">
        <f t="shared" si="28"/>
        <v>3.0477495580647555E-2</v>
      </c>
      <c r="R32" s="33">
        <f t="shared" si="28"/>
        <v>3.0325108102744316E-2</v>
      </c>
      <c r="S32" s="33">
        <f t="shared" si="28"/>
        <v>3.0173482562230593E-2</v>
      </c>
      <c r="T32" s="33">
        <f t="shared" si="28"/>
        <v>3.0022615149419441E-2</v>
      </c>
      <c r="U32" s="33">
        <f t="shared" si="28"/>
        <v>2.9872502073672345E-2</v>
      </c>
      <c r="V32" s="33">
        <f t="shared" si="28"/>
        <v>2.9723139563303982E-2</v>
      </c>
      <c r="W32" s="33">
        <f t="shared" si="28"/>
        <v>2.9574523865487461E-2</v>
      </c>
      <c r="X32" s="33">
        <f t="shared" si="28"/>
        <v>2.9426651246160025E-2</v>
      </c>
      <c r="Y32" s="33">
        <f t="shared" si="28"/>
        <v>2.9279517989929223E-2</v>
      </c>
      <c r="Z32" s="33">
        <f t="shared" si="28"/>
        <v>2.9133120399979576E-2</v>
      </c>
      <c r="AA32" s="33">
        <f t="shared" si="28"/>
        <v>2.8987454797979678E-2</v>
      </c>
      <c r="AB32" s="33">
        <f t="shared" si="28"/>
        <v>2.884251752398978E-2</v>
      </c>
      <c r="AC32" s="33">
        <f t="shared" si="28"/>
        <v>2.869830493636983E-2</v>
      </c>
      <c r="AD32" s="33">
        <f t="shared" si="28"/>
        <v>2.8554813411687981E-2</v>
      </c>
      <c r="AE32" s="33">
        <f t="shared" si="28"/>
        <v>2.841203934462954E-2</v>
      </c>
      <c r="AF32" s="33">
        <f t="shared" si="28"/>
        <v>2.8269979147906393E-2</v>
      </c>
      <c r="AG32" s="33">
        <f t="shared" si="28"/>
        <v>2.8128629252166859E-2</v>
      </c>
      <c r="AH32" s="33">
        <f t="shared" si="28"/>
        <v>2.7987986105906023E-2</v>
      </c>
      <c r="AI32" s="33">
        <f t="shared" si="28"/>
        <v>2.7848046175376492E-2</v>
      </c>
      <c r="AJ32" s="33">
        <f t="shared" si="28"/>
        <v>2.770880594449961E-2</v>
      </c>
      <c r="AK32" s="33">
        <f t="shared" si="28"/>
        <v>2.757026191477711E-2</v>
      </c>
      <c r="AL32" s="33">
        <f t="shared" si="28"/>
        <v>2.7432410605203225E-2</v>
      </c>
      <c r="AM32" s="33">
        <f t="shared" si="28"/>
        <v>2.7295248552177208E-2</v>
      </c>
      <c r="AN32" s="33">
        <f t="shared" si="28"/>
        <v>2.715877230941632E-2</v>
      </c>
      <c r="AO32" s="33">
        <f t="shared" si="28"/>
        <v>2.7022978447869238E-2</v>
      </c>
      <c r="AP32" s="33">
        <f t="shared" si="28"/>
        <v>2.6887863555629891E-2</v>
      </c>
      <c r="AQ32" s="33">
        <f t="shared" si="28"/>
        <v>2.675342423785174E-2</v>
      </c>
      <c r="AR32" s="33">
        <f t="shared" ref="AR32:BK32" si="30">AQ32*(1-$G$4)</f>
        <v>2.661965711666248E-2</v>
      </c>
      <c r="AS32" s="33">
        <f t="shared" si="30"/>
        <v>2.6486558831079168E-2</v>
      </c>
      <c r="AT32" s="33">
        <f t="shared" si="30"/>
        <v>2.6354126036923772E-2</v>
      </c>
      <c r="AU32" s="33">
        <f t="shared" si="30"/>
        <v>2.6222355406739152E-2</v>
      </c>
      <c r="AV32" s="33">
        <f t="shared" si="30"/>
        <v>2.6091243629705455E-2</v>
      </c>
      <c r="AW32" s="33">
        <f t="shared" si="30"/>
        <v>2.5960787411556926E-2</v>
      </c>
      <c r="AX32" s="33">
        <f t="shared" si="30"/>
        <v>2.5830983474499143E-2</v>
      </c>
      <c r="AY32" s="33">
        <f t="shared" si="30"/>
        <v>2.5701828557126646E-2</v>
      </c>
      <c r="AZ32" s="33">
        <f t="shared" si="30"/>
        <v>2.5573319414341013E-2</v>
      </c>
      <c r="BA32" s="33">
        <f t="shared" si="30"/>
        <v>2.5445452817269308E-2</v>
      </c>
      <c r="BB32" s="33">
        <f t="shared" si="30"/>
        <v>2.5318225553182961E-2</v>
      </c>
      <c r="BC32" s="33">
        <f t="shared" si="30"/>
        <v>2.5191634425417046E-2</v>
      </c>
      <c r="BD32" s="33">
        <f t="shared" si="30"/>
        <v>2.506567625328996E-2</v>
      </c>
      <c r="BE32" s="33">
        <f t="shared" si="30"/>
        <v>2.4940347872023511E-2</v>
      </c>
      <c r="BF32" s="33">
        <f t="shared" si="30"/>
        <v>2.4815646132663394E-2</v>
      </c>
      <c r="BG32" s="33">
        <f t="shared" si="30"/>
        <v>2.4691567902000076E-2</v>
      </c>
      <c r="BH32" s="33">
        <f t="shared" si="30"/>
        <v>2.4568110062490076E-2</v>
      </c>
      <c r="BI32" s="33">
        <f t="shared" si="30"/>
        <v>2.4445269512177625E-2</v>
      </c>
      <c r="BJ32" s="33">
        <f t="shared" si="30"/>
        <v>2.4323043164616736E-2</v>
      </c>
      <c r="BK32" s="33">
        <f t="shared" si="30"/>
        <v>2.4201427948793652E-2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53.777169237456512</v>
      </c>
      <c r="BT32" s="4" cm="1">
        <f t="array" ref="BT32">N32*INDEX(prod_est,$H32+$I32-1,MATCH(BT$14,$BQ$14:$DQ$14,0))</f>
        <v>54.416699259863421</v>
      </c>
      <c r="BU32" s="4" cm="1">
        <f t="array" ref="BU32">O32*INDEX(prod_est,$H32+$I32-1,MATCH(BU$14,$BQ$14:$DQ$14,0))</f>
        <v>54.730384443132827</v>
      </c>
      <c r="BV32" s="4" cm="1">
        <f t="array" ref="BV32">P32*INDEX(prod_est,$H32+$I32-1,MATCH(BV$14,$BQ$14:$DQ$14,0))</f>
        <v>54.991565259839916</v>
      </c>
      <c r="BW32" s="4" cm="1">
        <f t="array" ref="BW32">Q32*INDEX(prod_est,$H32+$I32-1,MATCH(BW$14,$BQ$14:$DQ$14,0))</f>
        <v>55.199807871197031</v>
      </c>
      <c r="BX32" s="4" cm="1">
        <f t="array" ref="BX32">R32*INDEX(prod_est,$H32+$I32-1,MATCH(BX$14,$BQ$14:$DQ$14,0))</f>
        <v>55.365439571049308</v>
      </c>
      <c r="BY32" s="4" cm="1">
        <f t="array" ref="BY32">S32*INDEX(prod_est,$H32+$I32-1,MATCH(BY$14,$BQ$14:$DQ$14,0))</f>
        <v>55.565623315413731</v>
      </c>
      <c r="BZ32" s="4" cm="1">
        <f t="array" ref="BZ32">T32*INDEX(prod_est,$H32+$I32-1,MATCH(BZ$14,$BQ$14:$DQ$14,0))</f>
        <v>55.720486665232656</v>
      </c>
      <c r="CA32" s="4" cm="1">
        <f t="array" ref="CA32">U32*INDEX(prod_est,$H32+$I32-1,MATCH(CA$14,$BQ$14:$DQ$14,0))</f>
        <v>55.458597237531194</v>
      </c>
      <c r="CB32" s="4" cm="1">
        <f t="array" ref="CB32">V32*INDEX(prod_est,$H32+$I32-1,MATCH(CB$14,$BQ$14:$DQ$14,0))</f>
        <v>55.158287626647635</v>
      </c>
      <c r="CC32" s="4" cm="1">
        <f t="array" ref="CC32">W32*INDEX(prod_est,$H32+$I32-1,MATCH(CC$14,$BQ$14:$DQ$14,0))</f>
        <v>54.809937833346034</v>
      </c>
      <c r="CD32" s="4" cm="1">
        <f t="array" ref="CD32">X32*INDEX(prod_est,$H32+$I32-1,MATCH(CD$14,$BQ$14:$DQ$14,0))</f>
        <v>54.571619901606248</v>
      </c>
      <c r="CE32" s="4" cm="1">
        <f t="array" ref="CE32">Y32*INDEX(prod_est,$H32+$I32-1,MATCH(CE$14,$BQ$14:$DQ$14,0))</f>
        <v>54.286187497308553</v>
      </c>
      <c r="CF32" s="4" cm="1">
        <f t="array" ref="CF32">Z32*INDEX(prod_est,$H32+$I32-1,MATCH(CF$14,$BQ$14:$DQ$14,0))</f>
        <v>53.967568633634734</v>
      </c>
      <c r="CG32" s="4" cm="1">
        <f t="array" ref="CG32">AA32*INDEX(prod_est,$H32+$I32-1,MATCH(CG$14,$BQ$14:$DQ$14,0))</f>
        <v>53.613067439347788</v>
      </c>
      <c r="CH32" s="4" cm="1">
        <f t="array" ref="CH32">AB32*INDEX(prod_est,$H32+$I32-1,MATCH(CH$14,$BQ$14:$DQ$14,0))</f>
        <v>53.229638394029159</v>
      </c>
      <c r="CI32" s="4" cm="1">
        <f t="array" ref="CI32">AC32*INDEX(prod_est,$H32+$I32-1,MATCH(CI$14,$BQ$14:$DQ$14,0))</f>
        <v>52.808417336152246</v>
      </c>
      <c r="CJ32" s="4" cm="1">
        <f t="array" ref="CJ32">AD32*INDEX(prod_est,$H32+$I32-1,MATCH(CJ$14,$BQ$14:$DQ$14,0))</f>
        <v>52.359428281814807</v>
      </c>
      <c r="CK32" s="4" cm="1">
        <f t="array" ref="CK32">AE32*INDEX(prod_est,$H32+$I32-1,MATCH(CK$14,$BQ$14:$DQ$14,0))</f>
        <v>51.880155691264129</v>
      </c>
      <c r="CL32" s="4" cm="1">
        <f t="array" ref="CL32">AF32*INDEX(prod_est,$H32+$I32-1,MATCH(CL$14,$BQ$14:$DQ$14,0))</f>
        <v>51.377147705143258</v>
      </c>
      <c r="CM32" s="4" cm="1">
        <f t="array" ref="CM32">AG32*INDEX(prod_est,$H32+$I32-1,MATCH(CM$14,$BQ$14:$DQ$14,0))</f>
        <v>50.842101086921623</v>
      </c>
      <c r="CN32" s="4" cm="1">
        <f t="array" ref="CN32">AH32*INDEX(prod_est,$H32+$I32-1,MATCH(CN$14,$BQ$14:$DQ$14,0))</f>
        <v>50.326906593635464</v>
      </c>
      <c r="CO32" s="4" cm="1">
        <f t="array" ref="CO32">AI32*INDEX(prod_est,$H32+$I32-1,MATCH(CO$14,$BQ$14:$DQ$14,0))</f>
        <v>49.786455585347824</v>
      </c>
      <c r="CP32" s="4" cm="1">
        <f t="array" ref="CP32">AJ32*INDEX(prod_est,$H32+$I32-1,MATCH(CP$14,$BQ$14:$DQ$14,0))</f>
        <v>49.221312793941117</v>
      </c>
      <c r="CQ32" s="4" cm="1">
        <f t="array" ref="CQ32">AK32*INDEX(prod_est,$H32+$I32-1,MATCH(CQ$14,$BQ$14:$DQ$14,0))</f>
        <v>48.634754789291343</v>
      </c>
      <c r="CR32" s="4" cm="1">
        <f t="array" ref="CR32">AL32*INDEX(prod_est,$H32+$I32-1,MATCH(CR$14,$BQ$14:$DQ$14,0))</f>
        <v>48.027234055885259</v>
      </c>
      <c r="CS32" s="4" cm="1">
        <f t="array" ref="CS32">AM32*INDEX(prod_est,$H32+$I32-1,MATCH(CS$14,$BQ$14:$DQ$14,0))</f>
        <v>47.399222605728937</v>
      </c>
      <c r="CT32" s="4" cm="1">
        <f t="array" ref="CT32">AN32*INDEX(prod_est,$H32+$I32-1,MATCH(CT$14,$BQ$14:$DQ$14,0))</f>
        <v>46.751211851443657</v>
      </c>
      <c r="CU32" s="4" cm="1">
        <f t="array" ref="CU32">AO32*INDEX(prod_est,$H32+$I32-1,MATCH(CU$14,$BQ$14:$DQ$14,0))</f>
        <v>46.081236408060931</v>
      </c>
      <c r="CV32" s="4" cm="1">
        <f t="array" ref="CV32">AP32*INDEX(prod_est,$H32+$I32-1,MATCH(CV$14,$BQ$14:$DQ$14,0))</f>
        <v>45.387566367851768</v>
      </c>
      <c r="CW32" s="4" cm="1">
        <f t="array" ref="CW32">AQ32*INDEX(prod_est,$H32+$I32-1,MATCH(CW$14,$BQ$14:$DQ$14,0))</f>
        <v>44.668710635661306</v>
      </c>
      <c r="CX32" s="4" cm="1">
        <f t="array" ref="CX32">AR32*INDEX(prod_est,$H32+$I32-1,MATCH(CX$14,$BQ$14:$DQ$14,0))</f>
        <v>44.141550901764887</v>
      </c>
      <c r="CY32" s="4" cm="1">
        <f t="array" ref="CY32">AS32*INDEX(prod_est,$H32+$I32-1,MATCH(CY$14,$BQ$14:$DQ$14,0))</f>
        <v>43.608794528092716</v>
      </c>
      <c r="CZ32" s="4" cm="1">
        <f t="array" ref="CZ32">AT32*INDEX(prod_est,$H32+$I32-1,MATCH(CZ$14,$BQ$14:$DQ$14,0))</f>
        <v>43.070559417632396</v>
      </c>
      <c r="DA32" s="4" cm="1">
        <f t="array" ref="DA32">AU32*INDEX(prod_est,$H32+$I32-1,MATCH(DA$14,$BQ$14:$DQ$14,0))</f>
        <v>42.526962190470165</v>
      </c>
      <c r="DB32" s="4" cm="1">
        <f t="array" ref="DB32">AV32*INDEX(prod_est,$H32+$I32-1,MATCH(DB$14,$BQ$14:$DQ$14,0))</f>
        <v>41.978118194890527</v>
      </c>
      <c r="DC32" s="4" cm="1">
        <f t="array" ref="DC32">AW32*INDEX(prod_est,$H32+$I32-1,MATCH(DC$14,$BQ$14:$DQ$14,0))</f>
        <v>41.424141518391856</v>
      </c>
      <c r="DD32" s="4" cm="1">
        <f t="array" ref="DD32">AX32*INDEX(prod_est,$H32+$I32-1,MATCH(DD$14,$BQ$14:$DQ$14,0))</f>
        <v>40.865144998617318</v>
      </c>
      <c r="DE32" s="4" cm="1">
        <f t="array" ref="DE32">AY32*INDEX(prod_est,$H32+$I32-1,MATCH(DE$14,$BQ$14:$DQ$14,0))</f>
        <v>40.301240234201764</v>
      </c>
      <c r="DF32" s="4" cm="1">
        <f t="array" ref="DF32">AZ32*INDEX(prod_est,$H32+$I32-1,MATCH(DF$14,$BQ$14:$DQ$14,0))</f>
        <v>39.73253759553662</v>
      </c>
      <c r="DG32" s="4" cm="1">
        <f t="array" ref="DG32">BA32*INDEX(prod_est,$H32+$I32-1,MATCH(DG$14,$BQ$14:$DQ$14,0))</f>
        <v>39.159146235449313</v>
      </c>
      <c r="DH32" s="4" cm="1">
        <f t="array" ref="DH32">BB32*INDEX(prod_est,$H32+$I32-1,MATCH(DH$14,$BQ$14:$DQ$14,0))</f>
        <v>38.581174099804322</v>
      </c>
      <c r="DI32" s="4" cm="1">
        <f t="array" ref="DI32">BC32*INDEX(prod_est,$H32+$I32-1,MATCH(DI$14,$BQ$14:$DQ$14,0))</f>
        <v>37.998727938019798</v>
      </c>
      <c r="DJ32" s="4" cm="1">
        <f t="array" ref="DJ32">BD32*INDEX(prod_est,$H32+$I32-1,MATCH(DJ$14,$BQ$14:$DQ$14,0))</f>
        <v>37.411913313504733</v>
      </c>
      <c r="DK32" s="4" cm="1">
        <f t="array" ref="DK32">BE32*INDEX(prod_est,$H32+$I32-1,MATCH(DK$14,$BQ$14:$DQ$14,0))</f>
        <v>36.820834614015205</v>
      </c>
      <c r="DL32" s="4" cm="1">
        <f t="array" ref="DL32">BF32*INDEX(prod_est,$H32+$I32-1,MATCH(DL$14,$BQ$14:$DQ$14,0))</f>
        <v>36.225595061931948</v>
      </c>
      <c r="DM32" s="4" cm="1">
        <f t="array" ref="DM32">BG32*INDEX(prod_est,$H32+$I32-1,MATCH(DM$14,$BQ$14:$DQ$14,0))</f>
        <v>35.626296724457376</v>
      </c>
      <c r="DN32" s="4" cm="1">
        <f t="array" ref="DN32">BH32*INDEX(prod_est,$H32+$I32-1,MATCH(DN$14,$BQ$14:$DQ$14,0))</f>
        <v>35.023040523733975</v>
      </c>
      <c r="DO32" s="4" cm="1">
        <f t="array" ref="DO32">BI32*INDEX(prod_est,$H32+$I32-1,MATCH(DO$14,$BQ$14:$DQ$14,0))</f>
        <v>34.415926246886642</v>
      </c>
      <c r="DP32" s="4" cm="1">
        <f t="array" ref="DP32">BJ32*INDEX(prod_est,$H32+$I32-1,MATCH(DP$14,$BQ$14:$DQ$14,0))</f>
        <v>33.805052555984943</v>
      </c>
      <c r="DQ32" s="4" cm="1">
        <f t="array" ref="DQ32">BK32*INDEX(prod_est,$H32+$I32-1,MATCH(DQ$14,$BQ$14:$DQ$14,0))</f>
        <v>33.190516997930899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IFERROR(MATCH(E33,Production_est!$D$4:$D$339,0),"-")+1</f>
        <v>4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IFERROR(MATCH(E34,Production_est!$D$4:$D$339,0),"-")+1</f>
        <v>4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IFERROR(MATCH(E35,Production_est!$D$4:$D$339,0),"-")+1</f>
        <v>4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IFERROR(MATCH(E36,Production_est!$D$4:$D$339,0),"-")+1</f>
        <v>4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IFERROR(MATCH(E37,Production_est!$D$4:$D$339,0),"-")+1</f>
        <v>4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IFERROR(MATCH(E38,Production_est!$D$4:$D$339,0),"-")+1</f>
        <v>4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IFERROR(MATCH(E39,Production_est!$D$4:$D$339,0),"-")+1</f>
        <v>4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IFERROR(MATCH(E40,Production_est!$D$4:$D$339,0),"-")+1</f>
        <v>4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IFERROR(MATCH(E41,Production_est!$D$4:$D$339,0),"-")+1</f>
        <v>4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IFERROR(MATCH(E42,Production_est!$D$4:$D$339,0),"-")+1</f>
        <v>4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IFERROR(MATCH(E43,Production_est!$D$4:$D$339,0),"-")+1</f>
        <v>4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IFERROR(MATCH(E44,Production_est!$D$4:$D$339,0),"-")+1</f>
        <v>4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IFERROR(MATCH(E45,Production_est!$D$4:$D$339,0),"-")+1</f>
        <v>4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IFERROR(MATCH(E46,Production_est!$D$4:$D$339,0),"-")+1</f>
        <v>4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125.48148209493556</v>
      </c>
      <c r="P47" s="33">
        <f t="shared" si="42"/>
        <v>124.8540746844609</v>
      </c>
      <c r="Q47" s="33">
        <f t="shared" si="42"/>
        <v>124.22980431103859</v>
      </c>
      <c r="R47" s="33">
        <f t="shared" si="42"/>
        <v>123.60865528948341</v>
      </c>
      <c r="S47" s="33">
        <f t="shared" si="42"/>
        <v>122.99061201303599</v>
      </c>
      <c r="T47" s="33">
        <f t="shared" si="42"/>
        <v>122.3756589529708</v>
      </c>
      <c r="U47" s="33">
        <f t="shared" si="42"/>
        <v>121.76378065820595</v>
      </c>
      <c r="V47" s="33">
        <f t="shared" si="42"/>
        <v>121.15496175491491</v>
      </c>
      <c r="W47" s="33">
        <f t="shared" si="42"/>
        <v>120.54918694614035</v>
      </c>
      <c r="X47" s="33">
        <f t="shared" si="42"/>
        <v>119.94644101140963</v>
      </c>
      <c r="Y47" s="33">
        <f t="shared" si="42"/>
        <v>119.34670880635259</v>
      </c>
      <c r="Z47" s="33">
        <f t="shared" si="42"/>
        <v>118.74997526232083</v>
      </c>
      <c r="AA47" s="33">
        <f t="shared" si="42"/>
        <v>118.15622538600921</v>
      </c>
      <c r="AB47" s="33">
        <f t="shared" si="42"/>
        <v>117.56544425907917</v>
      </c>
      <c r="AC47" s="33">
        <f t="shared" si="42"/>
        <v>116.97761703778379</v>
      </c>
      <c r="AD47" s="33">
        <f t="shared" si="42"/>
        <v>116.39272895259487</v>
      </c>
      <c r="AE47" s="33">
        <f t="shared" si="42"/>
        <v>115.81076530783189</v>
      </c>
      <c r="AF47" s="33">
        <f t="shared" si="42"/>
        <v>115.23171148129273</v>
      </c>
      <c r="AG47" s="33">
        <f t="shared" si="42"/>
        <v>114.65555292388625</v>
      </c>
      <c r="AH47" s="33">
        <f t="shared" si="42"/>
        <v>114.08227515926683</v>
      </c>
      <c r="AI47" s="33">
        <f t="shared" si="42"/>
        <v>113.51186378347049</v>
      </c>
      <c r="AJ47" s="33">
        <f t="shared" si="42"/>
        <v>112.94430446455313</v>
      </c>
      <c r="AK47" s="33">
        <f t="shared" si="42"/>
        <v>112.37958294223037</v>
      </c>
      <c r="AL47" s="33">
        <f t="shared" si="42"/>
        <v>111.8176850275192</v>
      </c>
      <c r="AM47" s="33">
        <f t="shared" si="42"/>
        <v>111.2585966023816</v>
      </c>
      <c r="AN47" s="33">
        <f t="shared" si="42"/>
        <v>110.7023036193697</v>
      </c>
      <c r="AO47" s="33">
        <f t="shared" si="42"/>
        <v>110.14879210127285</v>
      </c>
      <c r="AP47" s="33">
        <f t="shared" si="42"/>
        <v>109.59804814076647</v>
      </c>
      <c r="AQ47" s="33">
        <f t="shared" ref="AQ47:BK47" si="43">SUM(AQ15:AQ46)*1000</f>
        <v>109.05005790006264</v>
      </c>
      <c r="AR47" s="33">
        <f t="shared" si="43"/>
        <v>108.50480761056234</v>
      </c>
      <c r="AS47" s="33">
        <f t="shared" si="43"/>
        <v>107.96228357250952</v>
      </c>
      <c r="AT47" s="33">
        <f t="shared" si="43"/>
        <v>107.42247215464697</v>
      </c>
      <c r="AU47" s="33">
        <f t="shared" si="43"/>
        <v>106.88535979387373</v>
      </c>
      <c r="AV47" s="33">
        <f t="shared" si="43"/>
        <v>106.35093299490437</v>
      </c>
      <c r="AW47" s="33">
        <f t="shared" si="43"/>
        <v>105.81917832992983</v>
      </c>
      <c r="AX47" s="33">
        <f t="shared" si="43"/>
        <v>105.29008243828017</v>
      </c>
      <c r="AY47" s="33">
        <f t="shared" si="43"/>
        <v>104.76363202608879</v>
      </c>
      <c r="AZ47" s="33">
        <f t="shared" si="43"/>
        <v>104.23981386595835</v>
      </c>
      <c r="BA47" s="33">
        <f t="shared" si="43"/>
        <v>103.71861479662856</v>
      </c>
      <c r="BB47" s="33">
        <f t="shared" si="43"/>
        <v>103.2000217226454</v>
      </c>
      <c r="BC47" s="33">
        <f t="shared" si="43"/>
        <v>102.68402161403218</v>
      </c>
      <c r="BD47" s="33">
        <f t="shared" si="43"/>
        <v>102.17060150596203</v>
      </c>
      <c r="BE47" s="33">
        <f t="shared" si="43"/>
        <v>101.65974849843221</v>
      </c>
      <c r="BF47" s="33">
        <f t="shared" si="43"/>
        <v>101.15144975594004</v>
      </c>
      <c r="BG47" s="33">
        <f t="shared" si="43"/>
        <v>100.64569250716035</v>
      </c>
      <c r="BH47" s="33">
        <f t="shared" si="43"/>
        <v>100.14246404462453</v>
      </c>
      <c r="BI47" s="33">
        <f t="shared" si="43"/>
        <v>99.641751724401416</v>
      </c>
      <c r="BJ47" s="33">
        <f t="shared" si="43"/>
        <v>99.143542965779417</v>
      </c>
      <c r="BK47" s="33">
        <f t="shared" si="43"/>
        <v>98.647825250950504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4">$G$5+(($G$6-$G$5)/32)*(BQ53-2018)</f>
        <v>0.6881948120698782</v>
      </c>
      <c r="BR48" s="54">
        <f t="shared" si="44"/>
        <v>0.69015817356724785</v>
      </c>
      <c r="BS48" s="54">
        <f t="shared" si="44"/>
        <v>0.69212153506461749</v>
      </c>
      <c r="BT48" s="54">
        <f t="shared" si="44"/>
        <v>0.69408489656198713</v>
      </c>
      <c r="BU48" s="54">
        <f t="shared" si="44"/>
        <v>0.69604825805935677</v>
      </c>
      <c r="BV48" s="54">
        <f t="shared" si="44"/>
        <v>0.6980116195567263</v>
      </c>
      <c r="BW48" s="54">
        <f t="shared" si="44"/>
        <v>0.69997498105409595</v>
      </c>
      <c r="BX48" s="54">
        <f t="shared" si="44"/>
        <v>0.70193834255146559</v>
      </c>
      <c r="BY48" s="54">
        <f t="shared" si="44"/>
        <v>0.70390170404883523</v>
      </c>
      <c r="BZ48" s="54">
        <f t="shared" si="44"/>
        <v>0.70586506554620487</v>
      </c>
      <c r="CA48" s="54">
        <f t="shared" si="44"/>
        <v>0.70782842704357452</v>
      </c>
      <c r="CB48" s="54">
        <f t="shared" si="44"/>
        <v>0.70979178854094416</v>
      </c>
      <c r="CC48" s="54">
        <f t="shared" si="44"/>
        <v>0.71175515003831369</v>
      </c>
      <c r="CD48" s="54">
        <f t="shared" si="44"/>
        <v>0.71371851153568333</v>
      </c>
      <c r="CE48" s="54">
        <f t="shared" si="44"/>
        <v>0.71568187303305297</v>
      </c>
      <c r="CF48" s="54">
        <f t="shared" si="44"/>
        <v>0.71764523453042262</v>
      </c>
      <c r="CG48" s="54">
        <f t="shared" si="44"/>
        <v>0.71960859602779226</v>
      </c>
      <c r="CH48" s="54">
        <f t="shared" si="44"/>
        <v>0.7215719575251619</v>
      </c>
      <c r="CI48" s="54">
        <f t="shared" si="44"/>
        <v>0.72353531902253154</v>
      </c>
      <c r="CJ48" s="54">
        <f t="shared" si="44"/>
        <v>0.72549868051990118</v>
      </c>
      <c r="CK48" s="54">
        <f t="shared" si="44"/>
        <v>0.72746204201727083</v>
      </c>
      <c r="CL48" s="54">
        <f t="shared" si="44"/>
        <v>0.72942540351464036</v>
      </c>
      <c r="CM48" s="54">
        <f t="shared" si="44"/>
        <v>0.73138876501201</v>
      </c>
      <c r="CN48" s="54">
        <f t="shared" si="44"/>
        <v>0.73335212650937964</v>
      </c>
      <c r="CO48" s="54">
        <f t="shared" si="44"/>
        <v>0.73531548800674928</v>
      </c>
      <c r="CP48" s="54">
        <f t="shared" si="44"/>
        <v>0.73727884950411893</v>
      </c>
      <c r="CQ48" s="54">
        <f t="shared" si="44"/>
        <v>0.73924221100148857</v>
      </c>
      <c r="CR48" s="54">
        <f t="shared" si="44"/>
        <v>0.74120557249885821</v>
      </c>
      <c r="CS48" s="54">
        <f t="shared" si="44"/>
        <v>0.74316893399622774</v>
      </c>
      <c r="CT48" s="54">
        <f t="shared" si="44"/>
        <v>0.74513229549359739</v>
      </c>
      <c r="CU48" s="54">
        <f t="shared" si="44"/>
        <v>0.74709565699096703</v>
      </c>
      <c r="CV48" s="54">
        <f t="shared" si="44"/>
        <v>0.74905901848833667</v>
      </c>
      <c r="CW48" s="54">
        <f t="shared" si="44"/>
        <v>0.75102237998570631</v>
      </c>
      <c r="CX48" s="54">
        <f t="shared" ref="CX48:DQ48" si="45">CW48</f>
        <v>0.75102237998570631</v>
      </c>
      <c r="CY48" s="54">
        <f t="shared" si="45"/>
        <v>0.75102237998570631</v>
      </c>
      <c r="CZ48" s="54">
        <f t="shared" si="45"/>
        <v>0.75102237998570631</v>
      </c>
      <c r="DA48" s="54">
        <f t="shared" si="45"/>
        <v>0.75102237998570631</v>
      </c>
      <c r="DB48" s="54">
        <f t="shared" si="45"/>
        <v>0.75102237998570631</v>
      </c>
      <c r="DC48" s="54">
        <f t="shared" si="45"/>
        <v>0.75102237998570631</v>
      </c>
      <c r="DD48" s="54">
        <f t="shared" si="45"/>
        <v>0.75102237998570631</v>
      </c>
      <c r="DE48" s="54">
        <f t="shared" si="45"/>
        <v>0.75102237998570631</v>
      </c>
      <c r="DF48" s="54">
        <f t="shared" si="45"/>
        <v>0.75102237998570631</v>
      </c>
      <c r="DG48" s="54">
        <f t="shared" si="45"/>
        <v>0.75102237998570631</v>
      </c>
      <c r="DH48" s="54">
        <f t="shared" si="45"/>
        <v>0.75102237998570631</v>
      </c>
      <c r="DI48" s="54">
        <f t="shared" si="45"/>
        <v>0.75102237998570631</v>
      </c>
      <c r="DJ48" s="54">
        <f t="shared" si="45"/>
        <v>0.75102237998570631</v>
      </c>
      <c r="DK48" s="54">
        <f t="shared" si="45"/>
        <v>0.75102237998570631</v>
      </c>
      <c r="DL48" s="54">
        <f t="shared" si="45"/>
        <v>0.75102237998570631</v>
      </c>
      <c r="DM48" s="54">
        <f t="shared" si="45"/>
        <v>0.75102237998570631</v>
      </c>
      <c r="DN48" s="54">
        <f t="shared" si="45"/>
        <v>0.75102237998570631</v>
      </c>
      <c r="DO48" s="54">
        <f t="shared" si="45"/>
        <v>0.75102237998570631</v>
      </c>
      <c r="DP48" s="54">
        <f t="shared" si="45"/>
        <v>0.75102237998570631</v>
      </c>
      <c r="DQ48" s="54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0.11039615961562715</v>
      </c>
      <c r="BT62">
        <f t="shared" si="70"/>
        <v>0.11170901522765971</v>
      </c>
      <c r="BU62">
        <f t="shared" si="70"/>
        <v>0.11235296209307313</v>
      </c>
      <c r="BV62">
        <f t="shared" si="70"/>
        <v>0.11288912566468878</v>
      </c>
      <c r="BW62">
        <f t="shared" si="70"/>
        <v>0.11331661533898987</v>
      </c>
      <c r="BX62">
        <f t="shared" si="70"/>
        <v>0.11365663144310204</v>
      </c>
      <c r="BY62">
        <f t="shared" si="70"/>
        <v>0.11406757751759189</v>
      </c>
      <c r="BZ62">
        <f t="shared" si="70"/>
        <v>0.11438548787486136</v>
      </c>
      <c r="CA62">
        <f t="shared" si="70"/>
        <v>0.1138478696351486</v>
      </c>
      <c r="CB62">
        <f t="shared" si="70"/>
        <v>0.11323138073833035</v>
      </c>
      <c r="CC62">
        <f t="shared" si="70"/>
        <v>0.11251627282304409</v>
      </c>
      <c r="CD62">
        <f t="shared" si="70"/>
        <v>0.11202704319633314</v>
      </c>
      <c r="CE62">
        <f t="shared" si="70"/>
        <v>0.11144109488943767</v>
      </c>
      <c r="CF62">
        <f t="shared" si="70"/>
        <v>0.11078701994593571</v>
      </c>
      <c r="CG62">
        <f t="shared" si="70"/>
        <v>0.11005928416171049</v>
      </c>
      <c r="CH62">
        <f t="shared" si="70"/>
        <v>0.10927216400108328</v>
      </c>
      <c r="CI62">
        <f t="shared" si="70"/>
        <v>0.10840746271988505</v>
      </c>
      <c r="CJ62">
        <f t="shared" si="70"/>
        <v>0.10748575806322229</v>
      </c>
      <c r="CK62">
        <f t="shared" si="70"/>
        <v>0.10650188601945217</v>
      </c>
      <c r="CL62">
        <f t="shared" si="70"/>
        <v>0.10546928890229008</v>
      </c>
      <c r="CM62">
        <f t="shared" si="70"/>
        <v>0.10437092145929244</v>
      </c>
      <c r="CN62">
        <f t="shared" si="70"/>
        <v>0.10331330733939013</v>
      </c>
      <c r="CO62">
        <f t="shared" si="70"/>
        <v>0.10220384552462074</v>
      </c>
      <c r="CP62">
        <f t="shared" si="70"/>
        <v>0.10104369532165504</v>
      </c>
      <c r="CQ62">
        <f t="shared" si="70"/>
        <v>9.983958301854709E-2</v>
      </c>
      <c r="CR62">
        <f t="shared" si="70"/>
        <v>9.8592437495532342E-2</v>
      </c>
      <c r="CS62">
        <f t="shared" si="70"/>
        <v>9.73032277198045E-2</v>
      </c>
      <c r="CT62">
        <f t="shared" si="70"/>
        <v>9.5972962485001229E-2</v>
      </c>
      <c r="CU62">
        <f t="shared" si="70"/>
        <v>9.4597607161636357E-2</v>
      </c>
      <c r="CV62">
        <f t="shared" si="70"/>
        <v>9.3173610518351324E-2</v>
      </c>
      <c r="CW62">
        <f t="shared" si="70"/>
        <v>9.169791156883815E-2</v>
      </c>
      <c r="CX62">
        <f t="shared" ref="CX62:DQ62" si="71">CX$49*CX23</f>
        <v>9.0615734671999432E-2</v>
      </c>
      <c r="CY62">
        <f t="shared" si="71"/>
        <v>8.9522068744652877E-2</v>
      </c>
      <c r="CZ62">
        <f t="shared" si="71"/>
        <v>8.8417155823283897E-2</v>
      </c>
      <c r="DA62">
        <f t="shared" si="71"/>
        <v>8.7301235310781072E-2</v>
      </c>
      <c r="DB62">
        <f t="shared" si="71"/>
        <v>8.617454399922192E-2</v>
      </c>
      <c r="DC62">
        <f t="shared" si="71"/>
        <v>8.5037316092486256E-2</v>
      </c>
      <c r="DD62">
        <f t="shared" si="71"/>
        <v>8.3889783228695655E-2</v>
      </c>
      <c r="DE62">
        <f t="shared" si="71"/>
        <v>8.2732174502480452E-2</v>
      </c>
      <c r="DF62">
        <f t="shared" si="71"/>
        <v>8.1564716487078304E-2</v>
      </c>
      <c r="DG62">
        <f t="shared" si="71"/>
        <v>8.0387633256257557E-2</v>
      </c>
      <c r="DH62">
        <f t="shared" si="71"/>
        <v>7.9201146406079351E-2</v>
      </c>
      <c r="DI62">
        <f t="shared" si="71"/>
        <v>7.8005475076486794E-2</v>
      </c>
      <c r="DJ62">
        <f t="shared" si="71"/>
        <v>7.6800835972730713E-2</v>
      </c>
      <c r="DK62">
        <f t="shared" si="71"/>
        <v>7.5587443386629441E-2</v>
      </c>
      <c r="DL62">
        <f t="shared" si="71"/>
        <v>7.4365509217667089E-2</v>
      </c>
      <c r="DM62">
        <f t="shared" si="71"/>
        <v>7.3135242993926541E-2</v>
      </c>
      <c r="DN62">
        <f t="shared" si="71"/>
        <v>7.1896851892860714E-2</v>
      </c>
      <c r="DO62">
        <f t="shared" si="71"/>
        <v>7.065054076190809E-2</v>
      </c>
      <c r="DP62">
        <f t="shared" si="71"/>
        <v>6.9396512138943697E-2</v>
      </c>
      <c r="DQ62">
        <f t="shared" si="71"/>
        <v>6.8134966272577036E-2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0.18527355483318297</v>
      </c>
      <c r="BT64">
        <f t="shared" si="74"/>
        <v>0.18747686903424626</v>
      </c>
      <c r="BU64">
        <f t="shared" si="74"/>
        <v>0.1885575798605488</v>
      </c>
      <c r="BV64">
        <f t="shared" si="74"/>
        <v>0.1894574022024777</v>
      </c>
      <c r="BW64">
        <f t="shared" si="74"/>
        <v>0.1901748413950004</v>
      </c>
      <c r="BX64">
        <f t="shared" si="74"/>
        <v>0.19074547711755382</v>
      </c>
      <c r="BY64">
        <f t="shared" si="74"/>
        <v>0.19143515183387158</v>
      </c>
      <c r="BZ64">
        <f t="shared" si="74"/>
        <v>0.19196868834650643</v>
      </c>
      <c r="CA64">
        <f t="shared" si="74"/>
        <v>0.19106642469203197</v>
      </c>
      <c r="CB64">
        <f t="shared" si="74"/>
        <v>0.19003179549998045</v>
      </c>
      <c r="CC64">
        <f t="shared" si="74"/>
        <v>0.18883165786823916</v>
      </c>
      <c r="CD64">
        <f t="shared" si="74"/>
        <v>0.1880106029294982</v>
      </c>
      <c r="CE64">
        <f t="shared" si="74"/>
        <v>0.18702722881444753</v>
      </c>
      <c r="CF64">
        <f t="shared" si="74"/>
        <v>0.18592952043100511</v>
      </c>
      <c r="CG64">
        <f t="shared" si="74"/>
        <v>0.18470818994095756</v>
      </c>
      <c r="CH64">
        <f t="shared" si="74"/>
        <v>0.18338719697573103</v>
      </c>
      <c r="CI64">
        <f t="shared" si="74"/>
        <v>0.18193600265163312</v>
      </c>
      <c r="CJ64">
        <f t="shared" si="74"/>
        <v>0.18038914179305995</v>
      </c>
      <c r="CK64">
        <f t="shared" si="74"/>
        <v>0.17873794784134142</v>
      </c>
      <c r="CL64">
        <f t="shared" si="74"/>
        <v>0.17700498050558247</v>
      </c>
      <c r="CM64">
        <f t="shared" si="74"/>
        <v>0.17516163340559512</v>
      </c>
      <c r="CN64">
        <f t="shared" si="74"/>
        <v>0.17338668101306343</v>
      </c>
      <c r="CO64">
        <f t="shared" si="74"/>
        <v>0.17152471466305916</v>
      </c>
      <c r="CP64">
        <f t="shared" si="74"/>
        <v>0.16957767997460368</v>
      </c>
      <c r="CQ64">
        <f t="shared" si="74"/>
        <v>0.16755686541373555</v>
      </c>
      <c r="CR64">
        <f t="shared" si="74"/>
        <v>0.16546382988380642</v>
      </c>
      <c r="CS64">
        <f t="shared" si="74"/>
        <v>0.16330019956454148</v>
      </c>
      <c r="CT64">
        <f t="shared" si="74"/>
        <v>0.16106766747482815</v>
      </c>
      <c r="CU64">
        <f t="shared" si="74"/>
        <v>0.15875946245387665</v>
      </c>
      <c r="CV64">
        <f t="shared" si="74"/>
        <v>0.15636962460905915</v>
      </c>
      <c r="CW64">
        <f t="shared" si="74"/>
        <v>0.15389301680683271</v>
      </c>
      <c r="CX64">
        <f t="shared" ref="CX64:DQ64" si="75">CX$49*CX25</f>
        <v>0.15207684166692076</v>
      </c>
      <c r="CY64">
        <f t="shared" si="75"/>
        <v>0.1502413849366783</v>
      </c>
      <c r="CZ64">
        <f t="shared" si="75"/>
        <v>0.14838705281646772</v>
      </c>
      <c r="DA64">
        <f t="shared" si="75"/>
        <v>0.14651424708678909</v>
      </c>
      <c r="DB64">
        <f t="shared" si="75"/>
        <v>0.14462336514652027</v>
      </c>
      <c r="DC64">
        <f t="shared" si="75"/>
        <v>0.14271480005086823</v>
      </c>
      <c r="DD64">
        <f t="shared" si="75"/>
        <v>0.14078894054902838</v>
      </c>
      <c r="DE64">
        <f t="shared" si="75"/>
        <v>0.13884617112155415</v>
      </c>
      <c r="DF64">
        <f t="shared" si="75"/>
        <v>0.13688687201744446</v>
      </c>
      <c r="DG64">
        <f t="shared" si="75"/>
        <v>0.13491141929093661</v>
      </c>
      <c r="DH64">
        <f t="shared" si="75"/>
        <v>0.13292018483802884</v>
      </c>
      <c r="DI64">
        <f t="shared" si="75"/>
        <v>0.13091353643271264</v>
      </c>
      <c r="DJ64">
        <f t="shared" si="75"/>
        <v>0.12889183776293067</v>
      </c>
      <c r="DK64">
        <f t="shared" si="75"/>
        <v>0.12685544846625635</v>
      </c>
      <c r="DL64">
        <f t="shared" si="75"/>
        <v>0.12480472416530217</v>
      </c>
      <c r="DM64">
        <f t="shared" si="75"/>
        <v>0.12274001650285064</v>
      </c>
      <c r="DN64">
        <f t="shared" si="75"/>
        <v>0.12066167317671407</v>
      </c>
      <c r="DO64">
        <f t="shared" si="75"/>
        <v>0.11857003797433271</v>
      </c>
      <c r="DP64">
        <f t="shared" si="75"/>
        <v>0.11646545080709682</v>
      </c>
      <c r="DQ64">
        <f t="shared" si="75"/>
        <v>0.11434824774441191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9.4293919769082581</v>
      </c>
      <c r="BT67">
        <f t="shared" si="80"/>
        <v>9.5415283973964424</v>
      </c>
      <c r="BU67">
        <f t="shared" si="80"/>
        <v>9.596530558951935</v>
      </c>
      <c r="BV67">
        <f t="shared" si="80"/>
        <v>9.6423265041922956</v>
      </c>
      <c r="BW67">
        <f t="shared" si="80"/>
        <v>9.6788401629925698</v>
      </c>
      <c r="BX67">
        <f t="shared" si="80"/>
        <v>9.7078823428591328</v>
      </c>
      <c r="BY67">
        <f t="shared" si="80"/>
        <v>9.7429829444672702</v>
      </c>
      <c r="BZ67">
        <f t="shared" si="80"/>
        <v>9.770136981189653</v>
      </c>
      <c r="CA67">
        <f t="shared" si="80"/>
        <v>9.7242167867387099</v>
      </c>
      <c r="CB67">
        <f t="shared" si="80"/>
        <v>9.6715599236942804</v>
      </c>
      <c r="CC67">
        <f t="shared" si="80"/>
        <v>9.6104796029430748</v>
      </c>
      <c r="CD67">
        <f t="shared" si="80"/>
        <v>9.5686924797946258</v>
      </c>
      <c r="CE67">
        <f t="shared" si="80"/>
        <v>9.5186442146814141</v>
      </c>
      <c r="CF67">
        <f t="shared" si="80"/>
        <v>9.4627769721430166</v>
      </c>
      <c r="CG67">
        <f t="shared" si="80"/>
        <v>9.400618052947145</v>
      </c>
      <c r="CH67">
        <f t="shared" si="80"/>
        <v>9.3333868688794848</v>
      </c>
      <c r="CI67">
        <f t="shared" si="80"/>
        <v>9.2595291608600974</v>
      </c>
      <c r="CJ67">
        <f t="shared" si="80"/>
        <v>9.1808025590935571</v>
      </c>
      <c r="CK67">
        <f t="shared" si="80"/>
        <v>9.096765984015839</v>
      </c>
      <c r="CL67">
        <f t="shared" si="80"/>
        <v>9.0085675991639764</v>
      </c>
      <c r="CM67">
        <f t="shared" si="80"/>
        <v>8.9147514991224579</v>
      </c>
      <c r="CN67">
        <f t="shared" si="80"/>
        <v>8.8244163087354544</v>
      </c>
      <c r="CO67">
        <f t="shared" si="80"/>
        <v>8.7296525925763309</v>
      </c>
      <c r="CP67">
        <f t="shared" si="80"/>
        <v>8.630559371816279</v>
      </c>
      <c r="CQ67">
        <f t="shared" si="80"/>
        <v>8.5277111665004899</v>
      </c>
      <c r="CR67">
        <f t="shared" si="80"/>
        <v>8.4211873161265522</v>
      </c>
      <c r="CS67">
        <f t="shared" si="80"/>
        <v>8.3110705841847388</v>
      </c>
      <c r="CT67">
        <f t="shared" si="80"/>
        <v>8.1974471359063958</v>
      </c>
      <c r="CU67">
        <f t="shared" si="80"/>
        <v>8.079972356922335</v>
      </c>
      <c r="CV67">
        <f t="shared" si="80"/>
        <v>7.9583429218940944</v>
      </c>
      <c r="CW67">
        <f t="shared" si="80"/>
        <v>7.8322973793379056</v>
      </c>
      <c r="CX67">
        <f t="shared" ref="CX67:DQ67" si="81">CX$49*CX28</f>
        <v>7.7398641807178157</v>
      </c>
      <c r="CY67">
        <f t="shared" si="81"/>
        <v>7.6464496565473601</v>
      </c>
      <c r="CZ67">
        <f t="shared" si="81"/>
        <v>7.5520744801624744</v>
      </c>
      <c r="DA67">
        <f t="shared" si="81"/>
        <v>7.4567590999527082</v>
      </c>
      <c r="DB67">
        <f t="shared" si="81"/>
        <v>7.3605237413074578</v>
      </c>
      <c r="DC67">
        <f t="shared" si="81"/>
        <v>7.2633884085474625</v>
      </c>
      <c r="DD67">
        <f t="shared" si="81"/>
        <v>7.1653728868414541</v>
      </c>
      <c r="DE67">
        <f t="shared" si="81"/>
        <v>7.0664967441080648</v>
      </c>
      <c r="DF67">
        <f t="shared" si="81"/>
        <v>6.966779332903374</v>
      </c>
      <c r="DG67">
        <f t="shared" si="81"/>
        <v>6.8662397922934559</v>
      </c>
      <c r="DH67">
        <f t="shared" si="81"/>
        <v>6.7648970497131797</v>
      </c>
      <c r="DI67">
        <f t="shared" si="81"/>
        <v>6.6627698228102314</v>
      </c>
      <c r="DJ67">
        <f t="shared" si="81"/>
        <v>6.5598766212751691</v>
      </c>
      <c r="DK67">
        <f t="shared" si="81"/>
        <v>6.4562357486573179</v>
      </c>
      <c r="DL67">
        <f t="shared" si="81"/>
        <v>6.3518653041668509</v>
      </c>
      <c r="DM67">
        <f t="shared" si="81"/>
        <v>6.2467831844627684</v>
      </c>
      <c r="DN67">
        <f t="shared" si="81"/>
        <v>6.1410070854270566</v>
      </c>
      <c r="DO67">
        <f t="shared" si="81"/>
        <v>6.0345545039255493</v>
      </c>
      <c r="DP67">
        <f t="shared" si="81"/>
        <v>5.9274427395547171</v>
      </c>
      <c r="DQ67">
        <f t="shared" si="81"/>
        <v>5.8196888963754141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19.234130896509651</v>
      </c>
      <c r="BT69">
        <f t="shared" si="84"/>
        <v>19.462867446566928</v>
      </c>
      <c r="BU69">
        <f t="shared" si="84"/>
        <v>19.575061189020317</v>
      </c>
      <c r="BV69">
        <f t="shared" si="84"/>
        <v>19.668476035644531</v>
      </c>
      <c r="BW69">
        <f t="shared" si="84"/>
        <v>19.742956818137706</v>
      </c>
      <c r="BX69">
        <f t="shared" si="84"/>
        <v>19.80219723262481</v>
      </c>
      <c r="BY69">
        <f t="shared" si="84"/>
        <v>19.873795652494355</v>
      </c>
      <c r="BZ69">
        <f t="shared" si="84"/>
        <v>19.929184621153837</v>
      </c>
      <c r="CA69">
        <f t="shared" si="84"/>
        <v>19.835516330236924</v>
      </c>
      <c r="CB69">
        <f t="shared" si="84"/>
        <v>19.728106541898882</v>
      </c>
      <c r="CC69">
        <f t="shared" si="84"/>
        <v>19.6035145334845</v>
      </c>
      <c r="CD69">
        <f t="shared" si="84"/>
        <v>19.518276906456787</v>
      </c>
      <c r="CE69">
        <f t="shared" si="84"/>
        <v>19.416188151986919</v>
      </c>
      <c r="CF69">
        <f t="shared" si="84"/>
        <v>19.302229812102215</v>
      </c>
      <c r="CG69">
        <f t="shared" si="84"/>
        <v>19.175437672044104</v>
      </c>
      <c r="CH69">
        <f t="shared" si="84"/>
        <v>19.038299095362653</v>
      </c>
      <c r="CI69">
        <f t="shared" si="84"/>
        <v>18.887643694967799</v>
      </c>
      <c r="CJ69">
        <f t="shared" si="84"/>
        <v>18.727056695602066</v>
      </c>
      <c r="CK69">
        <f t="shared" si="84"/>
        <v>18.555638380497815</v>
      </c>
      <c r="CL69">
        <f t="shared" si="84"/>
        <v>18.375730780595742</v>
      </c>
      <c r="CM69">
        <f t="shared" si="84"/>
        <v>18.184364131206511</v>
      </c>
      <c r="CN69">
        <f t="shared" si="84"/>
        <v>18.000097862424834</v>
      </c>
      <c r="CO69">
        <f t="shared" si="84"/>
        <v>17.806798259936372</v>
      </c>
      <c r="CP69">
        <f t="shared" si="84"/>
        <v>17.604667307726185</v>
      </c>
      <c r="CQ69">
        <f t="shared" si="84"/>
        <v>17.394876915264039</v>
      </c>
      <c r="CR69">
        <f t="shared" si="84"/>
        <v>17.177588919737914</v>
      </c>
      <c r="CS69">
        <f t="shared" si="84"/>
        <v>16.952972142616808</v>
      </c>
      <c r="CT69">
        <f t="shared" si="84"/>
        <v>16.721202344261791</v>
      </c>
      <c r="CU69">
        <f t="shared" si="84"/>
        <v>16.481576578194229</v>
      </c>
      <c r="CV69">
        <f t="shared" si="84"/>
        <v>16.233476119550581</v>
      </c>
      <c r="CW69">
        <f t="shared" si="84"/>
        <v>15.976367658009854</v>
      </c>
      <c r="CX69">
        <f t="shared" ref="CX69:DQ69" si="85">CX$49*CX30</f>
        <v>15.787821859320422</v>
      </c>
      <c r="CY69">
        <f t="shared" si="85"/>
        <v>15.597274346826534</v>
      </c>
      <c r="CZ69">
        <f t="shared" si="85"/>
        <v>15.404767290124104</v>
      </c>
      <c r="DA69">
        <f t="shared" si="85"/>
        <v>15.210342399962062</v>
      </c>
      <c r="DB69">
        <f t="shared" si="85"/>
        <v>15.014040932212263</v>
      </c>
      <c r="DC69">
        <f t="shared" si="85"/>
        <v>14.815903691809373</v>
      </c>
      <c r="DD69">
        <f t="shared" si="85"/>
        <v>14.615971036660465</v>
      </c>
      <c r="DE69">
        <f t="shared" si="85"/>
        <v>14.414282881524555</v>
      </c>
      <c r="DF69">
        <f t="shared" si="85"/>
        <v>14.210878701862809</v>
      </c>
      <c r="DG69">
        <f t="shared" si="85"/>
        <v>14.00579753765818</v>
      </c>
      <c r="DH69">
        <f t="shared" si="85"/>
        <v>13.799077997207025</v>
      </c>
      <c r="DI69">
        <f t="shared" si="85"/>
        <v>13.590758260880513</v>
      </c>
      <c r="DJ69">
        <f t="shared" si="85"/>
        <v>13.380876084857618</v>
      </c>
      <c r="DK69">
        <f t="shared" si="85"/>
        <v>13.169468804829171</v>
      </c>
      <c r="DL69">
        <f t="shared" si="85"/>
        <v>12.956573339673763</v>
      </c>
      <c r="DM69">
        <f t="shared" si="85"/>
        <v>12.742226195104879</v>
      </c>
      <c r="DN69">
        <f t="shared" si="85"/>
        <v>12.526463467289831</v>
      </c>
      <c r="DO69">
        <f t="shared" si="85"/>
        <v>12.309320846441576</v>
      </c>
      <c r="DP69">
        <f t="shared" si="85"/>
        <v>12.090833620381833</v>
      </c>
      <c r="DQ69">
        <f t="shared" si="85"/>
        <v>11.871036678077582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136.46561272972914</v>
      </c>
      <c r="BT70">
        <f t="shared" si="86"/>
        <v>138.08849205945833</v>
      </c>
      <c r="BU70">
        <f t="shared" si="86"/>
        <v>138.8845034774279</v>
      </c>
      <c r="BV70">
        <f t="shared" si="86"/>
        <v>139.54727916254816</v>
      </c>
      <c r="BW70">
        <f t="shared" si="86"/>
        <v>140.07571820012203</v>
      </c>
      <c r="BX70">
        <f t="shared" si="86"/>
        <v>140.49602725930666</v>
      </c>
      <c r="BY70">
        <f t="shared" si="86"/>
        <v>141.00401601588473</v>
      </c>
      <c r="BZ70">
        <f t="shared" si="86"/>
        <v>141.39699917624969</v>
      </c>
      <c r="CA70">
        <f t="shared" si="86"/>
        <v>140.732425311067</v>
      </c>
      <c r="CB70">
        <f t="shared" si="86"/>
        <v>139.97035591174824</v>
      </c>
      <c r="CC70">
        <f t="shared" si="86"/>
        <v>139.08637914872321</v>
      </c>
      <c r="CD70">
        <f t="shared" si="86"/>
        <v>138.48162060452114</v>
      </c>
      <c r="CE70">
        <f t="shared" si="86"/>
        <v>137.75730378945394</v>
      </c>
      <c r="CF70">
        <f t="shared" si="86"/>
        <v>136.94877260279915</v>
      </c>
      <c r="CG70">
        <f t="shared" si="86"/>
        <v>136.04918596821491</v>
      </c>
      <c r="CH70">
        <f t="shared" si="86"/>
        <v>135.07619165948256</v>
      </c>
      <c r="CI70">
        <f t="shared" si="86"/>
        <v>134.00729587019285</v>
      </c>
      <c r="CJ70">
        <f t="shared" si="86"/>
        <v>132.86793566812361</v>
      </c>
      <c r="CK70">
        <f t="shared" si="86"/>
        <v>131.65172758834785</v>
      </c>
      <c r="CL70">
        <f t="shared" si="86"/>
        <v>130.37528827390881</v>
      </c>
      <c r="CM70">
        <f t="shared" si="86"/>
        <v>129.01754732863554</v>
      </c>
      <c r="CN70">
        <f t="shared" si="86"/>
        <v>127.71018338222113</v>
      </c>
      <c r="CO70">
        <f t="shared" si="86"/>
        <v>126.33872818957772</v>
      </c>
      <c r="CP70">
        <f t="shared" si="86"/>
        <v>124.9046148213458</v>
      </c>
      <c r="CQ70">
        <f t="shared" si="86"/>
        <v>123.41615794194752</v>
      </c>
      <c r="CR70">
        <f t="shared" si="86"/>
        <v>121.87450578163764</v>
      </c>
      <c r="CS70">
        <f t="shared" si="86"/>
        <v>120.28085612394652</v>
      </c>
      <c r="CT70">
        <f t="shared" si="86"/>
        <v>118.63645598364683</v>
      </c>
      <c r="CU70">
        <f t="shared" si="86"/>
        <v>116.93631797542652</v>
      </c>
      <c r="CV70">
        <f t="shared" si="86"/>
        <v>115.17605226394193</v>
      </c>
      <c r="CW70">
        <f t="shared" si="86"/>
        <v>113.35187502760419</v>
      </c>
      <c r="CX70">
        <f t="shared" ref="CX70:DQ70" si="87">CX$49*CX31</f>
        <v>112.01414793797321</v>
      </c>
      <c r="CY70">
        <f t="shared" si="87"/>
        <v>110.66221874572032</v>
      </c>
      <c r="CZ70">
        <f t="shared" si="87"/>
        <v>109.29638664293158</v>
      </c>
      <c r="DA70">
        <f t="shared" si="87"/>
        <v>107.91694756618661</v>
      </c>
      <c r="DB70">
        <f t="shared" si="87"/>
        <v>106.52419422472512</v>
      </c>
      <c r="DC70">
        <f t="shared" si="87"/>
        <v>105.11841612840027</v>
      </c>
      <c r="DD70">
        <f t="shared" si="87"/>
        <v>103.69989961541717</v>
      </c>
      <c r="DE70">
        <f t="shared" si="87"/>
        <v>102.268927879858</v>
      </c>
      <c r="DF70">
        <f t="shared" si="87"/>
        <v>100.82578099899918</v>
      </c>
      <c r="DG70">
        <f t="shared" si="87"/>
        <v>99.370735960411565</v>
      </c>
      <c r="DH70">
        <f t="shared" si="87"/>
        <v>97.904066688861889</v>
      </c>
      <c r="DI70">
        <f t="shared" si="87"/>
        <v>96.426044072999801</v>
      </c>
      <c r="DJ70">
        <f t="shared" si="87"/>
        <v>94.936935991843356</v>
      </c>
      <c r="DK70">
        <f t="shared" si="87"/>
        <v>93.4370073410592</v>
      </c>
      <c r="DL70">
        <f t="shared" si="87"/>
        <v>91.926520059042971</v>
      </c>
      <c r="DM70">
        <f t="shared" si="87"/>
        <v>90.405733152795563</v>
      </c>
      <c r="DN70">
        <f t="shared" si="87"/>
        <v>88.874902723599448</v>
      </c>
      <c r="DO70">
        <f t="shared" si="87"/>
        <v>87.33428199250244</v>
      </c>
      <c r="DP70">
        <f t="shared" si="87"/>
        <v>85.784121325597951</v>
      </c>
      <c r="DQ70">
        <f t="shared" si="87"/>
        <v>84.224668259116342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53.777169237456512</v>
      </c>
      <c r="BT71">
        <f t="shared" si="88"/>
        <v>54.416699259863421</v>
      </c>
      <c r="BU71">
        <f t="shared" si="88"/>
        <v>54.730384443132827</v>
      </c>
      <c r="BV71">
        <f t="shared" si="88"/>
        <v>54.991565259839916</v>
      </c>
      <c r="BW71">
        <f t="shared" si="88"/>
        <v>55.199807871197031</v>
      </c>
      <c r="BX71">
        <f t="shared" si="88"/>
        <v>55.365439571049308</v>
      </c>
      <c r="BY71">
        <f t="shared" si="88"/>
        <v>55.565623315413731</v>
      </c>
      <c r="BZ71">
        <f t="shared" si="88"/>
        <v>55.720486665232656</v>
      </c>
      <c r="CA71">
        <f t="shared" si="88"/>
        <v>55.458597237531194</v>
      </c>
      <c r="CB71">
        <f t="shared" si="88"/>
        <v>55.158287626647635</v>
      </c>
      <c r="CC71">
        <f t="shared" si="88"/>
        <v>54.809937833346034</v>
      </c>
      <c r="CD71">
        <f t="shared" si="88"/>
        <v>54.571619901606248</v>
      </c>
      <c r="CE71">
        <f t="shared" si="88"/>
        <v>54.286187497308553</v>
      </c>
      <c r="CF71">
        <f t="shared" si="88"/>
        <v>53.967568633634734</v>
      </c>
      <c r="CG71">
        <f t="shared" si="88"/>
        <v>53.613067439347788</v>
      </c>
      <c r="CH71">
        <f t="shared" si="88"/>
        <v>53.229638394029159</v>
      </c>
      <c r="CI71">
        <f t="shared" si="88"/>
        <v>52.808417336152246</v>
      </c>
      <c r="CJ71">
        <f t="shared" si="88"/>
        <v>52.359428281814807</v>
      </c>
      <c r="CK71">
        <f t="shared" si="88"/>
        <v>51.880155691264129</v>
      </c>
      <c r="CL71">
        <f t="shared" si="88"/>
        <v>51.377147705143258</v>
      </c>
      <c r="CM71">
        <f t="shared" si="88"/>
        <v>50.842101086921623</v>
      </c>
      <c r="CN71">
        <f t="shared" si="88"/>
        <v>50.326906593635464</v>
      </c>
      <c r="CO71">
        <f t="shared" si="88"/>
        <v>49.786455585347824</v>
      </c>
      <c r="CP71">
        <f t="shared" si="88"/>
        <v>49.221312793941117</v>
      </c>
      <c r="CQ71">
        <f t="shared" si="88"/>
        <v>48.634754789291343</v>
      </c>
      <c r="CR71">
        <f t="shared" si="88"/>
        <v>48.027234055885259</v>
      </c>
      <c r="CS71">
        <f t="shared" si="88"/>
        <v>47.399222605728937</v>
      </c>
      <c r="CT71">
        <f t="shared" si="88"/>
        <v>46.751211851443657</v>
      </c>
      <c r="CU71">
        <f t="shared" si="88"/>
        <v>46.081236408060931</v>
      </c>
      <c r="CV71">
        <f t="shared" si="88"/>
        <v>45.387566367851768</v>
      </c>
      <c r="CW71">
        <f t="shared" si="88"/>
        <v>44.668710635661306</v>
      </c>
      <c r="CX71">
        <f t="shared" ref="CX71:DQ71" si="89">CX$49*CX32</f>
        <v>44.141550901764887</v>
      </c>
      <c r="CY71">
        <f t="shared" si="89"/>
        <v>43.608794528092716</v>
      </c>
      <c r="CZ71">
        <f t="shared" si="89"/>
        <v>43.070559417632396</v>
      </c>
      <c r="DA71">
        <f t="shared" si="89"/>
        <v>42.526962190470165</v>
      </c>
      <c r="DB71">
        <f t="shared" si="89"/>
        <v>41.978118194890527</v>
      </c>
      <c r="DC71">
        <f t="shared" si="89"/>
        <v>41.424141518391856</v>
      </c>
      <c r="DD71">
        <f t="shared" si="89"/>
        <v>40.865144998617318</v>
      </c>
      <c r="DE71">
        <f t="shared" si="89"/>
        <v>40.301240234201764</v>
      </c>
      <c r="DF71">
        <f t="shared" si="89"/>
        <v>39.73253759553662</v>
      </c>
      <c r="DG71">
        <f t="shared" si="89"/>
        <v>39.159146235449313</v>
      </c>
      <c r="DH71">
        <f t="shared" si="89"/>
        <v>38.581174099804322</v>
      </c>
      <c r="DI71">
        <f t="shared" si="89"/>
        <v>37.998727938019798</v>
      </c>
      <c r="DJ71">
        <f t="shared" si="89"/>
        <v>37.411913313504733</v>
      </c>
      <c r="DK71">
        <f t="shared" si="89"/>
        <v>36.820834614015205</v>
      </c>
      <c r="DL71">
        <f t="shared" si="89"/>
        <v>36.225595061931948</v>
      </c>
      <c r="DM71">
        <f t="shared" si="89"/>
        <v>35.626296724457376</v>
      </c>
      <c r="DN71">
        <f t="shared" si="89"/>
        <v>35.023040523733975</v>
      </c>
      <c r="DO71">
        <f t="shared" si="89"/>
        <v>34.415926246886642</v>
      </c>
      <c r="DP71">
        <f t="shared" si="89"/>
        <v>33.805052555984943</v>
      </c>
      <c r="DQ71">
        <f t="shared" si="89"/>
        <v>33.190516997930899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A4" t="s">
        <v>187</v>
      </c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 s="61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 s="61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 s="61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 s="61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 s="61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 s="61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 s="6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 s="61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 s="61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 s="61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 s="61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 s="61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 s="61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 s="61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 s="61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 s="61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 s="6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si="5"/>
        <v>3.0826864288305213E-4</v>
      </c>
      <c r="O31" s="33">
        <f t="shared" ref="O31:AQ35" si="28">N31*(1-$G$4)</f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1.1204405350220732</v>
      </c>
      <c r="BU31" s="4" cm="1">
        <f t="array" ref="BU31">O31*INDEX(prod_est,$H31+$I31-1,MATCH(BU$14,$BQ$14:$DQ$14,0))</f>
        <v>1.1293574790723309</v>
      </c>
      <c r="BV31" s="4" cm="1">
        <f t="array" ref="BV31">P31*INDEX(prod_est,$H31+$I31-1,MATCH(BV$14,$BQ$14:$DQ$14,0))</f>
        <v>1.1377084119591474</v>
      </c>
      <c r="BW31" s="4" cm="1">
        <f t="array" ref="BW31">Q31*INDEX(prod_est,$H31+$I31-1,MATCH(BW$14,$BQ$14:$DQ$14,0))</f>
        <v>2.4080384043985652</v>
      </c>
      <c r="BX31" s="4" cm="1">
        <f t="array" ref="BX31">R31*INDEX(prod_est,$H31+$I31-1,MATCH(BX$14,$BQ$14:$DQ$14,0))</f>
        <v>2.4269550156717683</v>
      </c>
      <c r="BY31" s="4" cm="1">
        <f t="array" ref="BY31">S31*INDEX(prod_est,$H31+$I31-1,MATCH(BY$14,$BQ$14:$DQ$14,0))</f>
        <v>2.4446632419050904</v>
      </c>
      <c r="BZ31" s="4" cm="1">
        <f t="array" ref="BZ31">T31*INDEX(prod_est,$H31+$I31-1,MATCH(BZ$14,$BQ$14:$DQ$14,0))</f>
        <v>2.4637050099571063</v>
      </c>
      <c r="CA31" s="4" cm="1">
        <f t="array" ref="CA31">U31*INDEX(prod_est,$H31+$I31-1,MATCH(CA$14,$BQ$14:$DQ$14,0))</f>
        <v>2.4688283868675778</v>
      </c>
      <c r="CB31" s="4" cm="1">
        <f t="array" ref="CB31">V31*INDEX(prod_est,$H31+$I31-1,MATCH(CB$14,$BQ$14:$DQ$14,0))</f>
        <v>2.4739517637780519</v>
      </c>
      <c r="CC31" s="4" cm="1">
        <f t="array" ref="CC31">W31*INDEX(prod_est,$H31+$I31-1,MATCH(CC$14,$BQ$14:$DQ$14,0))</f>
        <v>2.4790751406885234</v>
      </c>
      <c r="CD31" s="4" cm="1">
        <f t="array" ref="CD31">X31*INDEX(prod_est,$H31+$I31-1,MATCH(CD$14,$BQ$14:$DQ$14,0))</f>
        <v>2.484198517598998</v>
      </c>
      <c r="CE31" s="4" cm="1">
        <f t="array" ref="CE31">Y31*INDEX(prod_est,$H31+$I31-1,MATCH(CE$14,$BQ$14:$DQ$14,0))</f>
        <v>2.4880410502818515</v>
      </c>
      <c r="CF31" s="4" cm="1">
        <f t="array" ref="CF31">Z31*INDEX(prod_est,$H31+$I31-1,MATCH(CF$14,$BQ$14:$DQ$14,0))</f>
        <v>2.4918835829647081</v>
      </c>
      <c r="CG31" s="4" cm="1">
        <f t="array" ref="CG31">AA31*INDEX(prod_est,$H31+$I31-1,MATCH(CG$14,$BQ$14:$DQ$14,0))</f>
        <v>2.4970069598751796</v>
      </c>
      <c r="CH31" s="4" cm="1">
        <f t="array" ref="CH31">AB31*INDEX(prod_est,$H31+$I31-1,MATCH(CH$14,$BQ$14:$DQ$14,0))</f>
        <v>2.5008494925580331</v>
      </c>
      <c r="CI31" s="4" cm="1">
        <f t="array" ref="CI31">AC31*INDEX(prod_est,$H31+$I31-1,MATCH(CI$14,$BQ$14:$DQ$14,0))</f>
        <v>2.5034111810132686</v>
      </c>
      <c r="CJ31" s="4" cm="1">
        <f t="array" ref="CJ31">AD31*INDEX(prod_est,$H31+$I31-1,MATCH(CJ$14,$BQ$14:$DQ$14,0))</f>
        <v>2.5085345579237432</v>
      </c>
      <c r="CK31" s="4" cm="1">
        <f t="array" ref="CK31">AE31*INDEX(prod_est,$H31+$I31-1,MATCH(CK$14,$BQ$14:$DQ$14,0))</f>
        <v>2.5110962463789788</v>
      </c>
      <c r="CL31" s="4" cm="1">
        <f t="array" ref="CL31">AF31*INDEX(prod_est,$H31+$I31-1,MATCH(CL$14,$BQ$14:$DQ$14,0))</f>
        <v>2.5149387790618323</v>
      </c>
      <c r="CM31" s="4" cm="1">
        <f t="array" ref="CM31">AG31*INDEX(prod_est,$H31+$I31-1,MATCH(CM$14,$BQ$14:$DQ$14,0))</f>
        <v>2.5175004675170713</v>
      </c>
      <c r="CN31" s="4" cm="1">
        <f t="array" ref="CN31">AH31*INDEX(prod_est,$H31+$I31-1,MATCH(CN$14,$BQ$14:$DQ$14,0))</f>
        <v>2.5200621559723069</v>
      </c>
      <c r="CO31" s="4" cm="1">
        <f t="array" ref="CO31">AI31*INDEX(prod_est,$H31+$I31-1,MATCH(CO$14,$BQ$14:$DQ$14,0))</f>
        <v>2.5226238444275424</v>
      </c>
      <c r="CP31" s="4" cm="1">
        <f t="array" ref="CP31">AJ31*INDEX(prod_est,$H31+$I31-1,MATCH(CP$14,$BQ$14:$DQ$14,0))</f>
        <v>2.5251855328827784</v>
      </c>
      <c r="CQ31" s="4" cm="1">
        <f t="array" ref="CQ31">AK31*INDEX(prod_est,$H31+$I31-1,MATCH(CQ$14,$BQ$14:$DQ$14,0))</f>
        <v>2.527747221338017</v>
      </c>
      <c r="CR31" s="4" cm="1">
        <f t="array" ref="CR31">AL31*INDEX(prod_est,$H31+$I31-1,MATCH(CR$14,$BQ$14:$DQ$14,0))</f>
        <v>2.5303089097932525</v>
      </c>
      <c r="CS31" s="4" cm="1">
        <f t="array" ref="CS31">AM31*INDEX(prod_est,$H31+$I31-1,MATCH(CS$14,$BQ$14:$DQ$14,0))</f>
        <v>2.532870598248488</v>
      </c>
      <c r="CT31" s="4" cm="1">
        <f t="array" ref="CT31">AN31*INDEX(prod_est,$H31+$I31-1,MATCH(CT$14,$BQ$14:$DQ$14,0))</f>
        <v>2.534151442476106</v>
      </c>
      <c r="CU31" s="4" cm="1">
        <f t="array" ref="CU31">AO31*INDEX(prod_est,$H31+$I31-1,MATCH(CU$14,$BQ$14:$DQ$14,0))</f>
        <v>2.536713130931342</v>
      </c>
      <c r="CV31" s="4" cm="1">
        <f t="array" ref="CV31">AP31*INDEX(prod_est,$H31+$I31-1,MATCH(CV$14,$BQ$14:$DQ$14,0))</f>
        <v>2.536713130931342</v>
      </c>
      <c r="CW31" s="4" cm="1">
        <f t="array" ref="CW31">AQ31*INDEX(prod_est,$H31+$I31-1,MATCH(CW$14,$BQ$14:$DQ$14,0))</f>
        <v>2.5392748193865806</v>
      </c>
      <c r="CX31" s="4" cm="1">
        <f t="array" ref="CX31">AR31*INDEX(prod_est,$H31+$I31-1,MATCH(CX$14,$BQ$14:$DQ$14,0))</f>
        <v>2.5392748193865806</v>
      </c>
      <c r="CY31" s="4" cm="1">
        <f t="array" ref="CY31">AS31*INDEX(prod_est,$H31+$I31-1,MATCH(CY$14,$BQ$14:$DQ$14,0))</f>
        <v>2.5392748193865806</v>
      </c>
      <c r="CZ31" s="4" cm="1">
        <f t="array" ref="CZ31">AT31*INDEX(prod_est,$H31+$I31-1,MATCH(CZ$14,$BQ$14:$DQ$14,0))</f>
        <v>2.5392748193865806</v>
      </c>
      <c r="DA31" s="4" cm="1">
        <f t="array" ref="DA31">AU31*INDEX(prod_est,$H31+$I31-1,MATCH(DA$14,$BQ$14:$DQ$14,0))</f>
        <v>2.5392748193865806</v>
      </c>
      <c r="DB31" s="4" cm="1">
        <f t="array" ref="DB31">AV31*INDEX(prod_est,$H31+$I31-1,MATCH(DB$14,$BQ$14:$DQ$14,0))</f>
        <v>2.5392748193865806</v>
      </c>
      <c r="DC31" s="4" cm="1">
        <f t="array" ref="DC31">AW31*INDEX(prod_est,$H31+$I31-1,MATCH(DC$14,$BQ$14:$DQ$14,0))</f>
        <v>2.5392748193865806</v>
      </c>
      <c r="DD31" s="4" cm="1">
        <f t="array" ref="DD31">AX31*INDEX(prod_est,$H31+$I31-1,MATCH(DD$14,$BQ$14:$DQ$14,0))</f>
        <v>2.5392748193865806</v>
      </c>
      <c r="DE31" s="4" cm="1">
        <f t="array" ref="DE31">AY31*INDEX(prod_est,$H31+$I31-1,MATCH(DE$14,$BQ$14:$DQ$14,0))</f>
        <v>2.5392748193865806</v>
      </c>
      <c r="DF31" s="4" cm="1">
        <f t="array" ref="DF31">AZ31*INDEX(prod_est,$H31+$I31-1,MATCH(DF$14,$BQ$14:$DQ$14,0))</f>
        <v>2.5392748193865806</v>
      </c>
      <c r="DG31" s="4" cm="1">
        <f t="array" ref="DG31">BA31*INDEX(prod_est,$H31+$I31-1,MATCH(DG$14,$BQ$14:$DQ$14,0))</f>
        <v>2.5392748193865806</v>
      </c>
      <c r="DH31" s="4" cm="1">
        <f t="array" ref="DH31">BB31*INDEX(prod_est,$H31+$I31-1,MATCH(DH$14,$BQ$14:$DQ$14,0))</f>
        <v>2.5392748193865806</v>
      </c>
      <c r="DI31" s="4" cm="1">
        <f t="array" ref="DI31">BC31*INDEX(prod_est,$H31+$I31-1,MATCH(DI$14,$BQ$14:$DQ$14,0))</f>
        <v>2.5392748193865806</v>
      </c>
      <c r="DJ31" s="4" cm="1">
        <f t="array" ref="DJ31">BD31*INDEX(prod_est,$H31+$I31-1,MATCH(DJ$14,$BQ$14:$DQ$14,0))</f>
        <v>2.5392748193865806</v>
      </c>
      <c r="DK31" s="4" cm="1">
        <f t="array" ref="DK31">BE31*INDEX(prod_est,$H31+$I31-1,MATCH(DK$14,$BQ$14:$DQ$14,0))</f>
        <v>2.5392748193865806</v>
      </c>
      <c r="DL31" s="4" cm="1">
        <f t="array" ref="DL31">BF31*INDEX(prod_est,$H31+$I31-1,MATCH(DL$14,$BQ$14:$DQ$14,0))</f>
        <v>2.5392748193865806</v>
      </c>
      <c r="DM31" s="4" cm="1">
        <f t="array" ref="DM31">BG31*INDEX(prod_est,$H31+$I31-1,MATCH(DM$14,$BQ$14:$DQ$14,0))</f>
        <v>2.5392748193865806</v>
      </c>
      <c r="DN31" s="4" cm="1">
        <f t="array" ref="DN31">BH31*INDEX(prod_est,$H31+$I31-1,MATCH(DN$14,$BQ$14:$DQ$14,0))</f>
        <v>2.5392748193865806</v>
      </c>
      <c r="DO31" s="4" cm="1">
        <f t="array" ref="DO31">BI31*INDEX(prod_est,$H31+$I31-1,MATCH(DO$14,$BQ$14:$DQ$14,0))</f>
        <v>2.5392748193865806</v>
      </c>
      <c r="DP31" s="4" cm="1">
        <f t="array" ref="DP31">BJ31*INDEX(prod_est,$H31+$I31-1,MATCH(DP$14,$BQ$14:$DQ$14,0))</f>
        <v>2.5392748193865806</v>
      </c>
      <c r="DQ31" s="4" cm="1">
        <f t="array" ref="DQ31">BK31*INDEX(prod_est,$H31+$I31-1,MATCH(DQ$14,$BQ$14:$DQ$14,0))</f>
        <v>2.5392748193865806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 s="61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5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138.40474141110613</v>
      </c>
      <c r="BU32" s="4" cm="1">
        <f t="array" ref="BU32">O32*INDEX(prod_est,$H32+$I32-1,MATCH(BU$14,$BQ$14:$DQ$14,0))</f>
        <v>139.50622542286487</v>
      </c>
      <c r="BV32" s="4" cm="1">
        <f t="array" ref="BV32">P32*INDEX(prod_est,$H32+$I32-1,MATCH(BV$14,$BQ$14:$DQ$14,0))</f>
        <v>140.53779173148524</v>
      </c>
      <c r="BW32" s="4" cm="1">
        <f t="array" ref="BW32">Q32*INDEX(prod_est,$H32+$I32-1,MATCH(BW$14,$BQ$14:$DQ$14,0))</f>
        <v>297.45793931154964</v>
      </c>
      <c r="BX32" s="4" cm="1">
        <f t="array" ref="BX32">R32*INDEX(prod_est,$H32+$I32-1,MATCH(BX$14,$BQ$14:$DQ$14,0))</f>
        <v>299.79465296105224</v>
      </c>
      <c r="BY32" s="4" cm="1">
        <f t="array" ref="BY32">S32*INDEX(prod_est,$H32+$I32-1,MATCH(BY$14,$BQ$14:$DQ$14,0))</f>
        <v>301.98209834174264</v>
      </c>
      <c r="BZ32" s="4" cm="1">
        <f t="array" ref="BZ32">T32*INDEX(prod_est,$H32+$I32-1,MATCH(BZ$14,$BQ$14:$DQ$14,0))</f>
        <v>304.33427224198238</v>
      </c>
      <c r="CA32" s="4" cm="1">
        <f t="array" ref="CA32">U32*INDEX(prod_est,$H32+$I32-1,MATCH(CA$14,$BQ$14:$DQ$14,0))</f>
        <v>304.96714800315021</v>
      </c>
      <c r="CB32" s="4" cm="1">
        <f t="array" ref="CB32">V32*INDEX(prod_est,$H32+$I32-1,MATCH(CB$14,$BQ$14:$DQ$14,0))</f>
        <v>305.60002376431845</v>
      </c>
      <c r="CC32" s="4" cm="1">
        <f t="array" ref="CC32">W32*INDEX(prod_est,$H32+$I32-1,MATCH(CC$14,$BQ$14:$DQ$14,0))</f>
        <v>306.23289952548635</v>
      </c>
      <c r="CD32" s="4" cm="1">
        <f t="array" ref="CD32">X32*INDEX(prod_est,$H32+$I32-1,MATCH(CD$14,$BQ$14:$DQ$14,0))</f>
        <v>306.86577528665453</v>
      </c>
      <c r="CE32" s="4" cm="1">
        <f t="array" ref="CE32">Y32*INDEX(prod_est,$H32+$I32-1,MATCH(CE$14,$BQ$14:$DQ$14,0))</f>
        <v>307.34043210753049</v>
      </c>
      <c r="CF32" s="4" cm="1">
        <f t="array" ref="CF32">Z32*INDEX(prod_est,$H32+$I32-1,MATCH(CF$14,$BQ$14:$DQ$14,0))</f>
        <v>307.81508892840674</v>
      </c>
      <c r="CG32" s="4" cm="1">
        <f t="array" ref="CG32">AA32*INDEX(prod_est,$H32+$I32-1,MATCH(CG$14,$BQ$14:$DQ$14,0))</f>
        <v>308.44796468957463</v>
      </c>
      <c r="CH32" s="4" cm="1">
        <f t="array" ref="CH32">AB32*INDEX(prod_est,$H32+$I32-1,MATCH(CH$14,$BQ$14:$DQ$14,0))</f>
        <v>308.92262151045048</v>
      </c>
      <c r="CI32" s="4" cm="1">
        <f t="array" ref="CI32">AC32*INDEX(prod_est,$H32+$I32-1,MATCH(CI$14,$BQ$14:$DQ$14,0))</f>
        <v>309.2390593910344</v>
      </c>
      <c r="CJ32" s="4" cm="1">
        <f t="array" ref="CJ32">AD32*INDEX(prod_est,$H32+$I32-1,MATCH(CJ$14,$BQ$14:$DQ$14,0))</f>
        <v>309.8719351522027</v>
      </c>
      <c r="CK32" s="4" cm="1">
        <f t="array" ref="CK32">AE32*INDEX(prod_est,$H32+$I32-1,MATCH(CK$14,$BQ$14:$DQ$14,0))</f>
        <v>310.18837303278661</v>
      </c>
      <c r="CL32" s="4" cm="1">
        <f t="array" ref="CL32">AF32*INDEX(prod_est,$H32+$I32-1,MATCH(CL$14,$BQ$14:$DQ$14,0))</f>
        <v>310.66302985366252</v>
      </c>
      <c r="CM32" s="4" cm="1">
        <f t="array" ref="CM32">AG32*INDEX(prod_est,$H32+$I32-1,MATCH(CM$14,$BQ$14:$DQ$14,0))</f>
        <v>310.97946773424678</v>
      </c>
      <c r="CN32" s="4" cm="1">
        <f t="array" ref="CN32">AH32*INDEX(prod_est,$H32+$I32-1,MATCH(CN$14,$BQ$14:$DQ$14,0))</f>
        <v>311.29590561483076</v>
      </c>
      <c r="CO32" s="4" cm="1">
        <f t="array" ref="CO32">AI32*INDEX(prod_est,$H32+$I32-1,MATCH(CO$14,$BQ$14:$DQ$14,0))</f>
        <v>311.61234349541468</v>
      </c>
      <c r="CP32" s="4" cm="1">
        <f t="array" ref="CP32">AJ32*INDEX(prod_est,$H32+$I32-1,MATCH(CP$14,$BQ$14:$DQ$14,0))</f>
        <v>311.9287813759986</v>
      </c>
      <c r="CQ32" s="4" cm="1">
        <f t="array" ref="CQ32">AK32*INDEX(prod_est,$H32+$I32-1,MATCH(CQ$14,$BQ$14:$DQ$14,0))</f>
        <v>312.24521925658291</v>
      </c>
      <c r="CR32" s="4" cm="1">
        <f t="array" ref="CR32">AL32*INDEX(prod_est,$H32+$I32-1,MATCH(CR$14,$BQ$14:$DQ$14,0))</f>
        <v>312.56165713716683</v>
      </c>
      <c r="CS32" s="4" cm="1">
        <f t="array" ref="CS32">AM32*INDEX(prod_est,$H32+$I32-1,MATCH(CS$14,$BQ$14:$DQ$14,0))</f>
        <v>312.87809501775075</v>
      </c>
      <c r="CT32" s="4" cm="1">
        <f t="array" ref="CT32">AN32*INDEX(prod_est,$H32+$I32-1,MATCH(CT$14,$BQ$14:$DQ$14,0))</f>
        <v>313.03631395804274</v>
      </c>
      <c r="CU32" s="4" cm="1">
        <f t="array" ref="CU32">AO32*INDEX(prod_est,$H32+$I32-1,MATCH(CU$14,$BQ$14:$DQ$14,0))</f>
        <v>313.35275183862672</v>
      </c>
      <c r="CV32" s="4" cm="1">
        <f t="array" ref="CV32">AP32*INDEX(prod_est,$H32+$I32-1,MATCH(CV$14,$BQ$14:$DQ$14,0))</f>
        <v>313.35275183862672</v>
      </c>
      <c r="CW32" s="4" cm="1">
        <f t="array" ref="CW32">AQ32*INDEX(prod_est,$H32+$I32-1,MATCH(CW$14,$BQ$14:$DQ$14,0))</f>
        <v>313.66918971921098</v>
      </c>
      <c r="CX32" s="4" cm="1">
        <f t="array" ref="CX32">AR32*INDEX(prod_est,$H32+$I32-1,MATCH(CX$14,$BQ$14:$DQ$14,0))</f>
        <v>313.66918971921098</v>
      </c>
      <c r="CY32" s="4" cm="1">
        <f t="array" ref="CY32">AS32*INDEX(prod_est,$H32+$I32-1,MATCH(CY$14,$BQ$14:$DQ$14,0))</f>
        <v>313.66918971921098</v>
      </c>
      <c r="CZ32" s="4" cm="1">
        <f t="array" ref="CZ32">AT32*INDEX(prod_est,$H32+$I32-1,MATCH(CZ$14,$BQ$14:$DQ$14,0))</f>
        <v>313.66918971921098</v>
      </c>
      <c r="DA32" s="4" cm="1">
        <f t="array" ref="DA32">AU32*INDEX(prod_est,$H32+$I32-1,MATCH(DA$14,$BQ$14:$DQ$14,0))</f>
        <v>313.66918971921098</v>
      </c>
      <c r="DB32" s="4" cm="1">
        <f t="array" ref="DB32">AV32*INDEX(prod_est,$H32+$I32-1,MATCH(DB$14,$BQ$14:$DQ$14,0))</f>
        <v>313.66918971921098</v>
      </c>
      <c r="DC32" s="4" cm="1">
        <f t="array" ref="DC32">AW32*INDEX(prod_est,$H32+$I32-1,MATCH(DC$14,$BQ$14:$DQ$14,0))</f>
        <v>313.66918971921098</v>
      </c>
      <c r="DD32" s="4" cm="1">
        <f t="array" ref="DD32">AX32*INDEX(prod_est,$H32+$I32-1,MATCH(DD$14,$BQ$14:$DQ$14,0))</f>
        <v>313.66918971921098</v>
      </c>
      <c r="DE32" s="4" cm="1">
        <f t="array" ref="DE32">AY32*INDEX(prod_est,$H32+$I32-1,MATCH(DE$14,$BQ$14:$DQ$14,0))</f>
        <v>313.66918971921098</v>
      </c>
      <c r="DF32" s="4" cm="1">
        <f t="array" ref="DF32">AZ32*INDEX(prod_est,$H32+$I32-1,MATCH(DF$14,$BQ$14:$DQ$14,0))</f>
        <v>313.66918971921098</v>
      </c>
      <c r="DG32" s="4" cm="1">
        <f t="array" ref="DG32">BA32*INDEX(prod_est,$H32+$I32-1,MATCH(DG$14,$BQ$14:$DQ$14,0))</f>
        <v>313.66918971921098</v>
      </c>
      <c r="DH32" s="4" cm="1">
        <f t="array" ref="DH32">BB32*INDEX(prod_est,$H32+$I32-1,MATCH(DH$14,$BQ$14:$DQ$14,0))</f>
        <v>313.66918971921098</v>
      </c>
      <c r="DI32" s="4" cm="1">
        <f t="array" ref="DI32">BC32*INDEX(prod_est,$H32+$I32-1,MATCH(DI$14,$BQ$14:$DQ$14,0))</f>
        <v>313.66918971921098</v>
      </c>
      <c r="DJ32" s="4" cm="1">
        <f t="array" ref="DJ32">BD32*INDEX(prod_est,$H32+$I32-1,MATCH(DJ$14,$BQ$14:$DQ$14,0))</f>
        <v>313.66918971921098</v>
      </c>
      <c r="DK32" s="4" cm="1">
        <f t="array" ref="DK32">BE32*INDEX(prod_est,$H32+$I32-1,MATCH(DK$14,$BQ$14:$DQ$14,0))</f>
        <v>313.66918971921098</v>
      </c>
      <c r="DL32" s="4" cm="1">
        <f t="array" ref="DL32">BF32*INDEX(prod_est,$H32+$I32-1,MATCH(DL$14,$BQ$14:$DQ$14,0))</f>
        <v>313.66918971921098</v>
      </c>
      <c r="DM32" s="4" cm="1">
        <f t="array" ref="DM32">BG32*INDEX(prod_est,$H32+$I32-1,MATCH(DM$14,$BQ$14:$DQ$14,0))</f>
        <v>313.66918971921098</v>
      </c>
      <c r="DN32" s="4" cm="1">
        <f t="array" ref="DN32">BH32*INDEX(prod_est,$H32+$I32-1,MATCH(DN$14,$BQ$14:$DQ$14,0))</f>
        <v>313.66918971921098</v>
      </c>
      <c r="DO32" s="4" cm="1">
        <f t="array" ref="DO32">BI32*INDEX(prod_est,$H32+$I32-1,MATCH(DO$14,$BQ$14:$DQ$14,0))</f>
        <v>313.66918971921098</v>
      </c>
      <c r="DP32" s="4" cm="1">
        <f t="array" ref="DP32">BJ32*INDEX(prod_est,$H32+$I32-1,MATCH(DP$14,$BQ$14:$DQ$14,0))</f>
        <v>313.66918971921098</v>
      </c>
      <c r="DQ32" s="4" cm="1">
        <f t="array" ref="DQ32">BK32*INDEX(prod_est,$H32+$I32-1,MATCH(DQ$14,$BQ$14:$DQ$14,0))</f>
        <v>313.66918971921098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 s="61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 s="61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 s="61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 s="61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 s="61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 s="61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 s="61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 s="61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 s="6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 s="61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 s="61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 s="61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 s="61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 s="61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4">$G$5+(($G$6-$G$5)/32)*(BQ53-2018)</f>
        <v>0.36</v>
      </c>
      <c r="BR48" s="54">
        <f t="shared" si="44"/>
        <v>0.36011363636363636</v>
      </c>
      <c r="BS48" s="54">
        <f t="shared" si="44"/>
        <v>0.36022727272727273</v>
      </c>
      <c r="BT48" s="54">
        <f t="shared" si="44"/>
        <v>0.3603409090909091</v>
      </c>
      <c r="BU48" s="54">
        <f t="shared" si="44"/>
        <v>0.36045454545454547</v>
      </c>
      <c r="BV48" s="54">
        <f t="shared" si="44"/>
        <v>0.36056818181818179</v>
      </c>
      <c r="BW48" s="54">
        <f t="shared" si="44"/>
        <v>0.36068181818181816</v>
      </c>
      <c r="BX48" s="54">
        <f t="shared" si="44"/>
        <v>0.36079545454545453</v>
      </c>
      <c r="BY48" s="54">
        <f t="shared" si="44"/>
        <v>0.3609090909090909</v>
      </c>
      <c r="BZ48" s="54">
        <f t="shared" si="44"/>
        <v>0.36102272727272727</v>
      </c>
      <c r="CA48" s="54">
        <f t="shared" si="44"/>
        <v>0.36113636363636364</v>
      </c>
      <c r="CB48" s="54">
        <f t="shared" si="44"/>
        <v>0.36125000000000002</v>
      </c>
      <c r="CC48" s="54">
        <f t="shared" si="44"/>
        <v>0.36136363636363633</v>
      </c>
      <c r="CD48" s="54">
        <f t="shared" si="44"/>
        <v>0.3614772727272727</v>
      </c>
      <c r="CE48" s="54">
        <f t="shared" si="44"/>
        <v>0.36159090909090907</v>
      </c>
      <c r="CF48" s="54">
        <f t="shared" si="44"/>
        <v>0.36170454545454545</v>
      </c>
      <c r="CG48" s="54">
        <f t="shared" si="44"/>
        <v>0.36181818181818182</v>
      </c>
      <c r="CH48" s="54">
        <f t="shared" si="44"/>
        <v>0.36193181818181819</v>
      </c>
      <c r="CI48" s="54">
        <f t="shared" si="44"/>
        <v>0.36204545454545456</v>
      </c>
      <c r="CJ48" s="54">
        <f t="shared" si="44"/>
        <v>0.36215909090909093</v>
      </c>
      <c r="CK48" s="54">
        <f t="shared" si="44"/>
        <v>0.3622727272727273</v>
      </c>
      <c r="CL48" s="54">
        <f t="shared" si="44"/>
        <v>0.36238636363636362</v>
      </c>
      <c r="CM48" s="54">
        <f t="shared" si="44"/>
        <v>0.36249999999999999</v>
      </c>
      <c r="CN48" s="54">
        <f t="shared" si="44"/>
        <v>0.36261363636363636</v>
      </c>
      <c r="CO48" s="54">
        <f t="shared" si="44"/>
        <v>0.36272727272727273</v>
      </c>
      <c r="CP48" s="54">
        <f t="shared" si="44"/>
        <v>0.3628409090909091</v>
      </c>
      <c r="CQ48" s="54">
        <f t="shared" si="44"/>
        <v>0.36295454545454547</v>
      </c>
      <c r="CR48" s="54">
        <f t="shared" si="44"/>
        <v>0.36306818181818185</v>
      </c>
      <c r="CS48" s="54">
        <f t="shared" si="44"/>
        <v>0.36318181818181816</v>
      </c>
      <c r="CT48" s="54">
        <f t="shared" si="44"/>
        <v>0.36329545454545453</v>
      </c>
      <c r="CU48" s="54">
        <f t="shared" si="44"/>
        <v>0.3634090909090909</v>
      </c>
      <c r="CV48" s="54">
        <f t="shared" si="44"/>
        <v>0.36352272727272728</v>
      </c>
      <c r="CW48" s="54">
        <f t="shared" si="44"/>
        <v>0.36363636363636365</v>
      </c>
      <c r="CX48" s="54">
        <f t="shared" ref="CX48:DQ48" si="45">CW48</f>
        <v>0.36363636363636365</v>
      </c>
      <c r="CY48" s="54">
        <f t="shared" si="45"/>
        <v>0.36363636363636365</v>
      </c>
      <c r="CZ48" s="54">
        <f t="shared" si="45"/>
        <v>0.36363636363636365</v>
      </c>
      <c r="DA48" s="54">
        <f t="shared" si="45"/>
        <v>0.36363636363636365</v>
      </c>
      <c r="DB48" s="54">
        <f t="shared" si="45"/>
        <v>0.36363636363636365</v>
      </c>
      <c r="DC48" s="54">
        <f t="shared" si="45"/>
        <v>0.36363636363636365</v>
      </c>
      <c r="DD48" s="54">
        <f t="shared" si="45"/>
        <v>0.36363636363636365</v>
      </c>
      <c r="DE48" s="54">
        <f t="shared" si="45"/>
        <v>0.36363636363636365</v>
      </c>
      <c r="DF48" s="54">
        <f t="shared" si="45"/>
        <v>0.36363636363636365</v>
      </c>
      <c r="DG48" s="54">
        <f t="shared" si="45"/>
        <v>0.36363636363636365</v>
      </c>
      <c r="DH48" s="54">
        <f t="shared" si="45"/>
        <v>0.36363636363636365</v>
      </c>
      <c r="DI48" s="54">
        <f t="shared" si="45"/>
        <v>0.36363636363636365</v>
      </c>
      <c r="DJ48" s="54">
        <f t="shared" si="45"/>
        <v>0.36363636363636365</v>
      </c>
      <c r="DK48" s="54">
        <f t="shared" si="45"/>
        <v>0.36363636363636365</v>
      </c>
      <c r="DL48" s="54">
        <f t="shared" si="45"/>
        <v>0.36363636363636365</v>
      </c>
      <c r="DM48" s="54">
        <f t="shared" si="45"/>
        <v>0.36363636363636365</v>
      </c>
      <c r="DN48" s="54">
        <f t="shared" si="45"/>
        <v>0.36363636363636365</v>
      </c>
      <c r="DO48" s="54">
        <f t="shared" si="45"/>
        <v>0.36363636363636365</v>
      </c>
      <c r="DP48" s="54">
        <f t="shared" si="45"/>
        <v>0.36363636363636365</v>
      </c>
      <c r="DQ48" s="54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1.1204405350220732</v>
      </c>
      <c r="BU70">
        <f t="shared" si="86"/>
        <v>1.1293574790723309</v>
      </c>
      <c r="BV70">
        <f t="shared" si="86"/>
        <v>1.1377084119591474</v>
      </c>
      <c r="BW70">
        <f t="shared" si="86"/>
        <v>2.4080384043985652</v>
      </c>
      <c r="BX70">
        <f t="shared" si="86"/>
        <v>2.4269550156717683</v>
      </c>
      <c r="BY70">
        <f t="shared" si="86"/>
        <v>2.4446632419050904</v>
      </c>
      <c r="BZ70">
        <f t="shared" si="86"/>
        <v>2.4637050099571063</v>
      </c>
      <c r="CA70">
        <f t="shared" si="86"/>
        <v>2.4688283868675778</v>
      </c>
      <c r="CB70">
        <f t="shared" si="86"/>
        <v>2.4739517637780519</v>
      </c>
      <c r="CC70">
        <f t="shared" si="86"/>
        <v>2.4790751406885234</v>
      </c>
      <c r="CD70">
        <f t="shared" si="86"/>
        <v>2.484198517598998</v>
      </c>
      <c r="CE70">
        <f t="shared" si="86"/>
        <v>2.4880410502818515</v>
      </c>
      <c r="CF70">
        <f t="shared" si="86"/>
        <v>2.4918835829647081</v>
      </c>
      <c r="CG70">
        <f t="shared" si="86"/>
        <v>2.4970069598751796</v>
      </c>
      <c r="CH70">
        <f t="shared" si="86"/>
        <v>2.5008494925580331</v>
      </c>
      <c r="CI70">
        <f t="shared" si="86"/>
        <v>2.5034111810132686</v>
      </c>
      <c r="CJ70">
        <f t="shared" si="86"/>
        <v>2.5085345579237432</v>
      </c>
      <c r="CK70">
        <f t="shared" si="86"/>
        <v>2.5110962463789788</v>
      </c>
      <c r="CL70">
        <f t="shared" si="86"/>
        <v>2.5149387790618323</v>
      </c>
      <c r="CM70">
        <f t="shared" si="86"/>
        <v>2.5175004675170713</v>
      </c>
      <c r="CN70">
        <f t="shared" si="86"/>
        <v>2.5200621559723069</v>
      </c>
      <c r="CO70">
        <f t="shared" si="86"/>
        <v>2.5226238444275424</v>
      </c>
      <c r="CP70">
        <f t="shared" si="86"/>
        <v>2.5251855328827784</v>
      </c>
      <c r="CQ70">
        <f t="shared" si="86"/>
        <v>2.527747221338017</v>
      </c>
      <c r="CR70">
        <f t="shared" si="86"/>
        <v>2.5303089097932525</v>
      </c>
      <c r="CS70">
        <f t="shared" si="86"/>
        <v>2.532870598248488</v>
      </c>
      <c r="CT70">
        <f t="shared" si="86"/>
        <v>2.534151442476106</v>
      </c>
      <c r="CU70">
        <f t="shared" si="86"/>
        <v>2.536713130931342</v>
      </c>
      <c r="CV70">
        <f t="shared" si="86"/>
        <v>2.536713130931342</v>
      </c>
      <c r="CW70">
        <f t="shared" si="86"/>
        <v>2.5392748193865806</v>
      </c>
      <c r="CX70">
        <f t="shared" ref="CX70:DQ70" si="87">CX$49*CX31</f>
        <v>2.5392748193865806</v>
      </c>
      <c r="CY70">
        <f t="shared" si="87"/>
        <v>2.5392748193865806</v>
      </c>
      <c r="CZ70">
        <f t="shared" si="87"/>
        <v>2.5392748193865806</v>
      </c>
      <c r="DA70">
        <f t="shared" si="87"/>
        <v>2.5392748193865806</v>
      </c>
      <c r="DB70">
        <f t="shared" si="87"/>
        <v>2.5392748193865806</v>
      </c>
      <c r="DC70">
        <f t="shared" si="87"/>
        <v>2.5392748193865806</v>
      </c>
      <c r="DD70">
        <f t="shared" si="87"/>
        <v>2.5392748193865806</v>
      </c>
      <c r="DE70">
        <f t="shared" si="87"/>
        <v>2.5392748193865806</v>
      </c>
      <c r="DF70">
        <f t="shared" si="87"/>
        <v>2.5392748193865806</v>
      </c>
      <c r="DG70">
        <f t="shared" si="87"/>
        <v>2.5392748193865806</v>
      </c>
      <c r="DH70">
        <f t="shared" si="87"/>
        <v>2.5392748193865806</v>
      </c>
      <c r="DI70">
        <f t="shared" si="87"/>
        <v>2.5392748193865806</v>
      </c>
      <c r="DJ70">
        <f t="shared" si="87"/>
        <v>2.5392748193865806</v>
      </c>
      <c r="DK70">
        <f t="shared" si="87"/>
        <v>2.5392748193865806</v>
      </c>
      <c r="DL70">
        <f t="shared" si="87"/>
        <v>2.5392748193865806</v>
      </c>
      <c r="DM70">
        <f t="shared" si="87"/>
        <v>2.5392748193865806</v>
      </c>
      <c r="DN70">
        <f t="shared" si="87"/>
        <v>2.5392748193865806</v>
      </c>
      <c r="DO70">
        <f t="shared" si="87"/>
        <v>2.5392748193865806</v>
      </c>
      <c r="DP70">
        <f t="shared" si="87"/>
        <v>2.5392748193865806</v>
      </c>
      <c r="DQ70">
        <f t="shared" si="87"/>
        <v>2.5392748193865806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138.40474141110613</v>
      </c>
      <c r="BU71">
        <f t="shared" si="88"/>
        <v>139.50622542286487</v>
      </c>
      <c r="BV71">
        <f t="shared" si="88"/>
        <v>140.53779173148524</v>
      </c>
      <c r="BW71">
        <f t="shared" si="88"/>
        <v>297.45793931154964</v>
      </c>
      <c r="BX71">
        <f t="shared" si="88"/>
        <v>299.79465296105224</v>
      </c>
      <c r="BY71">
        <f t="shared" si="88"/>
        <v>301.98209834174264</v>
      </c>
      <c r="BZ71">
        <f t="shared" si="88"/>
        <v>304.33427224198238</v>
      </c>
      <c r="CA71">
        <f t="shared" si="88"/>
        <v>304.96714800315021</v>
      </c>
      <c r="CB71">
        <f t="shared" si="88"/>
        <v>305.60002376431845</v>
      </c>
      <c r="CC71">
        <f t="shared" si="88"/>
        <v>306.23289952548635</v>
      </c>
      <c r="CD71">
        <f t="shared" si="88"/>
        <v>306.86577528665453</v>
      </c>
      <c r="CE71">
        <f t="shared" si="88"/>
        <v>307.34043210753049</v>
      </c>
      <c r="CF71">
        <f t="shared" si="88"/>
        <v>307.81508892840674</v>
      </c>
      <c r="CG71">
        <f t="shared" si="88"/>
        <v>308.44796468957463</v>
      </c>
      <c r="CH71">
        <f t="shared" si="88"/>
        <v>308.92262151045048</v>
      </c>
      <c r="CI71">
        <f t="shared" si="88"/>
        <v>309.2390593910344</v>
      </c>
      <c r="CJ71">
        <f t="shared" si="88"/>
        <v>309.8719351522027</v>
      </c>
      <c r="CK71">
        <f t="shared" si="88"/>
        <v>310.18837303278661</v>
      </c>
      <c r="CL71">
        <f t="shared" si="88"/>
        <v>310.66302985366252</v>
      </c>
      <c r="CM71">
        <f t="shared" si="88"/>
        <v>310.97946773424678</v>
      </c>
      <c r="CN71">
        <f t="shared" si="88"/>
        <v>311.29590561483076</v>
      </c>
      <c r="CO71">
        <f t="shared" si="88"/>
        <v>311.61234349541468</v>
      </c>
      <c r="CP71">
        <f t="shared" si="88"/>
        <v>311.9287813759986</v>
      </c>
      <c r="CQ71">
        <f t="shared" si="88"/>
        <v>312.24521925658291</v>
      </c>
      <c r="CR71">
        <f t="shared" si="88"/>
        <v>312.56165713716683</v>
      </c>
      <c r="CS71">
        <f t="shared" si="88"/>
        <v>312.87809501775075</v>
      </c>
      <c r="CT71">
        <f t="shared" si="88"/>
        <v>313.03631395804274</v>
      </c>
      <c r="CU71">
        <f t="shared" si="88"/>
        <v>313.35275183862672</v>
      </c>
      <c r="CV71">
        <f t="shared" si="88"/>
        <v>313.35275183862672</v>
      </c>
      <c r="CW71">
        <f t="shared" si="88"/>
        <v>313.66918971921098</v>
      </c>
      <c r="CX71">
        <f t="shared" ref="CX71:DQ71" si="89">CX$49*CX32</f>
        <v>313.66918971921098</v>
      </c>
      <c r="CY71">
        <f t="shared" si="89"/>
        <v>313.66918971921098</v>
      </c>
      <c r="CZ71">
        <f t="shared" si="89"/>
        <v>313.66918971921098</v>
      </c>
      <c r="DA71">
        <f t="shared" si="89"/>
        <v>313.66918971921098</v>
      </c>
      <c r="DB71">
        <f t="shared" si="89"/>
        <v>313.66918971921098</v>
      </c>
      <c r="DC71">
        <f t="shared" si="89"/>
        <v>313.66918971921098</v>
      </c>
      <c r="DD71">
        <f t="shared" si="89"/>
        <v>313.66918971921098</v>
      </c>
      <c r="DE71">
        <f t="shared" si="89"/>
        <v>313.66918971921098</v>
      </c>
      <c r="DF71">
        <f t="shared" si="89"/>
        <v>313.66918971921098</v>
      </c>
      <c r="DG71">
        <f t="shared" si="89"/>
        <v>313.66918971921098</v>
      </c>
      <c r="DH71">
        <f t="shared" si="89"/>
        <v>313.66918971921098</v>
      </c>
      <c r="DI71">
        <f t="shared" si="89"/>
        <v>313.66918971921098</v>
      </c>
      <c r="DJ71">
        <f t="shared" si="89"/>
        <v>313.66918971921098</v>
      </c>
      <c r="DK71">
        <f t="shared" si="89"/>
        <v>313.66918971921098</v>
      </c>
      <c r="DL71">
        <f t="shared" si="89"/>
        <v>313.66918971921098</v>
      </c>
      <c r="DM71">
        <f t="shared" si="89"/>
        <v>313.66918971921098</v>
      </c>
      <c r="DN71">
        <f t="shared" si="89"/>
        <v>313.66918971921098</v>
      </c>
      <c r="DO71">
        <f t="shared" si="89"/>
        <v>313.66918971921098</v>
      </c>
      <c r="DP71">
        <f t="shared" si="89"/>
        <v>313.66918971921098</v>
      </c>
      <c r="DQ71">
        <f t="shared" si="89"/>
        <v>313.66918971921098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IFERROR(MATCH(E15,Production_est!$D$4:$D$339,0),"-")+1</f>
        <v>4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N46" si="5">L15</f>
        <v>1.5645812871266802E-4</v>
      </c>
      <c r="N15" s="33">
        <f t="shared" si="5"/>
        <v>1.5645812871266802E-4</v>
      </c>
      <c r="O15" s="33">
        <f t="shared" ref="O15:AP22" si="6">N15*(1-$G$4)</f>
        <v>1.5567583806910468E-4</v>
      </c>
      <c r="P15" s="33">
        <f t="shared" si="6"/>
        <v>1.5489745887875916E-4</v>
      </c>
      <c r="Q15" s="33">
        <f t="shared" si="6"/>
        <v>1.5412297158436537E-4</v>
      </c>
      <c r="R15" s="33">
        <f t="shared" si="6"/>
        <v>1.5335235672644354E-4</v>
      </c>
      <c r="S15" s="33">
        <f t="shared" si="6"/>
        <v>1.5258559494281133E-4</v>
      </c>
      <c r="T15" s="33">
        <f t="shared" si="6"/>
        <v>1.5182266696809726E-4</v>
      </c>
      <c r="U15" s="33">
        <f t="shared" si="6"/>
        <v>1.5106355363325678E-4</v>
      </c>
      <c r="V15" s="33">
        <f t="shared" si="6"/>
        <v>1.5030823586509049E-4</v>
      </c>
      <c r="W15" s="33">
        <f t="shared" si="6"/>
        <v>1.4955669468576504E-4</v>
      </c>
      <c r="X15" s="33">
        <f t="shared" si="6"/>
        <v>1.4880891121233622E-4</v>
      </c>
      <c r="Y15" s="33">
        <f t="shared" si="6"/>
        <v>1.4806486665627455E-4</v>
      </c>
      <c r="Z15" s="33">
        <f t="shared" si="6"/>
        <v>1.4732454232299318E-4</v>
      </c>
      <c r="AA15" s="33">
        <f t="shared" si="6"/>
        <v>1.4658791961137823E-4</v>
      </c>
      <c r="AB15" s="33">
        <f t="shared" si="6"/>
        <v>1.4585498001332134E-4</v>
      </c>
      <c r="AC15" s="33">
        <f t="shared" si="6"/>
        <v>1.4512570511325472E-4</v>
      </c>
      <c r="AD15" s="33">
        <f t="shared" si="6"/>
        <v>1.4440007658768843E-4</v>
      </c>
      <c r="AE15" s="33">
        <f t="shared" si="6"/>
        <v>1.4367807620475E-4</v>
      </c>
      <c r="AF15" s="33">
        <f t="shared" si="6"/>
        <v>1.4295968582372624E-4</v>
      </c>
      <c r="AG15" s="33">
        <f t="shared" si="6"/>
        <v>1.4224488739460761E-4</v>
      </c>
      <c r="AH15" s="33">
        <f t="shared" si="6"/>
        <v>1.4153366295763456E-4</v>
      </c>
      <c r="AI15" s="33">
        <f t="shared" si="6"/>
        <v>1.4082599464284638E-4</v>
      </c>
      <c r="AJ15" s="33">
        <f t="shared" si="6"/>
        <v>1.4012186466963214E-4</v>
      </c>
      <c r="AK15" s="33">
        <f t="shared" si="6"/>
        <v>1.3942125534628397E-4</v>
      </c>
      <c r="AL15" s="33">
        <f t="shared" si="6"/>
        <v>1.3872414906955255E-4</v>
      </c>
      <c r="AM15" s="33">
        <f t="shared" si="6"/>
        <v>1.3803052832420478E-4</v>
      </c>
      <c r="AN15" s="33">
        <f t="shared" si="6"/>
        <v>1.3734037568258377E-4</v>
      </c>
      <c r="AO15" s="33">
        <f t="shared" si="6"/>
        <v>1.3665367380417086E-4</v>
      </c>
      <c r="AP15" s="33">
        <f t="shared" si="6"/>
        <v>1.3597040543515001E-4</v>
      </c>
      <c r="AQ15" s="33">
        <f t="shared" ref="AQ15:BK15" si="7">AP15*(1-$G$4)</f>
        <v>1.3529055340797427E-4</v>
      </c>
      <c r="AR15" s="33">
        <f t="shared" si="7"/>
        <v>1.3461410064093441E-4</v>
      </c>
      <c r="AS15" s="33">
        <f t="shared" si="7"/>
        <v>1.3394103013772974E-4</v>
      </c>
      <c r="AT15" s="33">
        <f t="shared" si="7"/>
        <v>1.3327132498704109E-4</v>
      </c>
      <c r="AU15" s="33">
        <f t="shared" si="7"/>
        <v>1.3260496836210589E-4</v>
      </c>
      <c r="AV15" s="33">
        <f t="shared" si="7"/>
        <v>1.3194194352029537E-4</v>
      </c>
      <c r="AW15" s="33">
        <f t="shared" si="7"/>
        <v>1.312822338026939E-4</v>
      </c>
      <c r="AX15" s="33">
        <f t="shared" si="7"/>
        <v>1.3062582263368043E-4</v>
      </c>
      <c r="AY15" s="33">
        <f t="shared" si="7"/>
        <v>1.2997269352051202E-4</v>
      </c>
      <c r="AZ15" s="33">
        <f t="shared" si="7"/>
        <v>1.2932283005290946E-4</v>
      </c>
      <c r="BA15" s="33">
        <f t="shared" si="7"/>
        <v>1.286762159026449E-4</v>
      </c>
      <c r="BB15" s="33">
        <f t="shared" si="7"/>
        <v>1.2803283482313167E-4</v>
      </c>
      <c r="BC15" s="33">
        <f t="shared" si="7"/>
        <v>1.2739267064901602E-4</v>
      </c>
      <c r="BD15" s="33">
        <f t="shared" si="7"/>
        <v>1.2675570729577093E-4</v>
      </c>
      <c r="BE15" s="33">
        <f t="shared" si="7"/>
        <v>1.2612192875929208E-4</v>
      </c>
      <c r="BF15" s="33">
        <f t="shared" si="7"/>
        <v>1.2549131911549562E-4</v>
      </c>
      <c r="BG15" s="33">
        <f t="shared" si="7"/>
        <v>1.2486386251991813E-4</v>
      </c>
      <c r="BH15" s="33">
        <f t="shared" si="7"/>
        <v>1.2423954320731854E-4</v>
      </c>
      <c r="BI15" s="33">
        <f t="shared" si="7"/>
        <v>1.2361834549128194E-4</v>
      </c>
      <c r="BJ15" s="33">
        <f t="shared" si="7"/>
        <v>1.2300025376382553E-4</v>
      </c>
      <c r="BK15" s="33">
        <f t="shared" si="7"/>
        <v>1.223852524950064E-4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1.858282649639631</v>
      </c>
      <c r="BS15" s="4" cm="1">
        <f t="array" ref="BS15">M15*INDEX(prod_est,$H15+$I15-1,MATCH(BS$14,$BQ$14:$DQ$14,0))</f>
        <v>1.7674711394921598</v>
      </c>
      <c r="BT15" s="4" cm="1">
        <f t="array" ref="BT15">N15*INDEX(prod_est,$H15+$I15-1,MATCH(BT$14,$BQ$14:$DQ$14,0))</f>
        <v>1.7796661446441762</v>
      </c>
      <c r="BU15" s="4" cm="1">
        <f t="array" ref="BU15">O15*INDEX(prod_est,$H15+$I15-1,MATCH(BU$14,$BQ$14:$DQ$14,0))</f>
        <v>1.7827485734438537</v>
      </c>
      <c r="BV15" s="4" cm="1">
        <f t="array" ref="BV15">P15*INDEX(prod_est,$H15+$I15-1,MATCH(BV$14,$BQ$14:$DQ$14,0))</f>
        <v>1.7855936723091439</v>
      </c>
      <c r="BW15" s="4" cm="1">
        <f t="array" ref="BW15">Q15*INDEX(prod_est,$H15+$I15-1,MATCH(BW$14,$BQ$14:$DQ$14,0))</f>
        <v>1.7880081363340006</v>
      </c>
      <c r="BX15" s="4" cm="1">
        <f t="array" ref="BX15">R15*INDEX(prod_est,$H15+$I15-1,MATCH(BX$14,$BQ$14:$DQ$14,0))</f>
        <v>1.7898916932777964</v>
      </c>
      <c r="BY15" s="4" cm="1">
        <f t="array" ref="BY15">S15*INDEX(prod_est,$H15+$I15-1,MATCH(BY$14,$BQ$14:$DQ$14,0))</f>
        <v>1.7912481123247841</v>
      </c>
      <c r="BZ15" s="4" cm="1">
        <f t="array" ref="BZ15">T15*INDEX(prod_est,$H15+$I15-1,MATCH(BZ$14,$BQ$14:$DQ$14,0))</f>
        <v>1.7920927103955502</v>
      </c>
      <c r="CA15" s="4" cm="1">
        <f t="array" ref="CA15">U15*INDEX(prod_est,$H15+$I15-1,MATCH(CA$14,$BQ$14:$DQ$14,0))</f>
        <v>1.7802233332163779</v>
      </c>
      <c r="CB15" s="4" cm="1">
        <f t="array" ref="CB15">V15*INDEX(prod_est,$H15+$I15-1,MATCH(CB$14,$BQ$14:$DQ$14,0))</f>
        <v>1.7679916417980543</v>
      </c>
      <c r="CC15" s="4" cm="1">
        <f t="array" ref="CC15">W15*INDEX(prod_est,$H15+$I15-1,MATCH(CC$14,$BQ$14:$DQ$14,0))</f>
        <v>1.7553784205405054</v>
      </c>
      <c r="CD15" s="4" cm="1">
        <f t="array" ref="CD15">X15*INDEX(prod_est,$H15+$I15-1,MATCH(CD$14,$BQ$14:$DQ$14,0))</f>
        <v>1.7423750722597049</v>
      </c>
      <c r="CE15" s="4" cm="1">
        <f t="array" ref="CE15">Y15*INDEX(prod_est,$H15+$I15-1,MATCH(CE$14,$BQ$14:$DQ$14,0))</f>
        <v>1.728991075725302</v>
      </c>
      <c r="CF15" s="4" cm="1">
        <f t="array" ref="CF15">Z15*INDEX(prod_est,$H15+$I15-1,MATCH(CF$14,$BQ$14:$DQ$14,0))</f>
        <v>1.7152422340522693</v>
      </c>
      <c r="CG15" s="4" cm="1">
        <f t="array" ref="CG15">AA15*INDEX(prod_est,$H15+$I15-1,MATCH(CG$14,$BQ$14:$DQ$14,0))</f>
        <v>1.7011458660741245</v>
      </c>
      <c r="CH15" s="4" cm="1">
        <f t="array" ref="CH15">AB15*INDEX(prod_est,$H15+$I15-1,MATCH(CH$14,$BQ$14:$DQ$14,0))</f>
        <v>1.6867001200505778</v>
      </c>
      <c r="CI15" s="4" cm="1">
        <f t="array" ref="CI15">AC15*INDEX(prod_est,$H15+$I15-1,MATCH(CI$14,$BQ$14:$DQ$14,0))</f>
        <v>1.671916258144615</v>
      </c>
      <c r="CJ15" s="4" cm="1">
        <f t="array" ref="CJ15">AD15*INDEX(prod_est,$H15+$I15-1,MATCH(CJ$14,$BQ$14:$DQ$14,0))</f>
        <v>1.6568138535935415</v>
      </c>
      <c r="CK15" s="4" cm="1">
        <f t="array" ref="CK15">AE15*INDEX(prod_est,$H15+$I15-1,MATCH(CK$14,$BQ$14:$DQ$14,0))</f>
        <v>1.6414030494356517</v>
      </c>
      <c r="CL15" s="4" cm="1">
        <f t="array" ref="CL15">AF15*INDEX(prod_est,$H15+$I15-1,MATCH(CL$14,$BQ$14:$DQ$14,0))</f>
        <v>1.6256920546779794</v>
      </c>
      <c r="CM15" s="4" cm="1">
        <f t="array" ref="CM15">AG15*INDEX(prod_est,$H15+$I15-1,MATCH(CM$14,$BQ$14:$DQ$14,0))</f>
        <v>1.6096898598457812</v>
      </c>
      <c r="CN15" s="4" cm="1">
        <f t="array" ref="CN15">AH15*INDEX(prod_est,$H15+$I15-1,MATCH(CN$14,$BQ$14:$DQ$14,0))</f>
        <v>1.5934140049227852</v>
      </c>
      <c r="CO15" s="4" cm="1">
        <f t="array" ref="CO15">AI15*INDEX(prod_est,$H15+$I15-1,MATCH(CO$14,$BQ$14:$DQ$14,0))</f>
        <v>1.5768908600874589</v>
      </c>
      <c r="CP15" s="4" cm="1">
        <f t="array" ref="CP15">AJ15*INDEX(prod_est,$H15+$I15-1,MATCH(CP$14,$BQ$14:$DQ$14,0))</f>
        <v>1.5601367782269524</v>
      </c>
      <c r="CQ15" s="4" cm="1">
        <f t="array" ref="CQ15">AK15*INDEX(prod_est,$H15+$I15-1,MATCH(CQ$14,$BQ$14:$DQ$14,0))</f>
        <v>1.5431724500781401</v>
      </c>
      <c r="CR15" s="4" cm="1">
        <f t="array" ref="CR15">AL15*INDEX(prod_est,$H15+$I15-1,MATCH(CR$14,$BQ$14:$DQ$14,0))</f>
        <v>1.5259972218745703</v>
      </c>
      <c r="CS15" s="4" cm="1">
        <f t="array" ref="CS15">AM15*INDEX(prod_est,$H15+$I15-1,MATCH(CS$14,$BQ$14:$DQ$14,0))</f>
        <v>1.5095365869925901</v>
      </c>
      <c r="CT15" s="4" cm="1">
        <f t="array" ref="CT15">AN15*INDEX(prod_est,$H15+$I15-1,MATCH(CT$14,$BQ$14:$DQ$14,0))</f>
        <v>1.4928587305822008</v>
      </c>
      <c r="CU15" s="4" cm="1">
        <f t="array" ref="CU15">AO15*INDEX(prod_est,$H15+$I15-1,MATCH(CU$14,$BQ$14:$DQ$14,0))</f>
        <v>1.4759715057854523</v>
      </c>
      <c r="CV15" s="4" cm="1">
        <f t="array" ref="CV15">AP15*INDEX(prod_est,$H15+$I15-1,MATCH(CV$14,$BQ$14:$DQ$14,0))</f>
        <v>1.4588750441839329</v>
      </c>
      <c r="CW15" s="4" cm="1">
        <f t="array" ref="CW15">AQ15*INDEX(prod_est,$H15+$I15-1,MATCH(CW$14,$BQ$14:$DQ$14,0))</f>
        <v>1.4415686781768038</v>
      </c>
      <c r="CX15" s="4" cm="1">
        <f t="array" ref="CX15">AR15*INDEX(prod_est,$H15+$I15-1,MATCH(CX$14,$BQ$14:$DQ$14,0))</f>
        <v>1.4245559426407466</v>
      </c>
      <c r="CY15" s="4" cm="1">
        <f t="array" ref="CY15">AS15*INDEX(prod_est,$H15+$I15-1,MATCH(CY$14,$BQ$14:$DQ$14,0))</f>
        <v>1.4073625898339188</v>
      </c>
      <c r="CZ15" s="4" cm="1">
        <f t="array" ref="CZ15">AT15*INDEX(prod_est,$H15+$I15-1,MATCH(CZ$14,$BQ$14:$DQ$14,0))</f>
        <v>1.3899924247744633</v>
      </c>
      <c r="DA15" s="4" cm="1">
        <f t="array" ref="DA15">AU15*INDEX(prod_est,$H15+$I15-1,MATCH(DA$14,$BQ$14:$DQ$14,0))</f>
        <v>1.3724492110781368</v>
      </c>
      <c r="DB15" s="4" cm="1">
        <f t="array" ref="DB15">AV15*INDEX(prod_est,$H15+$I15-1,MATCH(DB$14,$BQ$14:$DQ$14,0))</f>
        <v>1.3547366713165612</v>
      </c>
      <c r="DC15" s="4" cm="1">
        <f t="array" ref="DC15">AW15*INDEX(prod_est,$H15+$I15-1,MATCH(DC$14,$BQ$14:$DQ$14,0))</f>
        <v>1.3368584873726634</v>
      </c>
      <c r="DD15" s="4" cm="1">
        <f t="array" ref="DD15">AX15*INDEX(prod_est,$H15+$I15-1,MATCH(DD$14,$BQ$14:$DQ$14,0))</f>
        <v>1.3188183007935219</v>
      </c>
      <c r="DE15" s="4" cm="1">
        <f t="array" ref="DE15">AY15*INDEX(prod_est,$H15+$I15-1,MATCH(DE$14,$BQ$14:$DQ$14,0))</f>
        <v>1.3006197131403774</v>
      </c>
      <c r="DF15" s="4" cm="1">
        <f t="array" ref="DF15">AZ15*INDEX(prod_est,$H15+$I15-1,MATCH(DF$14,$BQ$14:$DQ$14,0))</f>
        <v>1.282266286336031</v>
      </c>
      <c r="DG15" s="4" cm="1">
        <f t="array" ref="DG15">BA15*INDEX(prod_est,$H15+$I15-1,MATCH(DG$14,$BQ$14:$DQ$14,0))</f>
        <v>1.2637615430095233</v>
      </c>
      <c r="DH15" s="4" cm="1">
        <f t="array" ref="DH15">BB15*INDEX(prod_est,$H15+$I15-1,MATCH(DH$14,$BQ$14:$DQ$14,0))</f>
        <v>1.2451089668382382</v>
      </c>
      <c r="DI15" s="4" cm="1">
        <f t="array" ref="DI15">BC15*INDEX(prod_est,$H15+$I15-1,MATCH(DI$14,$BQ$14:$DQ$14,0))</f>
        <v>1.2263120028873109</v>
      </c>
      <c r="DJ15" s="4" cm="1">
        <f t="array" ref="DJ15">BD15*INDEX(prod_est,$H15+$I15-1,MATCH(DJ$14,$BQ$14:$DQ$14,0))</f>
        <v>1.2073740579464558</v>
      </c>
      <c r="DK15" s="4" cm="1">
        <f t="array" ref="DK15">BE15*INDEX(prod_est,$H15+$I15-1,MATCH(DK$14,$BQ$14:$DQ$14,0))</f>
        <v>1.1882985008641991</v>
      </c>
      <c r="DL15" s="4" cm="1">
        <f t="array" ref="DL15">BF15*INDEX(prod_est,$H15+$I15-1,MATCH(DL$14,$BQ$14:$DQ$14,0))</f>
        <v>1.1690886628795303</v>
      </c>
      <c r="DM15" s="4" cm="1">
        <f t="array" ref="DM15">BG15*INDEX(prod_est,$H15+$I15-1,MATCH(DM$14,$BQ$14:$DQ$14,0))</f>
        <v>1.1497478379510093</v>
      </c>
      <c r="DN15" s="4" cm="1">
        <f t="array" ref="DN15">BH15*INDEX(prod_est,$H15+$I15-1,MATCH(DN$14,$BQ$14:$DQ$14,0))</f>
        <v>1.1302792830833319</v>
      </c>
      <c r="DO15" s="4" cm="1">
        <f t="array" ref="DO15">BI15*INDEX(prod_est,$H15+$I15-1,MATCH(DO$14,$BQ$14:$DQ$14,0))</f>
        <v>1.1106862186513706</v>
      </c>
      <c r="DP15" s="4" cm="1">
        <f t="array" ref="DP15">BJ15*INDEX(prod_est,$H15+$I15-1,MATCH(DP$14,$BQ$14:$DQ$14,0))</f>
        <v>1.0909718287217254</v>
      </c>
      <c r="DQ15" s="4" cm="1">
        <f t="array" ref="DQ15">BK15*INDEX(prod_est,$H15+$I15-1,MATCH(DQ$14,$BQ$14:$DQ$14,0))</f>
        <v>1.0711392613717847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IFERROR(MATCH(E16,Production_est!$D$4:$D$339,0),"-")+1</f>
        <v>4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IFERROR(MATCH(E17,Production_est!$D$4:$D$339,0),"-")+1</f>
        <v>4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5"/>
        <v>1.1859035324224248E-4</v>
      </c>
      <c r="O17" s="33">
        <f t="shared" si="6"/>
        <v>1.1799740147603127E-4</v>
      </c>
      <c r="P17" s="33">
        <f t="shared" si="6"/>
        <v>1.1740741446865111E-4</v>
      </c>
      <c r="Q17" s="33">
        <f t="shared" si="6"/>
        <v>1.1682037739630786E-4</v>
      </c>
      <c r="R17" s="33">
        <f t="shared" si="6"/>
        <v>1.1623627550932632E-4</v>
      </c>
      <c r="S17" s="33">
        <f t="shared" si="6"/>
        <v>1.1565509413177969E-4</v>
      </c>
      <c r="T17" s="33">
        <f t="shared" si="6"/>
        <v>1.1507681866112078E-4</v>
      </c>
      <c r="U17" s="33">
        <f t="shared" si="6"/>
        <v>1.1450143456781517E-4</v>
      </c>
      <c r="V17" s="33">
        <f t="shared" si="6"/>
        <v>1.1392892739497609E-4</v>
      </c>
      <c r="W17" s="33">
        <f t="shared" si="6"/>
        <v>1.1335928275800121E-4</v>
      </c>
      <c r="X17" s="33">
        <f t="shared" si="6"/>
        <v>1.127924863442112E-4</v>
      </c>
      <c r="Y17" s="33">
        <f t="shared" si="6"/>
        <v>1.1222852391249014E-4</v>
      </c>
      <c r="Z17" s="33">
        <f t="shared" si="6"/>
        <v>1.1166738129292769E-4</v>
      </c>
      <c r="AA17" s="33">
        <f t="shared" si="6"/>
        <v>1.1110904438646305E-4</v>
      </c>
      <c r="AB17" s="33">
        <f t="shared" si="6"/>
        <v>1.1055349916453074E-4</v>
      </c>
      <c r="AC17" s="33">
        <f t="shared" si="6"/>
        <v>1.1000073166870809E-4</v>
      </c>
      <c r="AD17" s="33">
        <f t="shared" si="6"/>
        <v>1.0945072801036455E-4</v>
      </c>
      <c r="AE17" s="33">
        <f t="shared" si="6"/>
        <v>1.0890347437031272E-4</v>
      </c>
      <c r="AF17" s="33">
        <f t="shared" si="6"/>
        <v>1.0835895699846116E-4</v>
      </c>
      <c r="AG17" s="33">
        <f t="shared" si="6"/>
        <v>1.0781716221346885E-4</v>
      </c>
      <c r="AH17" s="33">
        <f t="shared" si="6"/>
        <v>1.0727807640240151E-4</v>
      </c>
      <c r="AI17" s="33">
        <f t="shared" si="6"/>
        <v>1.067416860203895E-4</v>
      </c>
      <c r="AJ17" s="33">
        <f t="shared" si="6"/>
        <v>1.0620797759028755E-4</v>
      </c>
      <c r="AK17" s="33">
        <f t="shared" si="6"/>
        <v>1.0567693770233612E-4</v>
      </c>
      <c r="AL17" s="33">
        <f t="shared" si="6"/>
        <v>1.0514855301382443E-4</v>
      </c>
      <c r="AM17" s="33">
        <f t="shared" si="6"/>
        <v>1.0462281024875531E-4</v>
      </c>
      <c r="AN17" s="33">
        <f t="shared" si="6"/>
        <v>1.0409969619751154E-4</v>
      </c>
      <c r="AO17" s="33">
        <f t="shared" si="6"/>
        <v>1.0357919771652399E-4</v>
      </c>
      <c r="AP17" s="33">
        <f t="shared" si="6"/>
        <v>1.0306130172794136E-4</v>
      </c>
      <c r="AQ17" s="33">
        <f t="shared" ref="AQ17:BK17" si="13">AP17*(1-$G$4)</f>
        <v>1.0254599521930165E-4</v>
      </c>
      <c r="AR17" s="33">
        <f t="shared" si="13"/>
        <v>1.0203326524320514E-4</v>
      </c>
      <c r="AS17" s="33">
        <f t="shared" si="13"/>
        <v>1.0152309891698911E-4</v>
      </c>
      <c r="AT17" s="33">
        <f t="shared" si="13"/>
        <v>1.0101548342240417E-4</v>
      </c>
      <c r="AU17" s="33">
        <f t="shared" si="13"/>
        <v>1.0051040600529214E-4</v>
      </c>
      <c r="AV17" s="33">
        <f t="shared" si="13"/>
        <v>1.0000785397526569E-4</v>
      </c>
      <c r="AW17" s="33">
        <f t="shared" si="13"/>
        <v>9.9507814705389355E-5</v>
      </c>
      <c r="AX17" s="33">
        <f t="shared" si="13"/>
        <v>9.9010275631862402E-5</v>
      </c>
      <c r="AY17" s="33">
        <f t="shared" si="13"/>
        <v>9.8515224253703092E-5</v>
      </c>
      <c r="AZ17" s="33">
        <f t="shared" si="13"/>
        <v>9.8022648132434581E-5</v>
      </c>
      <c r="BA17" s="33">
        <f t="shared" si="13"/>
        <v>9.7532534891772409E-5</v>
      </c>
      <c r="BB17" s="33">
        <f t="shared" si="13"/>
        <v>9.7044872217313553E-5</v>
      </c>
      <c r="BC17" s="33">
        <f t="shared" si="13"/>
        <v>9.655964785622698E-5</v>
      </c>
      <c r="BD17" s="33">
        <f t="shared" si="13"/>
        <v>9.6076849616945841E-5</v>
      </c>
      <c r="BE17" s="33">
        <f t="shared" si="13"/>
        <v>9.5596465368861106E-5</v>
      </c>
      <c r="BF17" s="33">
        <f t="shared" si="13"/>
        <v>9.5118483042016806E-5</v>
      </c>
      <c r="BG17" s="33">
        <f t="shared" si="13"/>
        <v>9.4642890626806726E-5</v>
      </c>
      <c r="BH17" s="33">
        <f t="shared" si="13"/>
        <v>9.416967617367269E-5</v>
      </c>
      <c r="BI17" s="33">
        <f t="shared" si="13"/>
        <v>9.3698827792804325E-5</v>
      </c>
      <c r="BJ17" s="33">
        <f t="shared" si="13"/>
        <v>9.3230333653840302E-5</v>
      </c>
      <c r="BK17" s="33">
        <f t="shared" si="13"/>
        <v>9.2764181985571098E-5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1.4085199513628786</v>
      </c>
      <c r="BS17" s="4" cm="1">
        <f t="array" ref="BS17">M17*INDEX(prod_est,$H17+$I17-1,MATCH(BS$14,$BQ$14:$DQ$14,0))</f>
        <v>1.3396876755619338</v>
      </c>
      <c r="BT17" s="4" cm="1">
        <f t="array" ref="BT17">N17*INDEX(prod_est,$H17+$I17-1,MATCH(BT$14,$BQ$14:$DQ$14,0))</f>
        <v>1.3489311068918872</v>
      </c>
      <c r="BU17" s="4" cm="1">
        <f t="array" ref="BU17">O17*INDEX(prod_est,$H17+$I17-1,MATCH(BU$14,$BQ$14:$DQ$14,0))</f>
        <v>1.3512674912217111</v>
      </c>
      <c r="BV17" s="4" cm="1">
        <f t="array" ref="BV17">P17*INDEX(prod_est,$H17+$I17-1,MATCH(BV$14,$BQ$14:$DQ$14,0))</f>
        <v>1.3534239869066589</v>
      </c>
      <c r="BW17" s="4" cm="1">
        <f t="array" ref="BW17">Q17*INDEX(prod_est,$H17+$I17-1,MATCH(BW$14,$BQ$14:$DQ$14,0))</f>
        <v>1.3552540748922071</v>
      </c>
      <c r="BX17" s="4" cm="1">
        <f t="array" ref="BX17">R17*INDEX(prod_est,$H17+$I17-1,MATCH(BX$14,$BQ$14:$DQ$14,0))</f>
        <v>1.3566817519656487</v>
      </c>
      <c r="BY17" s="4" cm="1">
        <f t="array" ref="BY17">S17*INDEX(prod_est,$H17+$I17-1,MATCH(BY$14,$BQ$14:$DQ$14,0))</f>
        <v>1.3577098750504017</v>
      </c>
      <c r="BZ17" s="4" cm="1">
        <f t="array" ref="BZ17">T17*INDEX(prod_est,$H17+$I17-1,MATCH(BZ$14,$BQ$14:$DQ$14,0))</f>
        <v>1.358350053891757</v>
      </c>
      <c r="CA17" s="4" cm="1">
        <f t="array" ref="CA17">U17*INDEX(prod_est,$H17+$I17-1,MATCH(CA$14,$BQ$14:$DQ$14,0))</f>
        <v>1.3493534383497898</v>
      </c>
      <c r="CB17" s="4" cm="1">
        <f t="array" ref="CB17">V17*INDEX(prod_est,$H17+$I17-1,MATCH(CB$14,$BQ$14:$DQ$14,0))</f>
        <v>1.3400821999808776</v>
      </c>
      <c r="CC17" s="4" cm="1">
        <f t="array" ref="CC17">W17*INDEX(prod_est,$H17+$I17-1,MATCH(CC$14,$BQ$14:$DQ$14,0))</f>
        <v>1.3305217739629855</v>
      </c>
      <c r="CD17" s="4" cm="1">
        <f t="array" ref="CD17">X17*INDEX(prod_est,$H17+$I17-1,MATCH(CD$14,$BQ$14:$DQ$14,0))</f>
        <v>1.3206656439003281</v>
      </c>
      <c r="CE17" s="4" cm="1">
        <f t="array" ref="CE17">Y17*INDEX(prod_est,$H17+$I17-1,MATCH(CE$14,$BQ$14:$DQ$14,0))</f>
        <v>1.3105209944029363</v>
      </c>
      <c r="CF17" s="4" cm="1">
        <f t="array" ref="CF17">Z17*INDEX(prod_est,$H17+$I17-1,MATCH(CF$14,$BQ$14:$DQ$14,0))</f>
        <v>1.3000998037361928</v>
      </c>
      <c r="CG17" s="4" cm="1">
        <f t="array" ref="CG17">AA17*INDEX(prod_est,$H17+$I17-1,MATCH(CG$14,$BQ$14:$DQ$14,0))</f>
        <v>1.2894151990325864</v>
      </c>
      <c r="CH17" s="4" cm="1">
        <f t="array" ref="CH17">AB17*INDEX(prod_est,$H17+$I17-1,MATCH(CH$14,$BQ$14:$DQ$14,0))</f>
        <v>1.2784657767310692</v>
      </c>
      <c r="CI17" s="4" cm="1">
        <f t="array" ref="CI17">AC17*INDEX(prod_est,$H17+$I17-1,MATCH(CI$14,$BQ$14:$DQ$14,0))</f>
        <v>1.2672600731978743</v>
      </c>
      <c r="CJ17" s="4" cm="1">
        <f t="array" ref="CJ17">AD17*INDEX(prod_est,$H17+$I17-1,MATCH(CJ$14,$BQ$14:$DQ$14,0))</f>
        <v>1.2558129243328371</v>
      </c>
      <c r="CK17" s="4" cm="1">
        <f t="array" ref="CK17">AE17*INDEX(prod_est,$H17+$I17-1,MATCH(CK$14,$BQ$14:$DQ$14,0))</f>
        <v>1.2441320182407829</v>
      </c>
      <c r="CL17" s="4" cm="1">
        <f t="array" ref="CL17">AF17*INDEX(prod_est,$H17+$I17-1,MATCH(CL$14,$BQ$14:$DQ$14,0))</f>
        <v>1.2322235770915153</v>
      </c>
      <c r="CM17" s="4" cm="1">
        <f t="array" ref="CM17">AG17*INDEX(prod_est,$H17+$I17-1,MATCH(CM$14,$BQ$14:$DQ$14,0))</f>
        <v>1.220094415421132</v>
      </c>
      <c r="CN17" s="4" cm="1">
        <f t="array" ref="CN17">AH17*INDEX(prod_est,$H17+$I17-1,MATCH(CN$14,$BQ$14:$DQ$14,0))</f>
        <v>1.2077578279870445</v>
      </c>
      <c r="CO17" s="4" cm="1">
        <f t="array" ref="CO17">AI17*INDEX(prod_est,$H17+$I17-1,MATCH(CO$14,$BQ$14:$DQ$14,0))</f>
        <v>1.1952338025572593</v>
      </c>
      <c r="CP17" s="4" cm="1">
        <f t="array" ref="CP17">AJ17*INDEX(prod_est,$H17+$I17-1,MATCH(CP$14,$BQ$14:$DQ$14,0))</f>
        <v>1.1825347341072219</v>
      </c>
      <c r="CQ17" s="4" cm="1">
        <f t="array" ref="CQ17">AK17*INDEX(prod_est,$H17+$I17-1,MATCH(CQ$14,$BQ$14:$DQ$14,0))</f>
        <v>1.1696763055663846</v>
      </c>
      <c r="CR17" s="4" cm="1">
        <f t="array" ref="CR17">AL17*INDEX(prod_est,$H17+$I17-1,MATCH(CR$14,$BQ$14:$DQ$14,0))</f>
        <v>1.1566580214002866</v>
      </c>
      <c r="CS17" s="4" cm="1">
        <f t="array" ref="CS17">AM17*INDEX(prod_est,$H17+$I17-1,MATCH(CS$14,$BQ$14:$DQ$14,0))</f>
        <v>1.1441813765541085</v>
      </c>
      <c r="CT17" s="4" cm="1">
        <f t="array" ref="CT17">AN17*INDEX(prod_est,$H17+$I17-1,MATCH(CT$14,$BQ$14:$DQ$14,0))</f>
        <v>1.1315400846039554</v>
      </c>
      <c r="CU17" s="4" cm="1">
        <f t="array" ref="CU17">AO17*INDEX(prod_est,$H17+$I17-1,MATCH(CU$14,$BQ$14:$DQ$14,0))</f>
        <v>1.1187400979851365</v>
      </c>
      <c r="CV17" s="4" cm="1">
        <f t="array" ref="CV17">AP17*INDEX(prod_est,$H17+$I17-1,MATCH(CV$14,$BQ$14:$DQ$14,0))</f>
        <v>1.1057815164323681</v>
      </c>
      <c r="CW17" s="4" cm="1">
        <f t="array" ref="CW17">AQ17*INDEX(prod_est,$H17+$I17-1,MATCH(CW$14,$BQ$14:$DQ$14,0))</f>
        <v>1.092663833925158</v>
      </c>
      <c r="CX17" s="4" cm="1">
        <f t="array" ref="CX17">AR17*INDEX(prod_est,$H17+$I17-1,MATCH(CX$14,$BQ$14:$DQ$14,0))</f>
        <v>1.0797687141034</v>
      </c>
      <c r="CY17" s="4" cm="1">
        <f t="array" ref="CY17">AS17*INDEX(prod_est,$H17+$I17-1,MATCH(CY$14,$BQ$14:$DQ$14,0))</f>
        <v>1.0667366920566277</v>
      </c>
      <c r="CZ17" s="4" cm="1">
        <f t="array" ref="CZ17">AT17*INDEX(prod_est,$H17+$I17-1,MATCH(CZ$14,$BQ$14:$DQ$14,0))</f>
        <v>1.0535706518692245</v>
      </c>
      <c r="DA17" s="4" cm="1">
        <f t="array" ref="DA17">AU17*INDEX(prod_est,$H17+$I17-1,MATCH(DA$14,$BQ$14:$DQ$14,0))</f>
        <v>1.0402734462438639</v>
      </c>
      <c r="DB17" s="4" cm="1">
        <f t="array" ref="DB17">AV17*INDEX(prod_est,$H17+$I17-1,MATCH(DB$14,$BQ$14:$DQ$14,0))</f>
        <v>1.0268478967730523</v>
      </c>
      <c r="DC17" s="4" cm="1">
        <f t="array" ref="DC17">AW17*INDEX(prod_est,$H17+$I17-1,MATCH(DC$14,$BQ$14:$DQ$14,0))</f>
        <v>1.0132967942085427</v>
      </c>
      <c r="DD17" s="4" cm="1">
        <f t="array" ref="DD17">AX17*INDEX(prod_est,$H17+$I17-1,MATCH(DD$14,$BQ$14:$DQ$14,0))</f>
        <v>0.99962289872877941</v>
      </c>
      <c r="DE17" s="4" cm="1">
        <f t="array" ref="DE17">AY17*INDEX(prod_est,$H17+$I17-1,MATCH(DE$14,$BQ$14:$DQ$14,0))</f>
        <v>0.98582894020419698</v>
      </c>
      <c r="DF17" s="4" cm="1">
        <f t="array" ref="DF17">AZ17*INDEX(prod_est,$H17+$I17-1,MATCH(DF$14,$BQ$14:$DQ$14,0))</f>
        <v>0.97191761846053581</v>
      </c>
      <c r="DG17" s="4" cm="1">
        <f t="array" ref="DG17">BA17*INDEX(prod_est,$H17+$I17-1,MATCH(DG$14,$BQ$14:$DQ$14,0))</f>
        <v>0.95789160354009872</v>
      </c>
      <c r="DH17" s="4" cm="1">
        <f t="array" ref="DH17">BB17*INDEX(prod_est,$H17+$I17-1,MATCH(DH$14,$BQ$14:$DQ$14,0))</f>
        <v>0.94375353596105438</v>
      </c>
      <c r="DI17" s="4" cm="1">
        <f t="array" ref="DI17">BC17*INDEX(prod_est,$H17+$I17-1,MATCH(DI$14,$BQ$14:$DQ$14,0))</f>
        <v>0.92950602697469842</v>
      </c>
      <c r="DJ17" s="4" cm="1">
        <f t="array" ref="DJ17">BD17*INDEX(prod_est,$H17+$I17-1,MATCH(DJ$14,$BQ$14:$DQ$14,0))</f>
        <v>0.91515165882075855</v>
      </c>
      <c r="DK17" s="4" cm="1">
        <f t="array" ref="DK17">BE17*INDEX(prod_est,$H17+$I17-1,MATCH(DK$14,$BQ$14:$DQ$14,0))</f>
        <v>0.90069298498073169</v>
      </c>
      <c r="DL17" s="4" cm="1">
        <f t="array" ref="DL17">BF17*INDEX(prod_est,$H17+$I17-1,MATCH(DL$14,$BQ$14:$DQ$14,0))</f>
        <v>0.88613253042926632</v>
      </c>
      <c r="DM17" s="4" cm="1">
        <f t="array" ref="DM17">BG17*INDEX(prod_est,$H17+$I17-1,MATCH(DM$14,$BQ$14:$DQ$14,0))</f>
        <v>0.87147279188361459</v>
      </c>
      <c r="DN17" s="4" cm="1">
        <f t="array" ref="DN17">BH17*INDEX(prod_est,$H17+$I17-1,MATCH(DN$14,$BQ$14:$DQ$14,0))</f>
        <v>0.85671623805115849</v>
      </c>
      <c r="DO17" s="4" cm="1">
        <f t="array" ref="DO17">BI17*INDEX(prod_est,$H17+$I17-1,MATCH(DO$14,$BQ$14:$DQ$14,0))</f>
        <v>0.8418653098750235</v>
      </c>
      <c r="DP17" s="4" cm="1">
        <f t="array" ref="DP17">BJ17*INDEX(prod_est,$H17+$I17-1,MATCH(DP$14,$BQ$14:$DQ$14,0))</f>
        <v>0.82692242077780376</v>
      </c>
      <c r="DQ17" s="4" cm="1">
        <f t="array" ref="DQ17">BK17*INDEX(prod_est,$H17+$I17-1,MATCH(DQ$14,$BQ$14:$DQ$14,0))</f>
        <v>0.81188995690339971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IFERROR(MATCH(E18,Production_est!$D$4:$D$339,0),"-")+1</f>
        <v>4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5"/>
        <v>1.665752821401941E-4</v>
      </c>
      <c r="O18" s="33">
        <f t="shared" si="6"/>
        <v>1.6574240572949313E-4</v>
      </c>
      <c r="P18" s="33">
        <f t="shared" si="6"/>
        <v>1.6491369370084567E-4</v>
      </c>
      <c r="Q18" s="33">
        <f t="shared" si="6"/>
        <v>1.6408912523234144E-4</v>
      </c>
      <c r="R18" s="33">
        <f t="shared" si="6"/>
        <v>1.6326867960617973E-4</v>
      </c>
      <c r="S18" s="33">
        <f t="shared" si="6"/>
        <v>1.6245233620814883E-4</v>
      </c>
      <c r="T18" s="33">
        <f t="shared" si="6"/>
        <v>1.6164007452710809E-4</v>
      </c>
      <c r="U18" s="33">
        <f t="shared" si="6"/>
        <v>1.6083187415447255E-4</v>
      </c>
      <c r="V18" s="33">
        <f t="shared" si="6"/>
        <v>1.600277147837002E-4</v>
      </c>
      <c r="W18" s="33">
        <f t="shared" si="6"/>
        <v>1.592275762097817E-4</v>
      </c>
      <c r="X18" s="33">
        <f t="shared" si="6"/>
        <v>1.584314383287328E-4</v>
      </c>
      <c r="Y18" s="33">
        <f t="shared" si="6"/>
        <v>1.5763928113708914E-4</v>
      </c>
      <c r="Z18" s="33">
        <f t="shared" si="6"/>
        <v>1.568510847314037E-4</v>
      </c>
      <c r="AA18" s="33">
        <f t="shared" si="6"/>
        <v>1.5606682930774669E-4</v>
      </c>
      <c r="AB18" s="33">
        <f t="shared" si="6"/>
        <v>1.5528649516120797E-4</v>
      </c>
      <c r="AC18" s="33">
        <f t="shared" si="6"/>
        <v>1.5451006268540194E-4</v>
      </c>
      <c r="AD18" s="33">
        <f t="shared" si="6"/>
        <v>1.5373751237197493E-4</v>
      </c>
      <c r="AE18" s="33">
        <f t="shared" si="6"/>
        <v>1.5296882481011505E-4</v>
      </c>
      <c r="AF18" s="33">
        <f t="shared" si="6"/>
        <v>1.5220398068606448E-4</v>
      </c>
      <c r="AG18" s="33">
        <f t="shared" si="6"/>
        <v>1.5144296078263415E-4</v>
      </c>
      <c r="AH18" s="33">
        <f t="shared" si="6"/>
        <v>1.5068574597872097E-4</v>
      </c>
      <c r="AI18" s="33">
        <f t="shared" si="6"/>
        <v>1.4993231724882736E-4</v>
      </c>
      <c r="AJ18" s="33">
        <f t="shared" si="6"/>
        <v>1.4918265566258324E-4</v>
      </c>
      <c r="AK18" s="33">
        <f t="shared" si="6"/>
        <v>1.4843674238427032E-4</v>
      </c>
      <c r="AL18" s="33">
        <f t="shared" si="6"/>
        <v>1.4769455867234897E-4</v>
      </c>
      <c r="AM18" s="33">
        <f t="shared" si="6"/>
        <v>1.4695608587898722E-4</v>
      </c>
      <c r="AN18" s="33">
        <f t="shared" si="6"/>
        <v>1.4622130544959228E-4</v>
      </c>
      <c r="AO18" s="33">
        <f t="shared" si="6"/>
        <v>1.4549019892234433E-4</v>
      </c>
      <c r="AP18" s="33">
        <f t="shared" si="6"/>
        <v>1.447627479277326E-4</v>
      </c>
      <c r="AQ18" s="33">
        <f t="shared" ref="AQ18:BK18" si="14">AP18*(1-$G$4)</f>
        <v>1.4403893418809394E-4</v>
      </c>
      <c r="AR18" s="33">
        <f t="shared" si="14"/>
        <v>1.4331873951715346E-4</v>
      </c>
      <c r="AS18" s="33">
        <f t="shared" si="14"/>
        <v>1.4260214581956768E-4</v>
      </c>
      <c r="AT18" s="33">
        <f t="shared" si="14"/>
        <v>1.4188913509046984E-4</v>
      </c>
      <c r="AU18" s="33">
        <f t="shared" si="14"/>
        <v>1.4117968941501749E-4</v>
      </c>
      <c r="AV18" s="33">
        <f t="shared" si="14"/>
        <v>1.4047379096794241E-4</v>
      </c>
      <c r="AW18" s="33">
        <f t="shared" si="14"/>
        <v>1.397714220131027E-4</v>
      </c>
      <c r="AX18" s="33">
        <f t="shared" si="14"/>
        <v>1.3907256490303718E-4</v>
      </c>
      <c r="AY18" s="33">
        <f t="shared" si="14"/>
        <v>1.3837720207852199E-4</v>
      </c>
      <c r="AZ18" s="33">
        <f t="shared" si="14"/>
        <v>1.3768531606812937E-4</v>
      </c>
      <c r="BA18" s="33">
        <f t="shared" si="14"/>
        <v>1.3699688948778872E-4</v>
      </c>
      <c r="BB18" s="33">
        <f t="shared" si="14"/>
        <v>1.3631190504034978E-4</v>
      </c>
      <c r="BC18" s="33">
        <f t="shared" si="14"/>
        <v>1.3563034551514804E-4</v>
      </c>
      <c r="BD18" s="33">
        <f t="shared" si="14"/>
        <v>1.3495219378757231E-4</v>
      </c>
      <c r="BE18" s="33">
        <f t="shared" si="14"/>
        <v>1.3427743281863445E-4</v>
      </c>
      <c r="BF18" s="33">
        <f t="shared" si="14"/>
        <v>1.3360604565454127E-4</v>
      </c>
      <c r="BG18" s="33">
        <f t="shared" si="14"/>
        <v>1.3293801542626856E-4</v>
      </c>
      <c r="BH18" s="33">
        <f t="shared" si="14"/>
        <v>1.3227332534913722E-4</v>
      </c>
      <c r="BI18" s="33">
        <f t="shared" si="14"/>
        <v>1.3161195872239153E-4</v>
      </c>
      <c r="BJ18" s="33">
        <f t="shared" si="14"/>
        <v>1.3095389892877956E-4</v>
      </c>
      <c r="BK18" s="33">
        <f t="shared" si="14"/>
        <v>1.3029912943413567E-4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1.9784459855609025</v>
      </c>
      <c r="BS18" s="4" cm="1">
        <f t="array" ref="BS18">M18*INDEX(prod_est,$H18+$I18-1,MATCH(BS$14,$BQ$14:$DQ$14,0))</f>
        <v>1.8817622718487665</v>
      </c>
      <c r="BT18" s="4" cm="1">
        <f t="array" ref="BT18">N18*INDEX(prod_est,$H18+$I18-1,MATCH(BT$14,$BQ$14:$DQ$14,0))</f>
        <v>1.8947458505264128</v>
      </c>
      <c r="BU18" s="4" cm="1">
        <f t="array" ref="BU18">O18*INDEX(prod_est,$H18+$I18-1,MATCH(BU$14,$BQ$14:$DQ$14,0))</f>
        <v>1.8980276004182726</v>
      </c>
      <c r="BV18" s="4" cm="1">
        <f t="array" ref="BV18">P18*INDEX(prod_est,$H18+$I18-1,MATCH(BV$14,$BQ$14:$DQ$14,0))</f>
        <v>1.9010566737563077</v>
      </c>
      <c r="BW18" s="4" cm="1">
        <f t="array" ref="BW18">Q18*INDEX(prod_est,$H18+$I18-1,MATCH(BW$14,$BQ$14:$DQ$14,0))</f>
        <v>1.9036272658339903</v>
      </c>
      <c r="BX18" s="4" cm="1">
        <f t="array" ref="BX18">R18*INDEX(prod_est,$H18+$I18-1,MATCH(BX$14,$BQ$14:$DQ$14,0))</f>
        <v>1.9056326204417788</v>
      </c>
      <c r="BY18" s="4" cm="1">
        <f t="array" ref="BY18">S18*INDEX(prod_est,$H18+$I18-1,MATCH(BY$14,$BQ$14:$DQ$14,0))</f>
        <v>1.907076750493131</v>
      </c>
      <c r="BZ18" s="4" cm="1">
        <f t="array" ref="BZ18">T18*INDEX(prod_est,$H18+$I18-1,MATCH(BZ$14,$BQ$14:$DQ$14,0))</f>
        <v>1.9079759633566018</v>
      </c>
      <c r="CA18" s="4" cm="1">
        <f t="array" ref="CA18">U18*INDEX(prod_est,$H18+$I18-1,MATCH(CA$14,$BQ$14:$DQ$14,0))</f>
        <v>1.8953390689445511</v>
      </c>
      <c r="CB18" s="4" cm="1">
        <f t="array" ref="CB18">V18*INDEX(prod_est,$H18+$I18-1,MATCH(CB$14,$BQ$14:$DQ$14,0))</f>
        <v>1.8823164317327712</v>
      </c>
      <c r="CC18" s="4" cm="1">
        <f t="array" ref="CC18">W18*INDEX(prod_est,$H18+$I18-1,MATCH(CC$14,$BQ$14:$DQ$14,0))</f>
        <v>1.8688875935703806</v>
      </c>
      <c r="CD18" s="4" cm="1">
        <f t="array" ref="CD18">X18*INDEX(prod_est,$H18+$I18-1,MATCH(CD$14,$BQ$14:$DQ$14,0))</f>
        <v>1.8550434013480677</v>
      </c>
      <c r="CE18" s="4" cm="1">
        <f t="array" ref="CE18">Y18*INDEX(prod_est,$H18+$I18-1,MATCH(CE$14,$BQ$14:$DQ$14,0))</f>
        <v>1.8407939467673096</v>
      </c>
      <c r="CF18" s="4" cm="1">
        <f t="array" ref="CF18">Z18*INDEX(prod_est,$H18+$I18-1,MATCH(CF$14,$BQ$14:$DQ$14,0))</f>
        <v>1.8261560548301499</v>
      </c>
      <c r="CG18" s="4" cm="1">
        <f t="array" ref="CG18">AA18*INDEX(prod_est,$H18+$I18-1,MATCH(CG$14,$BQ$14:$DQ$14,0))</f>
        <v>1.8111481642690674</v>
      </c>
      <c r="CH18" s="4" cm="1">
        <f t="array" ref="CH18">AB18*INDEX(prod_est,$H18+$I18-1,MATCH(CH$14,$BQ$14:$DQ$14,0))</f>
        <v>1.7957683036034897</v>
      </c>
      <c r="CI18" s="4" cm="1">
        <f t="array" ref="CI18">AC18*INDEX(prod_est,$H18+$I18-1,MATCH(CI$14,$BQ$14:$DQ$14,0))</f>
        <v>1.7800284632489503</v>
      </c>
      <c r="CJ18" s="4" cm="1">
        <f t="array" ref="CJ18">AD18*INDEX(prod_est,$H18+$I18-1,MATCH(CJ$14,$BQ$14:$DQ$14,0))</f>
        <v>1.7639494821196897</v>
      </c>
      <c r="CK18" s="4" cm="1">
        <f t="array" ref="CK18">AE18*INDEX(prod_est,$H18+$I18-1,MATCH(CK$14,$BQ$14:$DQ$14,0))</f>
        <v>1.7475421591398645</v>
      </c>
      <c r="CL18" s="4" cm="1">
        <f t="array" ref="CL18">AF18*INDEX(prod_est,$H18+$I18-1,MATCH(CL$14,$BQ$14:$DQ$14,0))</f>
        <v>1.730815234140854</v>
      </c>
      <c r="CM18" s="4" cm="1">
        <f t="array" ref="CM18">AG18*INDEX(prod_est,$H18+$I18-1,MATCH(CM$14,$BQ$14:$DQ$14,0))</f>
        <v>1.713778279008078</v>
      </c>
      <c r="CN18" s="4" cm="1">
        <f t="array" ref="CN18">AH18*INDEX(prod_est,$H18+$I18-1,MATCH(CN$14,$BQ$14:$DQ$14,0))</f>
        <v>1.6964499679246068</v>
      </c>
      <c r="CO18" s="4" cm="1">
        <f t="array" ref="CO18">AI18*INDEX(prod_est,$H18+$I18-1,MATCH(CO$14,$BQ$14:$DQ$14,0))</f>
        <v>1.6788583762608564</v>
      </c>
      <c r="CP18" s="4" cm="1">
        <f t="array" ref="CP18">AJ18*INDEX(prod_est,$H18+$I18-1,MATCH(CP$14,$BQ$14:$DQ$14,0))</f>
        <v>1.6610209143413226</v>
      </c>
      <c r="CQ18" s="4" cm="1">
        <f t="array" ref="CQ18">AK18*INDEX(prod_est,$H18+$I18-1,MATCH(CQ$14,$BQ$14:$DQ$14,0))</f>
        <v>1.642959610841414</v>
      </c>
      <c r="CR18" s="4" cm="1">
        <f t="array" ref="CR18">AL18*INDEX(prod_est,$H18+$I18-1,MATCH(CR$14,$BQ$14:$DQ$14,0))</f>
        <v>1.6246737697197555</v>
      </c>
      <c r="CS18" s="4" cm="1">
        <f t="array" ref="CS18">AM18*INDEX(prod_est,$H18+$I18-1,MATCH(CS$14,$BQ$14:$DQ$14,0))</f>
        <v>1.6071487301309972</v>
      </c>
      <c r="CT18" s="4" cm="1">
        <f t="array" ref="CT18">AN18*INDEX(prod_est,$H18+$I18-1,MATCH(CT$14,$BQ$14:$DQ$14,0))</f>
        <v>1.5893924226772871</v>
      </c>
      <c r="CU18" s="4" cm="1">
        <f t="array" ref="CU18">AO18*INDEX(prod_est,$H18+$I18-1,MATCH(CU$14,$BQ$14:$DQ$14,0))</f>
        <v>1.5714132083134922</v>
      </c>
      <c r="CV18" s="4" cm="1">
        <f t="array" ref="CV18">AP18*INDEX(prod_est,$H18+$I18-1,MATCH(CV$14,$BQ$14:$DQ$14,0))</f>
        <v>1.553211227129746</v>
      </c>
      <c r="CW18" s="4" cm="1">
        <f t="array" ref="CW18">AQ18*INDEX(prod_est,$H18+$I18-1,MATCH(CW$14,$BQ$14:$DQ$14,0))</f>
        <v>1.534785768355704</v>
      </c>
      <c r="CX18" s="4" cm="1">
        <f t="array" ref="CX18">AR18*INDEX(prod_est,$H18+$I18-1,MATCH(CX$14,$BQ$14:$DQ$14,0))</f>
        <v>1.5166729272702806</v>
      </c>
      <c r="CY18" s="4" cm="1">
        <f t="array" ref="CY18">AS18*INDEX(prod_est,$H18+$I18-1,MATCH(CY$14,$BQ$14:$DQ$14,0))</f>
        <v>1.4983677895423912</v>
      </c>
      <c r="CZ18" s="4" cm="1">
        <f t="array" ref="CZ18">AT18*INDEX(prod_est,$H18+$I18-1,MATCH(CZ$14,$BQ$14:$DQ$14,0))</f>
        <v>1.4798744062365337</v>
      </c>
      <c r="DA18" s="4" cm="1">
        <f t="array" ref="DA18">AU18*INDEX(prod_est,$H18+$I18-1,MATCH(DA$14,$BQ$14:$DQ$14,0))</f>
        <v>1.461196784337591</v>
      </c>
      <c r="DB18" s="4" cm="1">
        <f t="array" ref="DB18">AV18*INDEX(prod_est,$H18+$I18-1,MATCH(DB$14,$BQ$14:$DQ$14,0))</f>
        <v>1.4423388871322478</v>
      </c>
      <c r="DC18" s="4" cm="1">
        <f t="array" ref="DC18">AW18*INDEX(prod_est,$H18+$I18-1,MATCH(DC$14,$BQ$14:$DQ$14,0))</f>
        <v>1.4233046345874139</v>
      </c>
      <c r="DD18" s="4" cm="1">
        <f t="array" ref="DD18">AX18*INDEX(prod_est,$H18+$I18-1,MATCH(DD$14,$BQ$14:$DQ$14,0))</f>
        <v>1.4040979037258876</v>
      </c>
      <c r="DE18" s="4" cm="1">
        <f t="array" ref="DE18">AY18*INDEX(prod_est,$H18+$I18-1,MATCH(DE$14,$BQ$14:$DQ$14,0))</f>
        <v>1.3847225289989997</v>
      </c>
      <c r="DF18" s="4" cm="1">
        <f t="array" ref="DF18">AZ18*INDEX(prod_est,$H18+$I18-1,MATCH(DF$14,$BQ$14:$DQ$14,0))</f>
        <v>1.3651823026564749</v>
      </c>
      <c r="DG18" s="4" cm="1">
        <f t="array" ref="DG18">BA18*INDEX(prod_est,$H18+$I18-1,MATCH(DG$14,$BQ$14:$DQ$14,0))</f>
        <v>1.3454809751133998</v>
      </c>
      <c r="DH18" s="4" cm="1">
        <f t="array" ref="DH18">BB18*INDEX(prod_est,$H18+$I18-1,MATCH(DH$14,$BQ$14:$DQ$14,0))</f>
        <v>1.3256222553144477</v>
      </c>
      <c r="DI18" s="4" cm="1">
        <f t="array" ref="DI18">BC18*INDEX(prod_est,$H18+$I18-1,MATCH(DI$14,$BQ$14:$DQ$14,0))</f>
        <v>1.3056098110952343</v>
      </c>
      <c r="DJ18" s="4" cm="1">
        <f t="array" ref="DJ18">BD18*INDEX(prod_est,$H18+$I18-1,MATCH(DJ$14,$BQ$14:$DQ$14,0))</f>
        <v>1.2854472695409267</v>
      </c>
      <c r="DK18" s="4" cm="1">
        <f t="array" ref="DK18">BE18*INDEX(prod_est,$H18+$I18-1,MATCH(DK$14,$BQ$14:$DQ$14,0))</f>
        <v>1.2651382173420873</v>
      </c>
      <c r="DL18" s="4" cm="1">
        <f t="array" ref="DL18">BF18*INDEX(prod_est,$H18+$I18-1,MATCH(DL$14,$BQ$14:$DQ$14,0))</f>
        <v>1.2446862011477728</v>
      </c>
      <c r="DM18" s="4" cm="1">
        <f t="array" ref="DM18">BG18*INDEX(prod_est,$H18+$I18-1,MATCH(DM$14,$BQ$14:$DQ$14,0))</f>
        <v>1.2240947279159213</v>
      </c>
      <c r="DN18" s="4" cm="1">
        <f t="array" ref="DN18">BH18*INDEX(prod_est,$H18+$I18-1,MATCH(DN$14,$BQ$14:$DQ$14,0))</f>
        <v>1.2033672652610354</v>
      </c>
      <c r="DO18" s="4" cm="1">
        <f t="array" ref="DO18">BI18*INDEX(prod_est,$H18+$I18-1,MATCH(DO$14,$BQ$14:$DQ$14,0))</f>
        <v>1.1825072417991753</v>
      </c>
      <c r="DP18" s="4" cm="1">
        <f t="array" ref="DP18">BJ18*INDEX(prod_est,$H18+$I18-1,MATCH(DP$14,$BQ$14:$DQ$14,0))</f>
        <v>1.1615180474903049</v>
      </c>
      <c r="DQ18" s="4" cm="1">
        <f t="array" ref="DQ18">BK18*INDEX(prod_est,$H18+$I18-1,MATCH(DQ$14,$BQ$14:$DQ$14,0))</f>
        <v>1.1404030339779816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IFERROR(MATCH(E19,Production_est!$D$4:$D$339,0),"-")+1</f>
        <v>4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IFERROR(MATCH(E20,Production_est!$D$4:$D$339,0),"-")+1</f>
        <v>4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IFERROR(MATCH(E21,Production_est!$D$4:$D$339,0),"-")+1</f>
        <v>4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IFERROR(MATCH(E22,Production_est!$D$4:$D$339,0),"-")+1</f>
        <v>4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IFERROR(MATCH(E23,Production_est!$D$4:$D$339,0),"-")+1</f>
        <v>4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si="5"/>
        <v>8.9706524155600716E-3</v>
      </c>
      <c r="O23" s="33">
        <f t="shared" ref="O23:AP30" si="19">N23*(1-$G$4)</f>
        <v>8.9257991534822719E-3</v>
      </c>
      <c r="P23" s="33">
        <f t="shared" si="19"/>
        <v>8.881170157714861E-3</v>
      </c>
      <c r="Q23" s="33">
        <f t="shared" si="19"/>
        <v>8.8367643069262869E-3</v>
      </c>
      <c r="R23" s="33">
        <f t="shared" si="19"/>
        <v>8.7925804853916552E-3</v>
      </c>
      <c r="S23" s="33">
        <f t="shared" si="19"/>
        <v>8.7486175829646975E-3</v>
      </c>
      <c r="T23" s="33">
        <f t="shared" si="19"/>
        <v>8.704874495049874E-3</v>
      </c>
      <c r="U23" s="33">
        <f t="shared" si="19"/>
        <v>8.661350122574624E-3</v>
      </c>
      <c r="V23" s="33">
        <f t="shared" si="19"/>
        <v>8.6180433719617502E-3</v>
      </c>
      <c r="W23" s="33">
        <f t="shared" si="19"/>
        <v>8.5749531551019414E-3</v>
      </c>
      <c r="X23" s="33">
        <f t="shared" si="19"/>
        <v>8.5320783893264324E-3</v>
      </c>
      <c r="Y23" s="33">
        <f t="shared" si="19"/>
        <v>8.4894179973797994E-3</v>
      </c>
      <c r="Z23" s="33">
        <f t="shared" si="19"/>
        <v>8.4469709073929002E-3</v>
      </c>
      <c r="AA23" s="33">
        <f t="shared" si="19"/>
        <v>8.4047360528559361E-3</v>
      </c>
      <c r="AB23" s="33">
        <f t="shared" si="19"/>
        <v>8.3627123725916568E-3</v>
      </c>
      <c r="AC23" s="33">
        <f t="shared" si="19"/>
        <v>8.3208988107286979E-3</v>
      </c>
      <c r="AD23" s="33">
        <f t="shared" si="19"/>
        <v>8.2792943166750538E-3</v>
      </c>
      <c r="AE23" s="33">
        <f t="shared" si="19"/>
        <v>8.2378978450916782E-3</v>
      </c>
      <c r="AF23" s="33">
        <f t="shared" si="19"/>
        <v>8.1967083558662189E-3</v>
      </c>
      <c r="AG23" s="33">
        <f t="shared" si="19"/>
        <v>8.1557248140868878E-3</v>
      </c>
      <c r="AH23" s="33">
        <f t="shared" si="19"/>
        <v>8.1149461900164536E-3</v>
      </c>
      <c r="AI23" s="33">
        <f t="shared" si="19"/>
        <v>8.074371459066372E-3</v>
      </c>
      <c r="AJ23" s="33">
        <f t="shared" si="19"/>
        <v>8.033999601771041E-3</v>
      </c>
      <c r="AK23" s="33">
        <f t="shared" si="19"/>
        <v>7.9938296037621853E-3</v>
      </c>
      <c r="AL23" s="33">
        <f t="shared" si="19"/>
        <v>7.9538604557433737E-3</v>
      </c>
      <c r="AM23" s="33">
        <f t="shared" si="19"/>
        <v>7.9140911534646575E-3</v>
      </c>
      <c r="AN23" s="33">
        <f t="shared" si="19"/>
        <v>7.8745206976973334E-3</v>
      </c>
      <c r="AO23" s="33">
        <f t="shared" si="19"/>
        <v>7.8351480942088474E-3</v>
      </c>
      <c r="AP23" s="33">
        <f t="shared" si="19"/>
        <v>7.7959723537378029E-3</v>
      </c>
      <c r="AQ23" s="33">
        <f t="shared" ref="AQ23:BK23" si="20">AP23*(1-$G$4)</f>
        <v>7.7569924919691138E-3</v>
      </c>
      <c r="AR23" s="33">
        <f t="shared" si="20"/>
        <v>7.7182075295092684E-3</v>
      </c>
      <c r="AS23" s="33">
        <f t="shared" si="20"/>
        <v>7.6796164918617217E-3</v>
      </c>
      <c r="AT23" s="33">
        <f t="shared" si="20"/>
        <v>7.641218409402413E-3</v>
      </c>
      <c r="AU23" s="33">
        <f t="shared" si="20"/>
        <v>7.6030123173554008E-3</v>
      </c>
      <c r="AV23" s="33">
        <f t="shared" si="20"/>
        <v>7.5649972557686237E-3</v>
      </c>
      <c r="AW23" s="33">
        <f t="shared" si="20"/>
        <v>7.5271722694897807E-3</v>
      </c>
      <c r="AX23" s="33">
        <f t="shared" si="20"/>
        <v>7.4895364081423313E-3</v>
      </c>
      <c r="AY23" s="33">
        <f t="shared" si="20"/>
        <v>7.4520887261016197E-3</v>
      </c>
      <c r="AZ23" s="33">
        <f t="shared" si="20"/>
        <v>7.4148282824711116E-3</v>
      </c>
      <c r="BA23" s="33">
        <f t="shared" si="20"/>
        <v>7.3777541410587561E-3</v>
      </c>
      <c r="BB23" s="33">
        <f t="shared" si="20"/>
        <v>7.3408653703534625E-3</v>
      </c>
      <c r="BC23" s="33">
        <f t="shared" si="20"/>
        <v>7.3041610435016953E-3</v>
      </c>
      <c r="BD23" s="33">
        <f t="shared" si="20"/>
        <v>7.2676402382841872E-3</v>
      </c>
      <c r="BE23" s="33">
        <f t="shared" si="20"/>
        <v>7.2313020370927666E-3</v>
      </c>
      <c r="BF23" s="33">
        <f t="shared" si="20"/>
        <v>7.1951455269073025E-3</v>
      </c>
      <c r="BG23" s="33">
        <f t="shared" si="20"/>
        <v>7.159169799272766E-3</v>
      </c>
      <c r="BH23" s="33">
        <f t="shared" si="20"/>
        <v>7.1233739502764024E-3</v>
      </c>
      <c r="BI23" s="33">
        <f t="shared" si="20"/>
        <v>7.0877570805250208E-3</v>
      </c>
      <c r="BJ23" s="33">
        <f t="shared" si="20"/>
        <v>7.0523182951223954E-3</v>
      </c>
      <c r="BK23" s="33">
        <f t="shared" si="20"/>
        <v>7.017056703646783E-3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106.54612756105013</v>
      </c>
      <c r="BS23" s="4" cm="1">
        <f t="array" ref="BS23">M23*INDEX(prod_est,$H23+$I23-1,MATCH(BS$14,$BQ$14:$DQ$14,0))</f>
        <v>101.33937672254856</v>
      </c>
      <c r="BT23" s="4" cm="1">
        <f t="array" ref="BT23">N23*INDEX(prod_est,$H23+$I23-1,MATCH(BT$14,$BQ$14:$DQ$14,0))</f>
        <v>102.03858713318569</v>
      </c>
      <c r="BU23" s="4" cm="1">
        <f t="array" ref="BU23">O23*INDEX(prod_est,$H23+$I23-1,MATCH(BU$14,$BQ$14:$DQ$14,0))</f>
        <v>102.21532066301337</v>
      </c>
      <c r="BV23" s="4" cm="1">
        <f t="array" ref="BV23">P23*INDEX(prod_est,$H23+$I23-1,MATCH(BV$14,$BQ$14:$DQ$14,0))</f>
        <v>102.37844669052258</v>
      </c>
      <c r="BW23" s="4" cm="1">
        <f t="array" ref="BW23">Q23*INDEX(prod_est,$H23+$I23-1,MATCH(BW$14,$BQ$14:$DQ$14,0))</f>
        <v>102.51688192373848</v>
      </c>
      <c r="BX23" s="4" cm="1">
        <f t="array" ref="BX23">R23*INDEX(prod_est,$H23+$I23-1,MATCH(BX$14,$BQ$14:$DQ$14,0))</f>
        <v>102.62487717324538</v>
      </c>
      <c r="BY23" s="4" cm="1">
        <f t="array" ref="BY23">S23*INDEX(prod_est,$H23+$I23-1,MATCH(BY$14,$BQ$14:$DQ$14,0))</f>
        <v>102.70264854824833</v>
      </c>
      <c r="BZ23" s="4" cm="1">
        <f t="array" ref="BZ23">T23*INDEX(prod_est,$H23+$I23-1,MATCH(BZ$14,$BQ$14:$DQ$14,0))</f>
        <v>102.7510742566857</v>
      </c>
      <c r="CA23" s="4" cm="1">
        <f t="array" ref="CA23">U23*INDEX(prod_est,$H23+$I23-1,MATCH(CA$14,$BQ$14:$DQ$14,0))</f>
        <v>102.07053398728827</v>
      </c>
      <c r="CB23" s="4" cm="1">
        <f t="array" ref="CB23">V23*INDEX(prod_est,$H23+$I23-1,MATCH(CB$14,$BQ$14:$DQ$14,0))</f>
        <v>101.36922014012038</v>
      </c>
      <c r="CC23" s="4" cm="1">
        <f t="array" ref="CC23">W23*INDEX(prod_est,$H23+$I23-1,MATCH(CC$14,$BQ$14:$DQ$14,0))</f>
        <v>100.64603097332534</v>
      </c>
      <c r="CD23" s="4" cm="1">
        <f t="array" ref="CD23">X23*INDEX(prod_est,$H23+$I23-1,MATCH(CD$14,$BQ$14:$DQ$14,0))</f>
        <v>99.900473560455126</v>
      </c>
      <c r="CE23" s="4" cm="1">
        <f t="array" ref="CE23">Y23*INDEX(prod_est,$H23+$I23-1,MATCH(CE$14,$BQ$14:$DQ$14,0))</f>
        <v>99.133091374377187</v>
      </c>
      <c r="CF23" s="4" cm="1">
        <f t="array" ref="CF23">Z23*INDEX(prod_est,$H23+$I23-1,MATCH(CF$14,$BQ$14:$DQ$14,0))</f>
        <v>98.34479049937535</v>
      </c>
      <c r="CG23" s="4" cm="1">
        <f t="array" ref="CG23">AA23*INDEX(prod_est,$H23+$I23-1,MATCH(CG$14,$BQ$14:$DQ$14,0))</f>
        <v>97.536563924673075</v>
      </c>
      <c r="CH23" s="4" cm="1">
        <f t="array" ref="CH23">AB23*INDEX(prod_est,$H23+$I23-1,MATCH(CH$14,$BQ$14:$DQ$14,0))</f>
        <v>96.708305479254221</v>
      </c>
      <c r="CI23" s="4" cm="1">
        <f t="array" ref="CI23">AC23*INDEX(prod_est,$H23+$I23-1,MATCH(CI$14,$BQ$14:$DQ$14,0))</f>
        <v>95.860660888274964</v>
      </c>
      <c r="CJ23" s="4" cm="1">
        <f t="array" ref="CJ23">AD23*INDEX(prod_est,$H23+$I23-1,MATCH(CJ$14,$BQ$14:$DQ$14,0))</f>
        <v>94.994752399009712</v>
      </c>
      <c r="CK23" s="4" cm="1">
        <f t="array" ref="CK23">AE23*INDEX(prod_est,$H23+$I23-1,MATCH(CK$14,$BQ$14:$DQ$14,0))</f>
        <v>94.111161570702009</v>
      </c>
      <c r="CL23" s="4" cm="1">
        <f t="array" ref="CL23">AF23*INDEX(prod_est,$H23+$I23-1,MATCH(CL$14,$BQ$14:$DQ$14,0))</f>
        <v>93.210359073360422</v>
      </c>
      <c r="CM23" s="4" cm="1">
        <f t="array" ref="CM23">AG23*INDEX(prod_est,$H23+$I23-1,MATCH(CM$14,$BQ$14:$DQ$14,0))</f>
        <v>92.292860385968154</v>
      </c>
      <c r="CN23" s="4" cm="1">
        <f t="array" ref="CN23">AH23*INDEX(prod_est,$H23+$I23-1,MATCH(CN$14,$BQ$14:$DQ$14,0))</f>
        <v>91.359671177573546</v>
      </c>
      <c r="CO23" s="4" cm="1">
        <f t="array" ref="CO23">AI23*INDEX(prod_est,$H23+$I23-1,MATCH(CO$14,$BQ$14:$DQ$14,0))</f>
        <v>90.412303403529194</v>
      </c>
      <c r="CP23" s="4" cm="1">
        <f t="array" ref="CP23">AJ23*INDEX(prod_est,$H23+$I23-1,MATCH(CP$14,$BQ$14:$DQ$14,0))</f>
        <v>89.451694669748051</v>
      </c>
      <c r="CQ23" s="4" cm="1">
        <f t="array" ref="CQ23">AK23*INDEX(prod_est,$H23+$I23-1,MATCH(CQ$14,$BQ$14:$DQ$14,0))</f>
        <v>88.479031296239498</v>
      </c>
      <c r="CR23" s="4" cm="1">
        <f t="array" ref="CR23">AL23*INDEX(prod_est,$H23+$I23-1,MATCH(CR$14,$BQ$14:$DQ$14,0))</f>
        <v>87.494275798779213</v>
      </c>
      <c r="CS23" s="4" cm="1">
        <f t="array" ref="CS23">AM23*INDEX(prod_est,$H23+$I23-1,MATCH(CS$14,$BQ$14:$DQ$14,0))</f>
        <v>86.550492083093431</v>
      </c>
      <c r="CT23" s="4" cm="1">
        <f t="array" ref="CT23">AN23*INDEX(prod_est,$H23+$I23-1,MATCH(CT$14,$BQ$14:$DQ$14,0))</f>
        <v>85.594253796689131</v>
      </c>
      <c r="CU23" s="4" cm="1">
        <f t="array" ref="CU23">AO23*INDEX(prod_est,$H23+$I23-1,MATCH(CU$14,$BQ$14:$DQ$14,0))</f>
        <v>84.626011205770354</v>
      </c>
      <c r="CV23" s="4" cm="1">
        <f t="array" ref="CV23">AP23*INDEX(prod_est,$H23+$I23-1,MATCH(CV$14,$BQ$14:$DQ$14,0))</f>
        <v>83.645771854673072</v>
      </c>
      <c r="CW23" s="4" cm="1">
        <f t="array" ref="CW23">AQ23*INDEX(prod_est,$H23+$I23-1,MATCH(CW$14,$BQ$14:$DQ$14,0))</f>
        <v>82.653497465967234</v>
      </c>
      <c r="CX23" s="4" cm="1">
        <f t="array" ref="CX23">AR23*INDEX(prod_est,$H23+$I23-1,MATCH(CX$14,$BQ$14:$DQ$14,0))</f>
        <v>81.678058616049171</v>
      </c>
      <c r="CY23" s="4" cm="1">
        <f t="array" ref="CY23">AS23*INDEX(prod_est,$H23+$I23-1,MATCH(CY$14,$BQ$14:$DQ$14,0))</f>
        <v>80.69226392991051</v>
      </c>
      <c r="CZ23" s="4" cm="1">
        <f t="array" ref="CZ23">AT23*INDEX(prod_est,$H23+$I23-1,MATCH(CZ$14,$BQ$14:$DQ$14,0))</f>
        <v>79.696331571321167</v>
      </c>
      <c r="DA23" s="4" cm="1">
        <f t="array" ref="DA23">AU23*INDEX(prod_est,$H23+$I23-1,MATCH(DA$14,$BQ$14:$DQ$14,0))</f>
        <v>78.690477330212033</v>
      </c>
      <c r="DB23" s="4" cm="1">
        <f t="array" ref="DB23">AV23*INDEX(prod_est,$H23+$I23-1,MATCH(DB$14,$BQ$14:$DQ$14,0))</f>
        <v>77.674914643215516</v>
      </c>
      <c r="DC23" s="4" cm="1">
        <f t="array" ref="DC23">AW23*INDEX(prod_est,$H23+$I23-1,MATCH(DC$14,$BQ$14:$DQ$14,0))</f>
        <v>76.649854614045111</v>
      </c>
      <c r="DD23" s="4" cm="1">
        <f t="array" ref="DD23">AX23*INDEX(prod_est,$H23+$I23-1,MATCH(DD$14,$BQ$14:$DQ$14,0))</f>
        <v>75.615506033726021</v>
      </c>
      <c r="DE23" s="4" cm="1">
        <f t="array" ref="DE23">AY23*INDEX(prod_est,$H23+$I23-1,MATCH(DE$14,$BQ$14:$DQ$14,0))</f>
        <v>74.572075400663337</v>
      </c>
      <c r="DF23" s="4" cm="1">
        <f t="array" ref="DF23">AZ23*INDEX(prod_est,$H23+$I23-1,MATCH(DF$14,$BQ$14:$DQ$14,0))</f>
        <v>73.519766940560402</v>
      </c>
      <c r="DG23" s="4" cm="1">
        <f t="array" ref="DG23">BA23*INDEX(prod_est,$H23+$I23-1,MATCH(DG$14,$BQ$14:$DQ$14,0))</f>
        <v>72.458782626181261</v>
      </c>
      <c r="DH23" s="4" cm="1">
        <f t="array" ref="DH23">BB23*INDEX(prod_est,$H23+$I23-1,MATCH(DH$14,$BQ$14:$DQ$14,0))</f>
        <v>71.389322196965423</v>
      </c>
      <c r="DI23" s="4" cm="1">
        <f t="array" ref="DI23">BC23*INDEX(prod_est,$H23+$I23-1,MATCH(DI$14,$BQ$14:$DQ$14,0))</f>
        <v>70.311583178488149</v>
      </c>
      <c r="DJ23" s="4" cm="1">
        <f t="array" ref="DJ23">BD23*INDEX(prod_est,$H23+$I23-1,MATCH(DJ$14,$BQ$14:$DQ$14,0))</f>
        <v>69.225760901772716</v>
      </c>
      <c r="DK23" s="4" cm="1">
        <f t="array" ref="DK23">BE23*INDEX(prod_est,$H23+$I23-1,MATCH(DK$14,$BQ$14:$DQ$14,0))</f>
        <v>68.132048522453914</v>
      </c>
      <c r="DL23" s="4" cm="1">
        <f t="array" ref="DL23">BF23*INDEX(prod_est,$H23+$I23-1,MATCH(DL$14,$BQ$14:$DQ$14,0))</f>
        <v>67.030637039793532</v>
      </c>
      <c r="DM23" s="4" cm="1">
        <f t="array" ref="DM23">BG23*INDEX(prod_est,$H23+$I23-1,MATCH(DM$14,$BQ$14:$DQ$14,0))</f>
        <v>65.92171531555006</v>
      </c>
      <c r="DN23" s="4" cm="1">
        <f t="array" ref="DN23">BH23*INDEX(prod_est,$H23+$I23-1,MATCH(DN$14,$BQ$14:$DQ$14,0))</f>
        <v>64.80547009270245</v>
      </c>
      <c r="DO23" s="4" cm="1">
        <f t="array" ref="DO23">BI23*INDEX(prod_est,$H23+$I23-1,MATCH(DO$14,$BQ$14:$DQ$14,0))</f>
        <v>63.682086014029352</v>
      </c>
      <c r="DP23" s="4" cm="1">
        <f t="array" ref="DP23">BJ23*INDEX(prod_est,$H23+$I23-1,MATCH(DP$14,$BQ$14:$DQ$14,0))</f>
        <v>62.551745640545477</v>
      </c>
      <c r="DQ23" s="4" cm="1">
        <f t="array" ref="DQ23">BK23*INDEX(prod_est,$H23+$I23-1,MATCH(DQ$14,$BQ$14:$DQ$14,0))</f>
        <v>61.414629469795187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IFERROR(MATCH(E24,Production_est!$D$4:$D$339,0),"-")+1</f>
        <v>4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IFERROR(MATCH(E25,Production_est!$D$4:$D$339,0),"-")+1</f>
        <v>4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IFERROR(MATCH(E26,Production_est!$D$4:$D$339,0),"-")+1</f>
        <v>4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IFERROR(MATCH(E27,Production_est!$D$4:$D$339,0),"-")+1</f>
        <v>4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IFERROR(MATCH(E28,Production_est!$D$4:$D$339,0),"-")+1</f>
        <v>4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5"/>
        <v>3.6738539445178519E-3</v>
      </c>
      <c r="O28" s="33">
        <f t="shared" si="19"/>
        <v>3.6554846747952627E-3</v>
      </c>
      <c r="P28" s="33">
        <f t="shared" si="19"/>
        <v>3.6372072514212865E-3</v>
      </c>
      <c r="Q28" s="33">
        <f t="shared" si="19"/>
        <v>3.6190212151641799E-3</v>
      </c>
      <c r="R28" s="33">
        <f t="shared" si="19"/>
        <v>3.600926109088359E-3</v>
      </c>
      <c r="S28" s="33">
        <f t="shared" si="19"/>
        <v>3.5829214785429173E-3</v>
      </c>
      <c r="T28" s="33">
        <f t="shared" si="19"/>
        <v>3.5650068711502027E-3</v>
      </c>
      <c r="U28" s="33">
        <f t="shared" si="19"/>
        <v>3.5471818367944518E-3</v>
      </c>
      <c r="V28" s="33">
        <f t="shared" si="19"/>
        <v>3.5294459276104797E-3</v>
      </c>
      <c r="W28" s="33">
        <f t="shared" si="19"/>
        <v>3.5117986979724273E-3</v>
      </c>
      <c r="X28" s="33">
        <f t="shared" si="19"/>
        <v>3.4942397044825653E-3</v>
      </c>
      <c r="Y28" s="33">
        <f t="shared" si="19"/>
        <v>3.4767685059601526E-3</v>
      </c>
      <c r="Z28" s="33">
        <f t="shared" si="19"/>
        <v>3.4593846634303517E-3</v>
      </c>
      <c r="AA28" s="33">
        <f t="shared" si="19"/>
        <v>3.4420877401131998E-3</v>
      </c>
      <c r="AB28" s="33">
        <f t="shared" si="19"/>
        <v>3.4248773014126338E-3</v>
      </c>
      <c r="AC28" s="33">
        <f t="shared" si="19"/>
        <v>3.4077529149055706E-3</v>
      </c>
      <c r="AD28" s="33">
        <f t="shared" si="19"/>
        <v>3.3907141503310427E-3</v>
      </c>
      <c r="AE28" s="33">
        <f t="shared" si="19"/>
        <v>3.3737605795793875E-3</v>
      </c>
      <c r="AF28" s="33">
        <f t="shared" si="19"/>
        <v>3.3568917766814907E-3</v>
      </c>
      <c r="AG28" s="33">
        <f t="shared" si="19"/>
        <v>3.3401073177980831E-3</v>
      </c>
      <c r="AH28" s="33">
        <f t="shared" si="19"/>
        <v>3.3234067812090927E-3</v>
      </c>
      <c r="AI28" s="33">
        <f t="shared" si="19"/>
        <v>3.3067897473030472E-3</v>
      </c>
      <c r="AJ28" s="33">
        <f t="shared" si="19"/>
        <v>3.2902557985665321E-3</v>
      </c>
      <c r="AK28" s="33">
        <f t="shared" si="19"/>
        <v>3.2738045195736996E-3</v>
      </c>
      <c r="AL28" s="33">
        <f t="shared" si="19"/>
        <v>3.2574354969758311E-3</v>
      </c>
      <c r="AM28" s="33">
        <f t="shared" si="19"/>
        <v>3.241148319490952E-3</v>
      </c>
      <c r="AN28" s="33">
        <f t="shared" si="19"/>
        <v>3.2249425778934971E-3</v>
      </c>
      <c r="AO28" s="33">
        <f t="shared" si="19"/>
        <v>3.2088178650040294E-3</v>
      </c>
      <c r="AP28" s="33">
        <f t="shared" si="19"/>
        <v>3.1927737756790092E-3</v>
      </c>
      <c r="AQ28" s="33">
        <f t="shared" ref="AQ28:BK28" si="25">AP28*(1-$G$4)</f>
        <v>3.1768099068006143E-3</v>
      </c>
      <c r="AR28" s="33">
        <f t="shared" si="25"/>
        <v>3.1609258572666112E-3</v>
      </c>
      <c r="AS28" s="33">
        <f t="shared" si="25"/>
        <v>3.1451212279802782E-3</v>
      </c>
      <c r="AT28" s="33">
        <f t="shared" si="25"/>
        <v>3.1293956218403766E-3</v>
      </c>
      <c r="AU28" s="33">
        <f t="shared" si="25"/>
        <v>3.1137486437311747E-3</v>
      </c>
      <c r="AV28" s="33">
        <f t="shared" si="25"/>
        <v>3.0981799005125187E-3</v>
      </c>
      <c r="AW28" s="33">
        <f t="shared" si="25"/>
        <v>3.082689001009956E-3</v>
      </c>
      <c r="AX28" s="33">
        <f t="shared" si="25"/>
        <v>3.0672755560049061E-3</v>
      </c>
      <c r="AY28" s="33">
        <f t="shared" si="25"/>
        <v>3.0519391782248815E-3</v>
      </c>
      <c r="AZ28" s="33">
        <f t="shared" si="25"/>
        <v>3.0366794823337572E-3</v>
      </c>
      <c r="BA28" s="33">
        <f t="shared" si="25"/>
        <v>3.0214960849220883E-3</v>
      </c>
      <c r="BB28" s="33">
        <f t="shared" si="25"/>
        <v>3.0063886044974777E-3</v>
      </c>
      <c r="BC28" s="33">
        <f t="shared" si="25"/>
        <v>2.9913566614749904E-3</v>
      </c>
      <c r="BD28" s="33">
        <f t="shared" si="25"/>
        <v>2.9763998781676152E-3</v>
      </c>
      <c r="BE28" s="33">
        <f t="shared" si="25"/>
        <v>2.9615178787767774E-3</v>
      </c>
      <c r="BF28" s="33">
        <f t="shared" si="25"/>
        <v>2.9467102893828935E-3</v>
      </c>
      <c r="BG28" s="33">
        <f t="shared" si="25"/>
        <v>2.931976737935979E-3</v>
      </c>
      <c r="BH28" s="33">
        <f t="shared" si="25"/>
        <v>2.9173168542462992E-3</v>
      </c>
      <c r="BI28" s="33">
        <f t="shared" si="25"/>
        <v>2.9027302699750675E-3</v>
      </c>
      <c r="BJ28" s="33">
        <f t="shared" si="25"/>
        <v>2.8882166186251922E-3</v>
      </c>
      <c r="BK28" s="33">
        <f t="shared" si="25"/>
        <v>2.873775535532066E-3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43.635054941411134</v>
      </c>
      <c r="BS28" s="4" cm="1">
        <f t="array" ref="BS28">M28*INDEX(prod_est,$H28+$I28-1,MATCH(BS$14,$BQ$14:$DQ$14,0))</f>
        <v>41.502674684098899</v>
      </c>
      <c r="BT28" s="4" cm="1">
        <f t="array" ref="BT28">N28*INDEX(prod_est,$H28+$I28-1,MATCH(BT$14,$BQ$14:$DQ$14,0))</f>
        <v>41.789030325379954</v>
      </c>
      <c r="BU28" s="4" cm="1">
        <f t="array" ref="BU28">O28*INDEX(prod_est,$H28+$I28-1,MATCH(BU$14,$BQ$14:$DQ$14,0))</f>
        <v>41.861410030401153</v>
      </c>
      <c r="BV28" s="4" cm="1">
        <f t="array" ref="BV28">P28*INDEX(prod_est,$H28+$I28-1,MATCH(BV$14,$BQ$14:$DQ$14,0))</f>
        <v>41.92821689927267</v>
      </c>
      <c r="BW28" s="4" cm="1">
        <f t="array" ref="BW28">Q28*INDEX(prod_est,$H28+$I28-1,MATCH(BW$14,$BQ$14:$DQ$14,0))</f>
        <v>41.984911864594061</v>
      </c>
      <c r="BX28" s="4" cm="1">
        <f t="array" ref="BX28">R28*INDEX(prod_est,$H28+$I28-1,MATCH(BX$14,$BQ$14:$DQ$14,0))</f>
        <v>42.029140395029813</v>
      </c>
      <c r="BY28" s="4" cm="1">
        <f t="array" ref="BY28">S28*INDEX(prod_est,$H28+$I28-1,MATCH(BY$14,$BQ$14:$DQ$14,0))</f>
        <v>42.060990996255818</v>
      </c>
      <c r="BZ28" s="4" cm="1">
        <f t="array" ref="BZ28">T28*INDEX(prod_est,$H28+$I28-1,MATCH(BZ$14,$BQ$14:$DQ$14,0))</f>
        <v>42.080823330819371</v>
      </c>
      <c r="CA28" s="4" cm="1">
        <f t="array" ref="CA28">U28*INDEX(prod_est,$H28+$I28-1,MATCH(CA$14,$BQ$14:$DQ$14,0))</f>
        <v>41.802113886142614</v>
      </c>
      <c r="CB28" s="4" cm="1">
        <f t="array" ref="CB28">V28*INDEX(prod_est,$H28+$I28-1,MATCH(CB$14,$BQ$14:$DQ$14,0))</f>
        <v>41.514896800427245</v>
      </c>
      <c r="CC28" s="4" cm="1">
        <f t="array" ref="CC28">W28*INDEX(prod_est,$H28+$I28-1,MATCH(CC$14,$BQ$14:$DQ$14,0))</f>
        <v>41.218720864722279</v>
      </c>
      <c r="CD28" s="4" cm="1">
        <f t="array" ref="CD28">X28*INDEX(prod_est,$H28+$I28-1,MATCH(CD$14,$BQ$14:$DQ$14,0))</f>
        <v>40.913384205218371</v>
      </c>
      <c r="CE28" s="4" cm="1">
        <f t="array" ref="CE28">Y28*INDEX(prod_est,$H28+$I28-1,MATCH(CE$14,$BQ$14:$DQ$14,0))</f>
        <v>40.599109396578477</v>
      </c>
      <c r="CF28" s="4" cm="1">
        <f t="array" ref="CF28">Z28*INDEX(prod_est,$H28+$I28-1,MATCH(CF$14,$BQ$14:$DQ$14,0))</f>
        <v>40.276267517868639</v>
      </c>
      <c r="CG28" s="4" cm="1">
        <f t="array" ref="CG28">AA28*INDEX(prod_est,$H28+$I28-1,MATCH(CG$14,$BQ$14:$DQ$14,0))</f>
        <v>39.945265239329373</v>
      </c>
      <c r="CH28" s="4" cm="1">
        <f t="array" ref="CH28">AB28*INDEX(prod_est,$H28+$I28-1,MATCH(CH$14,$BQ$14:$DQ$14,0))</f>
        <v>39.606059079529423</v>
      </c>
      <c r="CI28" s="4" cm="1">
        <f t="array" ref="CI28">AC28*INDEX(prod_est,$H28+$I28-1,MATCH(CI$14,$BQ$14:$DQ$14,0))</f>
        <v>39.258913489681717</v>
      </c>
      <c r="CJ28" s="4" cm="1">
        <f t="array" ref="CJ28">AD28*INDEX(prod_est,$H28+$I28-1,MATCH(CJ$14,$BQ$14:$DQ$14,0))</f>
        <v>38.904288076555623</v>
      </c>
      <c r="CK28" s="4" cm="1">
        <f t="array" ref="CK28">AE28*INDEX(prod_est,$H28+$I28-1,MATCH(CK$14,$BQ$14:$DQ$14,0))</f>
        <v>38.54242101276354</v>
      </c>
      <c r="CL28" s="4" cm="1">
        <f t="array" ref="CL28">AF28*INDEX(prod_est,$H28+$I28-1,MATCH(CL$14,$BQ$14:$DQ$14,0))</f>
        <v>38.173505057180478</v>
      </c>
      <c r="CM28" s="4" cm="1">
        <f t="array" ref="CM28">AG28*INDEX(prod_est,$H28+$I28-1,MATCH(CM$14,$BQ$14:$DQ$14,0))</f>
        <v>37.797751319813578</v>
      </c>
      <c r="CN28" s="4" cm="1">
        <f t="array" ref="CN28">AH28*INDEX(prod_est,$H28+$I28-1,MATCH(CN$14,$BQ$14:$DQ$14,0))</f>
        <v>37.415571663817182</v>
      </c>
      <c r="CO28" s="4" cm="1">
        <f t="array" ref="CO28">AI28*INDEX(prod_est,$H28+$I28-1,MATCH(CO$14,$BQ$14:$DQ$14,0))</f>
        <v>37.027585297569736</v>
      </c>
      <c r="CP28" s="4" cm="1">
        <f t="array" ref="CP28">AJ28*INDEX(prod_est,$H28+$I28-1,MATCH(CP$14,$BQ$14:$DQ$14,0))</f>
        <v>36.634176209550823</v>
      </c>
      <c r="CQ28" s="4" cm="1">
        <f t="array" ref="CQ28">AK28*INDEX(prod_est,$H28+$I28-1,MATCH(CQ$14,$BQ$14:$DQ$14,0))</f>
        <v>36.23583024697021</v>
      </c>
      <c r="CR28" s="4" cm="1">
        <f t="array" ref="CR28">AL28*INDEX(prod_est,$H28+$I28-1,MATCH(CR$14,$BQ$14:$DQ$14,0))</f>
        <v>35.832532058484531</v>
      </c>
      <c r="CS28" s="4" cm="1">
        <f t="array" ref="CS28">AM28*INDEX(prod_est,$H28+$I28-1,MATCH(CS$14,$BQ$14:$DQ$14,0))</f>
        <v>35.446013512672891</v>
      </c>
      <c r="CT28" s="4" cm="1">
        <f t="array" ref="CT28">AN28*INDEX(prod_est,$H28+$I28-1,MATCH(CT$14,$BQ$14:$DQ$14,0))</f>
        <v>35.054394303983919</v>
      </c>
      <c r="CU28" s="4" cm="1">
        <f t="array" ref="CU28">AO28*INDEX(prod_est,$H28+$I28-1,MATCH(CU$14,$BQ$14:$DQ$14,0))</f>
        <v>34.65785883508903</v>
      </c>
      <c r="CV28" s="4" cm="1">
        <f t="array" ref="CV28">AP28*INDEX(prod_est,$H28+$I28-1,MATCH(CV$14,$BQ$14:$DQ$14,0))</f>
        <v>34.256410195706479</v>
      </c>
      <c r="CW28" s="4" cm="1">
        <f t="array" ref="CW28">AQ28*INDEX(prod_est,$H28+$I28-1,MATCH(CW$14,$BQ$14:$DQ$14,0))</f>
        <v>33.850032709642292</v>
      </c>
      <c r="CX28" s="4" cm="1">
        <f t="array" ref="CX28">AR28*INDEX(prod_est,$H28+$I28-1,MATCH(CX$14,$BQ$14:$DQ$14,0))</f>
        <v>33.450550074444941</v>
      </c>
      <c r="CY28" s="4" cm="1">
        <f t="array" ref="CY28">AS28*INDEX(prod_est,$H28+$I28-1,MATCH(CY$14,$BQ$14:$DQ$14,0))</f>
        <v>33.046826295127254</v>
      </c>
      <c r="CZ28" s="4" cm="1">
        <f t="array" ref="CZ28">AT28*INDEX(prod_est,$H28+$I28-1,MATCH(CZ$14,$BQ$14:$DQ$14,0))</f>
        <v>32.638950718794604</v>
      </c>
      <c r="DA28" s="4" cm="1">
        <f t="array" ref="DA28">AU28*INDEX(prod_est,$H28+$I28-1,MATCH(DA$14,$BQ$14:$DQ$14,0))</f>
        <v>32.227011720366903</v>
      </c>
      <c r="DB28" s="4" cm="1">
        <f t="array" ref="DB28">AV28*INDEX(prod_est,$H28+$I28-1,MATCH(DB$14,$BQ$14:$DQ$14,0))</f>
        <v>31.811096710990817</v>
      </c>
      <c r="DC28" s="4" cm="1">
        <f t="array" ref="DC28">AW28*INDEX(prod_est,$H28+$I28-1,MATCH(DC$14,$BQ$14:$DQ$14,0))</f>
        <v>31.391292146386011</v>
      </c>
      <c r="DD28" s="4" cm="1">
        <f t="array" ref="DD28">AX28*INDEX(prod_est,$H28+$I28-1,MATCH(DD$14,$BQ$14:$DQ$14,0))</f>
        <v>30.967683535130448</v>
      </c>
      <c r="DE28" s="4" cm="1">
        <f t="array" ref="DE28">AY28*INDEX(prod_est,$H28+$I28-1,MATCH(DE$14,$BQ$14:$DQ$14,0))</f>
        <v>30.540355446879158</v>
      </c>
      <c r="DF28" s="4" cm="1">
        <f t="array" ref="DF28">AZ28*INDEX(prod_est,$H28+$I28-1,MATCH(DF$14,$BQ$14:$DQ$14,0))</f>
        <v>30.109391520521598</v>
      </c>
      <c r="DG28" s="4" cm="1">
        <f t="array" ref="DG28">BA28*INDEX(prod_est,$H28+$I28-1,MATCH(DG$14,$BQ$14:$DQ$14,0))</f>
        <v>29.674874472275221</v>
      </c>
      <c r="DH28" s="4" cm="1">
        <f t="array" ref="DH28">BB28*INDEX(prod_est,$H28+$I28-1,MATCH(DH$14,$BQ$14:$DQ$14,0))</f>
        <v>29.236886103718522</v>
      </c>
      <c r="DI28" s="4" cm="1">
        <f t="array" ref="DI28">BC28*INDEX(prod_est,$H28+$I28-1,MATCH(DI$14,$BQ$14:$DQ$14,0))</f>
        <v>28.795507309760833</v>
      </c>
      <c r="DJ28" s="4" cm="1">
        <f t="array" ref="DJ28">BD28*INDEX(prod_est,$H28+$I28-1,MATCH(DJ$14,$BQ$14:$DQ$14,0))</f>
        <v>28.350818086551502</v>
      </c>
      <c r="DK28" s="4" cm="1">
        <f t="array" ref="DK28">BE28*INDEX(prod_est,$H28+$I28-1,MATCH(DK$14,$BQ$14:$DQ$14,0))</f>
        <v>27.902897539328119</v>
      </c>
      <c r="DL28" s="4" cm="1">
        <f t="array" ref="DL28">BF28*INDEX(prod_est,$H28+$I28-1,MATCH(DL$14,$BQ$14:$DQ$14,0))</f>
        <v>27.451823890204192</v>
      </c>
      <c r="DM28" s="4" cm="1">
        <f t="array" ref="DM28">BG28*INDEX(prod_est,$H28+$I28-1,MATCH(DM$14,$BQ$14:$DQ$14,0))</f>
        <v>26.997674485897004</v>
      </c>
      <c r="DN28" s="4" cm="1">
        <f t="array" ref="DN28">BH28*INDEX(prod_est,$H28+$I28-1,MATCH(DN$14,$BQ$14:$DQ$14,0))</f>
        <v>26.540525805395834</v>
      </c>
      <c r="DO28" s="4" cm="1">
        <f t="array" ref="DO28">BI28*INDEX(prod_est,$H28+$I28-1,MATCH(DO$14,$BQ$14:$DQ$14,0))</f>
        <v>26.080453467570887</v>
      </c>
      <c r="DP28" s="4" cm="1">
        <f t="array" ref="DP28">BJ28*INDEX(prod_est,$H28+$I28-1,MATCH(DP$14,$BQ$14:$DQ$14,0))</f>
        <v>25.617532238723761</v>
      </c>
      <c r="DQ28" s="4" cm="1">
        <f t="array" ref="DQ28">BK28*INDEX(prod_est,$H28+$I28-1,MATCH(DQ$14,$BQ$14:$DQ$14,0))</f>
        <v>25.151836040079424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IFERROR(MATCH(E29,Production_est!$D$4:$D$339,0),"-")+1</f>
        <v>4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IFERROR(MATCH(E30,Production_est!$D$4:$D$339,0),"-")+1</f>
        <v>4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5"/>
        <v>2.611160741269886E-2</v>
      </c>
      <c r="O30" s="33">
        <f t="shared" si="19"/>
        <v>2.5981049375635366E-2</v>
      </c>
      <c r="P30" s="33">
        <f t="shared" si="19"/>
        <v>2.5851144128757188E-2</v>
      </c>
      <c r="Q30" s="33">
        <f t="shared" si="19"/>
        <v>2.5721888408113402E-2</v>
      </c>
      <c r="R30" s="33">
        <f t="shared" si="19"/>
        <v>2.5593278966072837E-2</v>
      </c>
      <c r="S30" s="33">
        <f t="shared" si="19"/>
        <v>2.5465312571242474E-2</v>
      </c>
      <c r="T30" s="33">
        <f t="shared" si="19"/>
        <v>2.533798600838626E-2</v>
      </c>
      <c r="U30" s="33">
        <f t="shared" si="19"/>
        <v>2.5211296078344329E-2</v>
      </c>
      <c r="V30" s="33">
        <f t="shared" si="19"/>
        <v>2.5085239597952606E-2</v>
      </c>
      <c r="W30" s="33">
        <f t="shared" si="19"/>
        <v>2.4959813399962841E-2</v>
      </c>
      <c r="X30" s="33">
        <f t="shared" si="19"/>
        <v>2.4835014332963028E-2</v>
      </c>
      <c r="Y30" s="33">
        <f t="shared" si="19"/>
        <v>2.4710839261298214E-2</v>
      </c>
      <c r="Z30" s="33">
        <f t="shared" si="19"/>
        <v>2.4587285064991724E-2</v>
      </c>
      <c r="AA30" s="33">
        <f t="shared" si="19"/>
        <v>2.4464348639666764E-2</v>
      </c>
      <c r="AB30" s="33">
        <f t="shared" si="19"/>
        <v>2.434202689646843E-2</v>
      </c>
      <c r="AC30" s="33">
        <f t="shared" si="19"/>
        <v>2.4220316761986087E-2</v>
      </c>
      <c r="AD30" s="33">
        <f t="shared" si="19"/>
        <v>2.4099215178176158E-2</v>
      </c>
      <c r="AE30" s="33">
        <f t="shared" si="19"/>
        <v>2.3978719102285277E-2</v>
      </c>
      <c r="AF30" s="33">
        <f t="shared" si="19"/>
        <v>2.3858825506773849E-2</v>
      </c>
      <c r="AG30" s="33">
        <f t="shared" si="19"/>
        <v>2.3739531379239981E-2</v>
      </c>
      <c r="AH30" s="33">
        <f t="shared" si="19"/>
        <v>2.3620833722343779E-2</v>
      </c>
      <c r="AI30" s="33">
        <f t="shared" si="19"/>
        <v>2.350272955373206E-2</v>
      </c>
      <c r="AJ30" s="33">
        <f t="shared" si="19"/>
        <v>2.3385215905963399E-2</v>
      </c>
      <c r="AK30" s="33">
        <f t="shared" si="19"/>
        <v>2.3268289826433582E-2</v>
      </c>
      <c r="AL30" s="33">
        <f t="shared" si="19"/>
        <v>2.3151948377301414E-2</v>
      </c>
      <c r="AM30" s="33">
        <f t="shared" si="19"/>
        <v>2.3036188635414907E-2</v>
      </c>
      <c r="AN30" s="33">
        <f t="shared" si="19"/>
        <v>2.2921007692237833E-2</v>
      </c>
      <c r="AO30" s="33">
        <f t="shared" si="19"/>
        <v>2.2806402653776644E-2</v>
      </c>
      <c r="AP30" s="33">
        <f t="shared" si="19"/>
        <v>2.2692370640507761E-2</v>
      </c>
      <c r="AQ30" s="33">
        <f t="shared" ref="AQ30:BK30" si="27">AP30*(1-$G$4)</f>
        <v>2.2578908787305223E-2</v>
      </c>
      <c r="AR30" s="33">
        <f t="shared" si="27"/>
        <v>2.2466014243368696E-2</v>
      </c>
      <c r="AS30" s="33">
        <f t="shared" si="27"/>
        <v>2.2353684172151854E-2</v>
      </c>
      <c r="AT30" s="33">
        <f t="shared" si="27"/>
        <v>2.2241915751291096E-2</v>
      </c>
      <c r="AU30" s="33">
        <f t="shared" si="27"/>
        <v>2.2130706172534639E-2</v>
      </c>
      <c r="AV30" s="33">
        <f t="shared" si="27"/>
        <v>2.2020052641671967E-2</v>
      </c>
      <c r="AW30" s="33">
        <f t="shared" si="27"/>
        <v>2.1909952378463608E-2</v>
      </c>
      <c r="AX30" s="33">
        <f t="shared" si="27"/>
        <v>2.1800402616571291E-2</v>
      </c>
      <c r="AY30" s="33">
        <f t="shared" si="27"/>
        <v>2.1691400603488432E-2</v>
      </c>
      <c r="AZ30" s="33">
        <f t="shared" si="27"/>
        <v>2.1582943600470989E-2</v>
      </c>
      <c r="BA30" s="33">
        <f t="shared" si="27"/>
        <v>2.1475028882468633E-2</v>
      </c>
      <c r="BB30" s="33">
        <f t="shared" si="27"/>
        <v>2.136765373805629E-2</v>
      </c>
      <c r="BC30" s="33">
        <f t="shared" si="27"/>
        <v>2.126081546936601E-2</v>
      </c>
      <c r="BD30" s="33">
        <f t="shared" si="27"/>
        <v>2.1154511392019178E-2</v>
      </c>
      <c r="BE30" s="33">
        <f t="shared" si="27"/>
        <v>2.1048738835059082E-2</v>
      </c>
      <c r="BF30" s="33">
        <f t="shared" si="27"/>
        <v>2.0943495140883787E-2</v>
      </c>
      <c r="BG30" s="33">
        <f t="shared" si="27"/>
        <v>2.0838777665179369E-2</v>
      </c>
      <c r="BH30" s="33">
        <f t="shared" si="27"/>
        <v>2.0734583776853471E-2</v>
      </c>
      <c r="BI30" s="33">
        <f t="shared" si="27"/>
        <v>2.0630910857969205E-2</v>
      </c>
      <c r="BJ30" s="33">
        <f t="shared" si="27"/>
        <v>2.0527756303679357E-2</v>
      </c>
      <c r="BK30" s="33">
        <f t="shared" si="27"/>
        <v>2.042511752216096E-2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310.13247703052133</v>
      </c>
      <c r="BS30" s="4" cm="1">
        <f t="array" ref="BS30">M30*INDEX(prod_est,$H30+$I30-1,MATCH(BS$14,$BQ$14:$DQ$14,0))</f>
        <v>294.97676399064596</v>
      </c>
      <c r="BT30" s="4" cm="1">
        <f t="array" ref="BT30">N30*INDEX(prod_est,$H30+$I30-1,MATCH(BT$14,$BQ$14:$DQ$14,0))</f>
        <v>297.0120125874771</v>
      </c>
      <c r="BU30" s="4" cm="1">
        <f t="array" ref="BU30">O30*INDEX(prod_est,$H30+$I30-1,MATCH(BU$14,$BQ$14:$DQ$14,0))</f>
        <v>297.52644524340258</v>
      </c>
      <c r="BV30" s="4" cm="1">
        <f t="array" ref="BV30">P30*INDEX(prod_est,$H30+$I30-1,MATCH(BV$14,$BQ$14:$DQ$14,0))</f>
        <v>298.00126943586878</v>
      </c>
      <c r="BW30" s="4" cm="1">
        <f t="array" ref="BW30">Q30*INDEX(prod_est,$H30+$I30-1,MATCH(BW$14,$BQ$14:$DQ$14,0))</f>
        <v>298.40422412571377</v>
      </c>
      <c r="BX30" s="4" cm="1">
        <f t="array" ref="BX30">R30*INDEX(prod_est,$H30+$I30-1,MATCH(BX$14,$BQ$14:$DQ$14,0))</f>
        <v>298.71857467982392</v>
      </c>
      <c r="BY30" s="4" cm="1">
        <f t="array" ref="BY30">S30*INDEX(prod_est,$H30+$I30-1,MATCH(BY$14,$BQ$14:$DQ$14,0))</f>
        <v>298.94495014483471</v>
      </c>
      <c r="BZ30" s="4" cm="1">
        <f t="array" ref="BZ30">T30*INDEX(prod_est,$H30+$I30-1,MATCH(BZ$14,$BQ$14:$DQ$14,0))</f>
        <v>299.08590679200177</v>
      </c>
      <c r="CA30" s="4" cm="1">
        <f t="array" ref="CA30">U30*INDEX(prod_est,$H30+$I30-1,MATCH(CA$14,$BQ$14:$DQ$14,0))</f>
        <v>297.10500289339404</v>
      </c>
      <c r="CB30" s="4" cm="1">
        <f t="array" ref="CB30">V30*INDEX(prod_est,$H30+$I30-1,MATCH(CB$14,$BQ$14:$DQ$14,0))</f>
        <v>295.06363165281698</v>
      </c>
      <c r="CC30" s="4" cm="1">
        <f t="array" ref="CC30">W30*INDEX(prod_est,$H30+$I30-1,MATCH(CC$14,$BQ$14:$DQ$14,0))</f>
        <v>292.95858614066287</v>
      </c>
      <c r="CD30" s="4" cm="1">
        <f t="array" ref="CD30">X30*INDEX(prod_est,$H30+$I30-1,MATCH(CD$14,$BQ$14:$DQ$14,0))</f>
        <v>290.78843155583837</v>
      </c>
      <c r="CE30" s="4" cm="1">
        <f t="array" ref="CE30">Y30*INDEX(prod_est,$H30+$I30-1,MATCH(CE$14,$BQ$14:$DQ$14,0))</f>
        <v>288.55474982901001</v>
      </c>
      <c r="CF30" s="4" cm="1">
        <f t="array" ref="CF30">Z30*INDEX(prod_est,$H30+$I30-1,MATCH(CF$14,$BQ$14:$DQ$14,0))</f>
        <v>286.26017837337866</v>
      </c>
      <c r="CG30" s="4" cm="1">
        <f t="array" ref="CG30">AA30*INDEX(prod_est,$H30+$I30-1,MATCH(CG$14,$BQ$14:$DQ$14,0))</f>
        <v>283.90760756341945</v>
      </c>
      <c r="CH30" s="4" cm="1">
        <f t="array" ref="CH30">AB30*INDEX(prod_est,$H30+$I30-1,MATCH(CH$14,$BQ$14:$DQ$14,0))</f>
        <v>281.49672835852283</v>
      </c>
      <c r="CI30" s="4" cm="1">
        <f t="array" ref="CI30">AC30*INDEX(prod_est,$H30+$I30-1,MATCH(CI$14,$BQ$14:$DQ$14,0))</f>
        <v>279.02942032340638</v>
      </c>
      <c r="CJ30" s="4" cm="1">
        <f t="array" ref="CJ30">AD30*INDEX(prod_est,$H30+$I30-1,MATCH(CJ$14,$BQ$14:$DQ$14,0))</f>
        <v>276.50895007446462</v>
      </c>
      <c r="CK30" s="4" cm="1">
        <f t="array" ref="CK30">AE30*INDEX(prod_est,$H30+$I30-1,MATCH(CK$14,$BQ$14:$DQ$14,0))</f>
        <v>273.9370104034756</v>
      </c>
      <c r="CL30" s="4" cm="1">
        <f t="array" ref="CL30">AF30*INDEX(prod_est,$H30+$I30-1,MATCH(CL$14,$BQ$14:$DQ$14,0))</f>
        <v>271.3149713279048</v>
      </c>
      <c r="CM30" s="4" cm="1">
        <f t="array" ref="CM30">AG30*INDEX(prod_est,$H30+$I30-1,MATCH(CM$14,$BQ$14:$DQ$14,0))</f>
        <v>268.64433329434348</v>
      </c>
      <c r="CN30" s="4" cm="1">
        <f t="array" ref="CN30">AH30*INDEX(prod_est,$H30+$I30-1,MATCH(CN$14,$BQ$14:$DQ$14,0))</f>
        <v>265.92802358546419</v>
      </c>
      <c r="CO30" s="4" cm="1">
        <f t="array" ref="CO30">AI30*INDEX(prod_est,$H30+$I30-1,MATCH(CO$14,$BQ$14:$DQ$14,0))</f>
        <v>263.17044317265265</v>
      </c>
      <c r="CP30" s="4" cm="1">
        <f t="array" ref="CP30">AJ30*INDEX(prod_est,$H30+$I30-1,MATCH(CP$14,$BQ$14:$DQ$14,0))</f>
        <v>260.37432122167888</v>
      </c>
      <c r="CQ30" s="4" cm="1">
        <f t="array" ref="CQ30">AK30*INDEX(prod_est,$H30+$I30-1,MATCH(CQ$14,$BQ$14:$DQ$14,0))</f>
        <v>257.543110850657</v>
      </c>
      <c r="CR30" s="4" cm="1">
        <f t="array" ref="CR30">AL30*INDEX(prod_est,$H30+$I30-1,MATCH(CR$14,$BQ$14:$DQ$14,0))</f>
        <v>254.67670295120723</v>
      </c>
      <c r="CS30" s="4" cm="1">
        <f t="array" ref="CS30">AM30*INDEX(prod_est,$H30+$I30-1,MATCH(CS$14,$BQ$14:$DQ$14,0))</f>
        <v>251.92955494848897</v>
      </c>
      <c r="CT30" s="4" cm="1">
        <f t="array" ref="CT30">AN30*INDEX(prod_est,$H30+$I30-1,MATCH(CT$14,$BQ$14:$DQ$14,0))</f>
        <v>249.14615441406733</v>
      </c>
      <c r="CU30" s="4" cm="1">
        <f t="array" ref="CU30">AO30*INDEX(prod_est,$H30+$I30-1,MATCH(CU$14,$BQ$14:$DQ$14,0))</f>
        <v>246.32781197439459</v>
      </c>
      <c r="CV30" s="4" cm="1">
        <f t="array" ref="CV30">AP30*INDEX(prod_est,$H30+$I30-1,MATCH(CV$14,$BQ$14:$DQ$14,0))</f>
        <v>243.474549589383</v>
      </c>
      <c r="CW30" s="4" cm="1">
        <f t="array" ref="CW30">AQ30*INDEX(prod_est,$H30+$I30-1,MATCH(CW$14,$BQ$14:$DQ$14,0))</f>
        <v>240.58625584180447</v>
      </c>
      <c r="CX30" s="4" cm="1">
        <f t="array" ref="CX30">AR30*INDEX(prod_est,$H30+$I30-1,MATCH(CX$14,$BQ$14:$DQ$14,0))</f>
        <v>237.74696666591626</v>
      </c>
      <c r="CY30" s="4" cm="1">
        <f t="array" ref="CY30">AS30*INDEX(prod_est,$H30+$I30-1,MATCH(CY$14,$BQ$14:$DQ$14,0))</f>
        <v>234.87753391548125</v>
      </c>
      <c r="CZ30" s="4" cm="1">
        <f t="array" ref="CZ30">AT30*INDEX(prod_est,$H30+$I30-1,MATCH(CZ$14,$BQ$14:$DQ$14,0))</f>
        <v>231.9785926175239</v>
      </c>
      <c r="DA30" s="4" cm="1">
        <f t="array" ref="DA30">AU30*INDEX(prod_est,$H30+$I30-1,MATCH(DA$14,$BQ$14:$DQ$14,0))</f>
        <v>229.05077088934243</v>
      </c>
      <c r="DB30" s="4" cm="1">
        <f t="array" ref="DB30">AV30*INDEX(prod_est,$H30+$I30-1,MATCH(DB$14,$BQ$14:$DQ$14,0))</f>
        <v>226.09468999829804</v>
      </c>
      <c r="DC30" s="4" cm="1">
        <f t="array" ref="DC30">AW30*INDEX(prod_est,$H30+$I30-1,MATCH(DC$14,$BQ$14:$DQ$14,0))</f>
        <v>223.11096442113487</v>
      </c>
      <c r="DD30" s="4" cm="1">
        <f t="array" ref="DD30">AX30*INDEX(prod_est,$H30+$I30-1,MATCH(DD$14,$BQ$14:$DQ$14,0))</f>
        <v>220.10020190286733</v>
      </c>
      <c r="DE30" s="4" cm="1">
        <f t="array" ref="DE30">AY30*INDEX(prod_est,$H30+$I30-1,MATCH(DE$14,$BQ$14:$DQ$14,0))</f>
        <v>217.063003515194</v>
      </c>
      <c r="DF30" s="4" cm="1">
        <f t="array" ref="DF30">AZ30*INDEX(prod_est,$H30+$I30-1,MATCH(DF$14,$BQ$14:$DQ$14,0))</f>
        <v>213.99996371447577</v>
      </c>
      <c r="DG30" s="4" cm="1">
        <f t="array" ref="DG30">BA30*INDEX(prod_est,$H30+$I30-1,MATCH(DG$14,$BQ$14:$DQ$14,0))</f>
        <v>210.91167039925986</v>
      </c>
      <c r="DH30" s="4" cm="1">
        <f t="array" ref="DH30">BB30*INDEX(prod_est,$H30+$I30-1,MATCH(DH$14,$BQ$14:$DQ$14,0))</f>
        <v>207.79870496737416</v>
      </c>
      <c r="DI30" s="4" cm="1">
        <f t="array" ref="DI30">BC30*INDEX(prod_est,$H30+$I30-1,MATCH(DI$14,$BQ$14:$DQ$14,0))</f>
        <v>204.66164237257192</v>
      </c>
      <c r="DJ30" s="4" cm="1">
        <f t="array" ref="DJ30">BD30*INDEX(prod_est,$H30+$I30-1,MATCH(DJ$14,$BQ$14:$DQ$14,0))</f>
        <v>201.50105118074543</v>
      </c>
      <c r="DK30" s="4" cm="1">
        <f t="array" ref="DK30">BE30*INDEX(prod_est,$H30+$I30-1,MATCH(DK$14,$BQ$14:$DQ$14,0))</f>
        <v>198.31749362570682</v>
      </c>
      <c r="DL30" s="4" cm="1">
        <f t="array" ref="DL30">BF30*INDEX(prod_est,$H30+$I30-1,MATCH(DL$14,$BQ$14:$DQ$14,0))</f>
        <v>195.11152566453811</v>
      </c>
      <c r="DM30" s="4" cm="1">
        <f t="array" ref="DM30">BG30*INDEX(prod_est,$H30+$I30-1,MATCH(DM$14,$BQ$14:$DQ$14,0))</f>
        <v>191.88369703251649</v>
      </c>
      <c r="DN30" s="4" cm="1">
        <f t="array" ref="DN30">BH30*INDEX(prod_est,$H30+$I30-1,MATCH(DN$14,$BQ$14:$DQ$14,0))</f>
        <v>188.63455129761536</v>
      </c>
      <c r="DO30" s="4" cm="1">
        <f t="array" ref="DO30">BI30*INDEX(prod_est,$H30+$I30-1,MATCH(DO$14,$BQ$14:$DQ$14,0))</f>
        <v>185.36462591458434</v>
      </c>
      <c r="DP30" s="4" cm="1">
        <f t="array" ref="DP30">BJ30*INDEX(prod_est,$H30+$I30-1,MATCH(DP$14,$BQ$14:$DQ$14,0))</f>
        <v>182.07445227861345</v>
      </c>
      <c r="DQ30" s="4" cm="1">
        <f t="array" ref="DQ30">BK30*INDEX(prod_est,$H30+$I30-1,MATCH(DQ$14,$BQ$14:$DQ$14,0))</f>
        <v>178.76455577858178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IFERROR(MATCH(E31,Production_est!$D$4:$D$339,0),"-")+1</f>
        <v>4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si="5"/>
        <v>2.8495717479890686E-2</v>
      </c>
      <c r="O31" s="33">
        <f t="shared" ref="O31:AQ35" si="28">N31*(1-$G$4)</f>
        <v>2.8353238892491233E-2</v>
      </c>
      <c r="P31" s="33">
        <f t="shared" si="28"/>
        <v>2.8211472698028778E-2</v>
      </c>
      <c r="Q31" s="33">
        <f t="shared" si="28"/>
        <v>2.8070415334538634E-2</v>
      </c>
      <c r="R31" s="33">
        <f t="shared" si="28"/>
        <v>2.7930063257865942E-2</v>
      </c>
      <c r="S31" s="33">
        <f t="shared" si="28"/>
        <v>2.7790412941576612E-2</v>
      </c>
      <c r="T31" s="33">
        <f t="shared" si="28"/>
        <v>2.765146087686873E-2</v>
      </c>
      <c r="U31" s="33">
        <f t="shared" si="28"/>
        <v>2.7513203572484386E-2</v>
      </c>
      <c r="V31" s="33">
        <f t="shared" si="28"/>
        <v>2.7375637554621964E-2</v>
      </c>
      <c r="W31" s="33">
        <f t="shared" si="28"/>
        <v>2.7238759366848855E-2</v>
      </c>
      <c r="X31" s="33">
        <f t="shared" si="28"/>
        <v>2.7102565570014611E-2</v>
      </c>
      <c r="Y31" s="33">
        <f t="shared" si="28"/>
        <v>2.6967052742164536E-2</v>
      </c>
      <c r="Z31" s="33">
        <f t="shared" si="28"/>
        <v>2.6832217478453713E-2</v>
      </c>
      <c r="AA31" s="33">
        <f t="shared" si="28"/>
        <v>2.6698056391061445E-2</v>
      </c>
      <c r="AB31" s="33">
        <f t="shared" si="28"/>
        <v>2.6564566109106139E-2</v>
      </c>
      <c r="AC31" s="33">
        <f t="shared" si="28"/>
        <v>2.6431743278560609E-2</v>
      </c>
      <c r="AD31" s="33">
        <f t="shared" si="28"/>
        <v>2.6299584562167806E-2</v>
      </c>
      <c r="AE31" s="33">
        <f t="shared" si="28"/>
        <v>2.6168086639356967E-2</v>
      </c>
      <c r="AF31" s="33">
        <f t="shared" si="28"/>
        <v>2.6037246206160183E-2</v>
      </c>
      <c r="AG31" s="33">
        <f t="shared" si="28"/>
        <v>2.5907059975129383E-2</v>
      </c>
      <c r="AH31" s="33">
        <f t="shared" si="28"/>
        <v>2.5777524675253734E-2</v>
      </c>
      <c r="AI31" s="33">
        <f t="shared" si="28"/>
        <v>2.5648637051877466E-2</v>
      </c>
      <c r="AJ31" s="33">
        <f t="shared" si="28"/>
        <v>2.5520393866618078E-2</v>
      </c>
      <c r="AK31" s="33">
        <f t="shared" si="28"/>
        <v>2.5392791897284987E-2</v>
      </c>
      <c r="AL31" s="33">
        <f t="shared" si="28"/>
        <v>2.5265827937798562E-2</v>
      </c>
      <c r="AM31" s="33">
        <f t="shared" si="28"/>
        <v>2.5139498798109568E-2</v>
      </c>
      <c r="AN31" s="33">
        <f t="shared" si="28"/>
        <v>2.501380130411902E-2</v>
      </c>
      <c r="AO31" s="33">
        <f t="shared" si="28"/>
        <v>2.4888732297598425E-2</v>
      </c>
      <c r="AP31" s="33">
        <f t="shared" si="28"/>
        <v>2.4764288636110434E-2</v>
      </c>
      <c r="AQ31" s="33">
        <f t="shared" si="28"/>
        <v>2.4640467192929883E-2</v>
      </c>
      <c r="AR31" s="33">
        <f t="shared" ref="AR31:BK31" si="29">AQ31*(1-$G$4)</f>
        <v>2.4517264856965235E-2</v>
      </c>
      <c r="AS31" s="33">
        <f t="shared" si="29"/>
        <v>2.439467853268041E-2</v>
      </c>
      <c r="AT31" s="33">
        <f t="shared" si="29"/>
        <v>2.4272705140017007E-2</v>
      </c>
      <c r="AU31" s="33">
        <f t="shared" si="29"/>
        <v>2.4151341614316924E-2</v>
      </c>
      <c r="AV31" s="33">
        <f t="shared" si="29"/>
        <v>2.403058490624534E-2</v>
      </c>
      <c r="AW31" s="33">
        <f t="shared" si="29"/>
        <v>2.3910431981714112E-2</v>
      </c>
      <c r="AX31" s="33">
        <f t="shared" si="29"/>
        <v>2.3790879821805541E-2</v>
      </c>
      <c r="AY31" s="33">
        <f t="shared" si="29"/>
        <v>2.3671925422696513E-2</v>
      </c>
      <c r="AZ31" s="33">
        <f t="shared" si="29"/>
        <v>2.3553565795583032E-2</v>
      </c>
      <c r="BA31" s="33">
        <f t="shared" si="29"/>
        <v>2.3435797966605117E-2</v>
      </c>
      <c r="BB31" s="33">
        <f t="shared" si="29"/>
        <v>2.331861897677209E-2</v>
      </c>
      <c r="BC31" s="33">
        <f t="shared" si="29"/>
        <v>2.320202588188823E-2</v>
      </c>
      <c r="BD31" s="33">
        <f t="shared" si="29"/>
        <v>2.3086015752478789E-2</v>
      </c>
      <c r="BE31" s="33">
        <f t="shared" si="29"/>
        <v>2.2970585673716393E-2</v>
      </c>
      <c r="BF31" s="33">
        <f t="shared" si="29"/>
        <v>2.2855732745347811E-2</v>
      </c>
      <c r="BG31" s="33">
        <f t="shared" si="29"/>
        <v>2.2741454081621072E-2</v>
      </c>
      <c r="BH31" s="33">
        <f t="shared" si="29"/>
        <v>2.2627746811212966E-2</v>
      </c>
      <c r="BI31" s="33">
        <f t="shared" si="29"/>
        <v>2.2514608077156901E-2</v>
      </c>
      <c r="BJ31" s="33">
        <f t="shared" si="29"/>
        <v>2.2402035036771115E-2</v>
      </c>
      <c r="BK31" s="33">
        <f t="shared" si="29"/>
        <v>2.2290024861587258E-2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338.44900113282597</v>
      </c>
      <c r="BS31" s="4" cm="1">
        <f t="array" ref="BS31">M31*INDEX(prod_est,$H31+$I31-1,MATCH(BS$14,$BQ$14:$DQ$14,0))</f>
        <v>321.90950166177652</v>
      </c>
      <c r="BT31" s="4" cm="1">
        <f t="array" ref="BT31">N31*INDEX(prod_est,$H31+$I31-1,MATCH(BT$14,$BQ$14:$DQ$14,0))</f>
        <v>324.13057783299837</v>
      </c>
      <c r="BU31" s="4" cm="1">
        <f t="array" ref="BU31">O31*INDEX(prod_est,$H31+$I31-1,MATCH(BU$14,$BQ$14:$DQ$14,0))</f>
        <v>324.69198056068149</v>
      </c>
      <c r="BV31" s="4" cm="1">
        <f t="array" ref="BV31">P31*INDEX(prod_est,$H31+$I31-1,MATCH(BV$14,$BQ$14:$DQ$14,0))</f>
        <v>325.2101583896939</v>
      </c>
      <c r="BW31" s="4" cm="1">
        <f t="array" ref="BW31">Q31*INDEX(prod_est,$H31+$I31-1,MATCH(BW$14,$BQ$14:$DQ$14,0))</f>
        <v>325.64990469935367</v>
      </c>
      <c r="BX31" s="4" cm="1">
        <f t="array" ref="BX31">R31*INDEX(prod_est,$H31+$I31-1,MATCH(BX$14,$BQ$14:$DQ$14,0))</f>
        <v>325.99295690743844</v>
      </c>
      <c r="BY31" s="4" cm="1">
        <f t="array" ref="BY31">S31*INDEX(prod_est,$H31+$I31-1,MATCH(BY$14,$BQ$14:$DQ$14,0))</f>
        <v>326.24000149543991</v>
      </c>
      <c r="BZ31" s="4" cm="1">
        <f t="array" ref="BZ31">T31*INDEX(prod_est,$H31+$I31-1,MATCH(BZ$14,$BQ$14:$DQ$14,0))</f>
        <v>326.39382813395747</v>
      </c>
      <c r="CA31" s="4" cm="1">
        <f t="array" ref="CA31">U31*INDEX(prod_est,$H31+$I31-1,MATCH(CA$14,$BQ$14:$DQ$14,0))</f>
        <v>324.23205858230256</v>
      </c>
      <c r="CB31" s="4" cm="1">
        <f t="array" ref="CB31">V31*INDEX(prod_est,$H31+$I31-1,MATCH(CB$14,$BQ$14:$DQ$14,0))</f>
        <v>322.00430074175046</v>
      </c>
      <c r="CC31" s="4" cm="1">
        <f t="array" ref="CC31">W31*INDEX(prod_est,$H31+$I31-1,MATCH(CC$14,$BQ$14:$DQ$14,0))</f>
        <v>319.7070548752443</v>
      </c>
      <c r="CD31" s="4" cm="1">
        <f t="array" ref="CD31">X31*INDEX(prod_est,$H31+$I31-1,MATCH(CD$14,$BQ$14:$DQ$14,0))</f>
        <v>317.33875517773987</v>
      </c>
      <c r="CE31" s="4" cm="1">
        <f t="array" ref="CE31">Y31*INDEX(prod_est,$H31+$I31-1,MATCH(CE$14,$BQ$14:$DQ$14,0))</f>
        <v>314.90112801746244</v>
      </c>
      <c r="CF31" s="4" cm="1">
        <f t="array" ref="CF31">Z31*INDEX(prod_est,$H31+$I31-1,MATCH(CF$14,$BQ$14:$DQ$14,0))</f>
        <v>312.39705161559016</v>
      </c>
      <c r="CG31" s="4" cm="1">
        <f t="array" ref="CG31">AA31*INDEX(prod_est,$H31+$I31-1,MATCH(CG$14,$BQ$14:$DQ$14,0))</f>
        <v>309.82968025110523</v>
      </c>
      <c r="CH31" s="4" cm="1">
        <f t="array" ref="CH31">AB31*INDEX(prod_est,$H31+$I31-1,MATCH(CH$14,$BQ$14:$DQ$14,0))</f>
        <v>307.1986766665666</v>
      </c>
      <c r="CI31" s="4" cm="1">
        <f t="array" ref="CI31">AC31*INDEX(prod_est,$H31+$I31-1,MATCH(CI$14,$BQ$14:$DQ$14,0))</f>
        <v>304.50609203961062</v>
      </c>
      <c r="CJ31" s="4" cm="1">
        <f t="array" ref="CJ31">AD31*INDEX(prod_est,$H31+$I31-1,MATCH(CJ$14,$BQ$14:$DQ$14,0))</f>
        <v>301.75549124375976</v>
      </c>
      <c r="CK31" s="4" cm="1">
        <f t="array" ref="CK31">AE31*INDEX(prod_est,$H31+$I31-1,MATCH(CK$14,$BQ$14:$DQ$14,0))</f>
        <v>298.94872163048109</v>
      </c>
      <c r="CL31" s="4" cm="1">
        <f t="array" ref="CL31">AF31*INDEX(prod_est,$H31+$I31-1,MATCH(CL$14,$BQ$14:$DQ$14,0))</f>
        <v>296.08727830614703</v>
      </c>
      <c r="CM31" s="4" cm="1">
        <f t="array" ref="CM31">AG31*INDEX(prod_est,$H31+$I31-1,MATCH(CM$14,$BQ$14:$DQ$14,0))</f>
        <v>293.17279871503604</v>
      </c>
      <c r="CN31" s="4" cm="1">
        <f t="array" ref="CN31">AH31*INDEX(prod_est,$H31+$I31-1,MATCH(CN$14,$BQ$14:$DQ$14,0))</f>
        <v>290.20847741421613</v>
      </c>
      <c r="CO31" s="4" cm="1">
        <f t="array" ref="CO31">AI31*INDEX(prod_est,$H31+$I31-1,MATCH(CO$14,$BQ$14:$DQ$14,0))</f>
        <v>287.19911720403843</v>
      </c>
      <c r="CP31" s="4" cm="1">
        <f t="array" ref="CP31">AJ31*INDEX(prod_est,$H31+$I31-1,MATCH(CP$14,$BQ$14:$DQ$14,0))</f>
        <v>284.14769643568241</v>
      </c>
      <c r="CQ31" s="4" cm="1">
        <f t="array" ref="CQ31">AK31*INDEX(prod_est,$H31+$I31-1,MATCH(CQ$14,$BQ$14:$DQ$14,0))</f>
        <v>281.05798351285631</v>
      </c>
      <c r="CR31" s="4" cm="1">
        <f t="array" ref="CR31">AL31*INDEX(prod_est,$H31+$I31-1,MATCH(CR$14,$BQ$14:$DQ$14,0))</f>
        <v>277.92985936508273</v>
      </c>
      <c r="CS31" s="4" cm="1">
        <f t="array" ref="CS31">AM31*INDEX(prod_est,$H31+$I31-1,MATCH(CS$14,$BQ$14:$DQ$14,0))</f>
        <v>274.93188409210757</v>
      </c>
      <c r="CT31" s="4" cm="1">
        <f t="array" ref="CT31">AN31*INDEX(prod_est,$H31+$I31-1,MATCH(CT$14,$BQ$14:$DQ$14,0))</f>
        <v>271.89434626424935</v>
      </c>
      <c r="CU31" s="4" cm="1">
        <f t="array" ref="CU31">AO31*INDEX(prod_est,$H31+$I31-1,MATCH(CU$14,$BQ$14:$DQ$14,0))</f>
        <v>268.8186761741942</v>
      </c>
      <c r="CV31" s="4" cm="1">
        <f t="array" ref="CV31">AP31*INDEX(prod_est,$H31+$I31-1,MATCH(CV$14,$BQ$14:$DQ$14,0))</f>
        <v>265.70489778689551</v>
      </c>
      <c r="CW31" s="4" cm="1">
        <f t="array" ref="CW31">AQ31*INDEX(prod_est,$H31+$I31-1,MATCH(CW$14,$BQ$14:$DQ$14,0))</f>
        <v>262.552889512219</v>
      </c>
      <c r="CX31" s="4" cm="1">
        <f t="array" ref="CX31">AR31*INDEX(prod_est,$H31+$I31-1,MATCH(CX$14,$BQ$14:$DQ$14,0))</f>
        <v>259.45436015241887</v>
      </c>
      <c r="CY31" s="4" cm="1">
        <f t="array" ref="CY31">AS31*INDEX(prod_est,$H31+$I31-1,MATCH(CY$14,$BQ$14:$DQ$14,0))</f>
        <v>256.32293497082793</v>
      </c>
      <c r="CZ31" s="4" cm="1">
        <f t="array" ref="CZ31">AT31*INDEX(prod_est,$H31+$I31-1,MATCH(CZ$14,$BQ$14:$DQ$14,0))</f>
        <v>253.15930697536388</v>
      </c>
      <c r="DA31" s="4" cm="1">
        <f t="array" ref="DA31">AU31*INDEX(prod_est,$H31+$I31-1,MATCH(DA$14,$BQ$14:$DQ$14,0))</f>
        <v>249.96416163332842</v>
      </c>
      <c r="DB31" s="4" cm="1">
        <f t="array" ref="DB31">AV31*INDEX(prod_est,$H31+$I31-1,MATCH(DB$14,$BQ$14:$DQ$14,0))</f>
        <v>246.73817693665524</v>
      </c>
      <c r="DC31" s="4" cm="1">
        <f t="array" ref="DC31">AW31*INDEX(prod_est,$H31+$I31-1,MATCH(DC$14,$BQ$14:$DQ$14,0))</f>
        <v>243.48202346664647</v>
      </c>
      <c r="DD31" s="4" cm="1">
        <f t="array" ref="DD31">AX31*INDEX(prod_est,$H31+$I31-1,MATCH(DD$14,$BQ$14:$DQ$14,0))</f>
        <v>240.19636445823656</v>
      </c>
      <c r="DE31" s="4" cm="1">
        <f t="array" ref="DE31">AY31*INDEX(prod_est,$H31+$I31-1,MATCH(DE$14,$BQ$14:$DQ$14,0))</f>
        <v>236.88185586373973</v>
      </c>
      <c r="DF31" s="4" cm="1">
        <f t="array" ref="DF31">AZ31*INDEX(prod_est,$H31+$I31-1,MATCH(DF$14,$BQ$14:$DQ$14,0))</f>
        <v>233.53914641612147</v>
      </c>
      <c r="DG31" s="4" cm="1">
        <f t="array" ref="DG31">BA31*INDEX(prod_est,$H31+$I31-1,MATCH(DG$14,$BQ$14:$DQ$14,0))</f>
        <v>230.16887769177521</v>
      </c>
      <c r="DH31" s="4" cm="1">
        <f t="array" ref="DH31">BB31*INDEX(prod_est,$H31+$I31-1,MATCH(DH$14,$BQ$14:$DQ$14,0))</f>
        <v>226.77168417282925</v>
      </c>
      <c r="DI31" s="4" cm="1">
        <f t="array" ref="DI31">BC31*INDEX(prod_est,$H31+$I31-1,MATCH(DI$14,$BQ$14:$DQ$14,0))</f>
        <v>223.34819330896374</v>
      </c>
      <c r="DJ31" s="4" cm="1">
        <f t="array" ref="DJ31">BD31*INDEX(prod_est,$H31+$I31-1,MATCH(DJ$14,$BQ$14:$DQ$14,0))</f>
        <v>219.89902557875661</v>
      </c>
      <c r="DK31" s="4" cm="1">
        <f t="array" ref="DK31">BE31*INDEX(prod_est,$H31+$I31-1,MATCH(DK$14,$BQ$14:$DQ$14,0))</f>
        <v>216.42479455055752</v>
      </c>
      <c r="DL31" s="4" cm="1">
        <f t="array" ref="DL31">BF31*INDEX(prod_est,$H31+$I31-1,MATCH(DL$14,$BQ$14:$DQ$14,0))</f>
        <v>212.92610694289169</v>
      </c>
      <c r="DM31" s="4" cm="1">
        <f t="array" ref="DM31">BG31*INDEX(prod_est,$H31+$I31-1,MATCH(DM$14,$BQ$14:$DQ$14,0))</f>
        <v>209.40356268440004</v>
      </c>
      <c r="DN31" s="4" cm="1">
        <f t="array" ref="DN31">BH31*INDEX(prod_est,$H31+$I31-1,MATCH(DN$14,$BQ$14:$DQ$14,0))</f>
        <v>205.85775497331645</v>
      </c>
      <c r="DO31" s="4" cm="1">
        <f t="array" ref="DO31">BI31*INDEX(prod_est,$H31+$I31-1,MATCH(DO$14,$BQ$14:$DQ$14,0))</f>
        <v>202.28927033648557</v>
      </c>
      <c r="DP31" s="4" cm="1">
        <f t="array" ref="DP31">BJ31*INDEX(prod_est,$H31+$I31-1,MATCH(DP$14,$BQ$14:$DQ$14,0))</f>
        <v>198.69868868792668</v>
      </c>
      <c r="DQ31" s="4" cm="1">
        <f t="array" ref="DQ31">BK31*INDEX(prod_est,$H31+$I31-1,MATCH(DQ$14,$BQ$14:$DQ$14,0))</f>
        <v>195.08658338694426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IFERROR(MATCH(E32,Production_est!$D$4:$D$339,0),"-")+1</f>
        <v>4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5"/>
        <v>1.1647465898287024E-2</v>
      </c>
      <c r="O32" s="33">
        <f t="shared" si="28"/>
        <v>1.1589228568795589E-2</v>
      </c>
      <c r="P32" s="33">
        <f t="shared" si="28"/>
        <v>1.1531282425951611E-2</v>
      </c>
      <c r="Q32" s="33">
        <f t="shared" si="28"/>
        <v>1.1473626013821852E-2</v>
      </c>
      <c r="R32" s="33">
        <f t="shared" si="28"/>
        <v>1.1416257883752744E-2</v>
      </c>
      <c r="S32" s="33">
        <f t="shared" si="28"/>
        <v>1.135917659433398E-2</v>
      </c>
      <c r="T32" s="33">
        <f t="shared" si="28"/>
        <v>1.130238071136231E-2</v>
      </c>
      <c r="U32" s="33">
        <f t="shared" si="28"/>
        <v>1.1245868807805499E-2</v>
      </c>
      <c r="V32" s="33">
        <f t="shared" si="28"/>
        <v>1.1189639463766471E-2</v>
      </c>
      <c r="W32" s="33">
        <f t="shared" si="28"/>
        <v>1.1133691266447638E-2</v>
      </c>
      <c r="X32" s="33">
        <f t="shared" si="28"/>
        <v>1.10780228101154E-2</v>
      </c>
      <c r="Y32" s="33">
        <f t="shared" si="28"/>
        <v>1.1022632696064823E-2</v>
      </c>
      <c r="Z32" s="33">
        <f t="shared" si="28"/>
        <v>1.0967519532584499E-2</v>
      </c>
      <c r="AA32" s="33">
        <f t="shared" si="28"/>
        <v>1.0912681934921576E-2</v>
      </c>
      <c r="AB32" s="33">
        <f t="shared" si="28"/>
        <v>1.0858118525246969E-2</v>
      </c>
      <c r="AC32" s="33">
        <f t="shared" si="28"/>
        <v>1.0803827932620734E-2</v>
      </c>
      <c r="AD32" s="33">
        <f t="shared" si="28"/>
        <v>1.0749808792957631E-2</v>
      </c>
      <c r="AE32" s="33">
        <f t="shared" si="28"/>
        <v>1.0696059748992843E-2</v>
      </c>
      <c r="AF32" s="33">
        <f t="shared" si="28"/>
        <v>1.0642579450247878E-2</v>
      </c>
      <c r="AG32" s="33">
        <f t="shared" si="28"/>
        <v>1.0589366552996639E-2</v>
      </c>
      <c r="AH32" s="33">
        <f t="shared" si="28"/>
        <v>1.0536419720231656E-2</v>
      </c>
      <c r="AI32" s="33">
        <f t="shared" si="28"/>
        <v>1.0483737621630497E-2</v>
      </c>
      <c r="AJ32" s="33">
        <f t="shared" si="28"/>
        <v>1.0431318933522345E-2</v>
      </c>
      <c r="AK32" s="33">
        <f t="shared" si="28"/>
        <v>1.0379162338854733E-2</v>
      </c>
      <c r="AL32" s="33">
        <f t="shared" si="28"/>
        <v>1.0327266527160459E-2</v>
      </c>
      <c r="AM32" s="33">
        <f t="shared" si="28"/>
        <v>1.0275630194524658E-2</v>
      </c>
      <c r="AN32" s="33">
        <f t="shared" si="28"/>
        <v>1.0224252043552035E-2</v>
      </c>
      <c r="AO32" s="33">
        <f t="shared" si="28"/>
        <v>1.0173130783334275E-2</v>
      </c>
      <c r="AP32" s="33">
        <f t="shared" si="28"/>
        <v>1.0122265129417603E-2</v>
      </c>
      <c r="AQ32" s="33">
        <f t="shared" si="28"/>
        <v>1.0071653803770515E-2</v>
      </c>
      <c r="AR32" s="33">
        <f t="shared" ref="AR32:BK32" si="30">AQ32*(1-$G$4)</f>
        <v>1.0021295534751663E-2</v>
      </c>
      <c r="AS32" s="33">
        <f t="shared" si="30"/>
        <v>9.971189057077905E-3</v>
      </c>
      <c r="AT32" s="33">
        <f t="shared" si="30"/>
        <v>9.9213331117925154E-3</v>
      </c>
      <c r="AU32" s="33">
        <f t="shared" si="30"/>
        <v>9.8717264462335527E-3</v>
      </c>
      <c r="AV32" s="33">
        <f t="shared" si="30"/>
        <v>9.8223678140023848E-3</v>
      </c>
      <c r="AW32" s="33">
        <f t="shared" si="30"/>
        <v>9.7732559749323725E-3</v>
      </c>
      <c r="AX32" s="33">
        <f t="shared" si="30"/>
        <v>9.724389695057711E-3</v>
      </c>
      <c r="AY32" s="33">
        <f t="shared" si="30"/>
        <v>9.6757677465824227E-3</v>
      </c>
      <c r="AZ32" s="33">
        <f t="shared" si="30"/>
        <v>9.6273889078495097E-3</v>
      </c>
      <c r="BA32" s="33">
        <f t="shared" si="30"/>
        <v>9.5792519633102619E-3</v>
      </c>
      <c r="BB32" s="33">
        <f t="shared" si="30"/>
        <v>9.5313557034937112E-3</v>
      </c>
      <c r="BC32" s="33">
        <f t="shared" si="30"/>
        <v>9.4836989249762419E-3</v>
      </c>
      <c r="BD32" s="33">
        <f t="shared" si="30"/>
        <v>9.4362804303513605E-3</v>
      </c>
      <c r="BE32" s="33">
        <f t="shared" si="30"/>
        <v>9.3890990281996038E-3</v>
      </c>
      <c r="BF32" s="33">
        <f t="shared" si="30"/>
        <v>9.3421535330586065E-3</v>
      </c>
      <c r="BG32" s="33">
        <f t="shared" si="30"/>
        <v>9.2954427653933139E-3</v>
      </c>
      <c r="BH32" s="33">
        <f t="shared" si="30"/>
        <v>9.2489655515663478E-3</v>
      </c>
      <c r="BI32" s="33">
        <f t="shared" si="30"/>
        <v>9.2027207238085159E-3</v>
      </c>
      <c r="BJ32" s="33">
        <f t="shared" si="30"/>
        <v>9.156707120189473E-3</v>
      </c>
      <c r="BK32" s="33">
        <f t="shared" si="30"/>
        <v>9.1109235845885251E-3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138.33914523421993</v>
      </c>
      <c r="BS32" s="4" cm="1">
        <f t="array" ref="BS32">M32*INDEX(prod_est,$H32+$I32-1,MATCH(BS$14,$BQ$14:$DQ$14,0))</f>
        <v>131.57871689267236</v>
      </c>
      <c r="BT32" s="4" cm="1">
        <f t="array" ref="BT32">N32*INDEX(prod_est,$H32+$I32-1,MATCH(BT$14,$BQ$14:$DQ$14,0))</f>
        <v>132.48656941402265</v>
      </c>
      <c r="BU32" s="4" cm="1">
        <f t="array" ref="BU32">O32*INDEX(prod_est,$H32+$I32-1,MATCH(BU$14,$BQ$14:$DQ$14,0))</f>
        <v>132.7160396539108</v>
      </c>
      <c r="BV32" s="4" cm="1">
        <f t="array" ref="BV32">P32*INDEX(prod_est,$H32+$I32-1,MATCH(BV$14,$BQ$14:$DQ$14,0))</f>
        <v>132.92784195707895</v>
      </c>
      <c r="BW32" s="4" cm="1">
        <f t="array" ref="BW32">Q32*INDEX(prod_est,$H32+$I32-1,MATCH(BW$14,$BQ$14:$DQ$14,0))</f>
        <v>133.10758581330134</v>
      </c>
      <c r="BX32" s="4" cm="1">
        <f t="array" ref="BX32">R32*INDEX(prod_est,$H32+$I32-1,MATCH(BX$14,$BQ$14:$DQ$14,0))</f>
        <v>133.24780649375339</v>
      </c>
      <c r="BY32" s="4" cm="1">
        <f t="array" ref="BY32">S32*INDEX(prod_est,$H32+$I32-1,MATCH(BY$14,$BQ$14:$DQ$14,0))</f>
        <v>133.34878459392351</v>
      </c>
      <c r="BZ32" s="4" cm="1">
        <f t="array" ref="BZ32">T32*INDEX(prod_est,$H32+$I32-1,MATCH(BZ$14,$BQ$14:$DQ$14,0))</f>
        <v>133.41166037614045</v>
      </c>
      <c r="CA32" s="4" cm="1">
        <f t="array" ref="CA32">U32*INDEX(prod_est,$H32+$I32-1,MATCH(CA$14,$BQ$14:$DQ$14,0))</f>
        <v>132.5280491054074</v>
      </c>
      <c r="CB32" s="4" cm="1">
        <f t="array" ref="CB32">V32*INDEX(prod_est,$H32+$I32-1,MATCH(CB$14,$BQ$14:$DQ$14,0))</f>
        <v>131.61746548891193</v>
      </c>
      <c r="CC32" s="4" cm="1">
        <f t="array" ref="CC32">W32*INDEX(prod_est,$H32+$I32-1,MATCH(CC$14,$BQ$14:$DQ$14,0))</f>
        <v>130.67847902861334</v>
      </c>
      <c r="CD32" s="4" cm="1">
        <f t="array" ref="CD32">X32*INDEX(prod_est,$H32+$I32-1,MATCH(CD$14,$BQ$14:$DQ$14,0))</f>
        <v>129.71044971041587</v>
      </c>
      <c r="CE32" s="4" cm="1">
        <f t="array" ref="CE32">Y32*INDEX(prod_est,$H32+$I32-1,MATCH(CE$14,$BQ$14:$DQ$14,0))</f>
        <v>128.71408317772176</v>
      </c>
      <c r="CF32" s="4" cm="1">
        <f t="array" ref="CF32">Z32*INDEX(prod_est,$H32+$I32-1,MATCH(CF$14,$BQ$14:$DQ$14,0))</f>
        <v>127.69055588741594</v>
      </c>
      <c r="CG32" s="4" cm="1">
        <f t="array" ref="CG32">AA32*INDEX(prod_est,$H32+$I32-1,MATCH(CG$14,$BQ$14:$DQ$14,0))</f>
        <v>126.6411571334741</v>
      </c>
      <c r="CH32" s="4" cm="1">
        <f t="array" ref="CH32">AB32*INDEX(prod_est,$H32+$I32-1,MATCH(CH$14,$BQ$14:$DQ$14,0))</f>
        <v>125.56574906379447</v>
      </c>
      <c r="CI32" s="4" cm="1">
        <f t="array" ref="CI32">AC32*INDEX(prod_est,$H32+$I32-1,MATCH(CI$14,$BQ$14:$DQ$14,0))</f>
        <v>124.4651700858181</v>
      </c>
      <c r="CJ32" s="4" cm="1">
        <f t="array" ref="CJ32">AD32*INDEX(prod_est,$H32+$I32-1,MATCH(CJ$14,$BQ$14:$DQ$14,0))</f>
        <v>123.34087732175337</v>
      </c>
      <c r="CK32" s="4" cm="1">
        <f t="array" ref="CK32">AE32*INDEX(prod_est,$H32+$I32-1,MATCH(CK$14,$BQ$14:$DQ$14,0))</f>
        <v>122.19362586622914</v>
      </c>
      <c r="CL32" s="4" cm="1">
        <f t="array" ref="CL32">AF32*INDEX(prod_est,$H32+$I32-1,MATCH(CL$14,$BQ$14:$DQ$14,0))</f>
        <v>121.02402683565263</v>
      </c>
      <c r="CM32" s="4" cm="1">
        <f t="array" ref="CM32">AG32*INDEX(prod_est,$H32+$I32-1,MATCH(CM$14,$BQ$14:$DQ$14,0))</f>
        <v>119.83274952625781</v>
      </c>
      <c r="CN32" s="4" cm="1">
        <f t="array" ref="CN32">AH32*INDEX(prod_est,$H32+$I32-1,MATCH(CN$14,$BQ$14:$DQ$14,0))</f>
        <v>118.62109969546376</v>
      </c>
      <c r="CO32" s="4" cm="1">
        <f t="array" ref="CO32">AI32*INDEX(prod_est,$H32+$I32-1,MATCH(CO$14,$BQ$14:$DQ$14,0))</f>
        <v>117.39104046117907</v>
      </c>
      <c r="CP32" s="4" cm="1">
        <f t="array" ref="CP32">AJ32*INDEX(prod_est,$H32+$I32-1,MATCH(CP$14,$BQ$14:$DQ$14,0))</f>
        <v>116.14378920786942</v>
      </c>
      <c r="CQ32" s="4" cm="1">
        <f t="array" ref="CQ32">AK32*INDEX(prod_est,$H32+$I32-1,MATCH(CQ$14,$BQ$14:$DQ$14,0))</f>
        <v>114.88088624957369</v>
      </c>
      <c r="CR32" s="4" cm="1">
        <f t="array" ref="CR32">AL32*INDEX(prod_est,$H32+$I32-1,MATCH(CR$14,$BQ$14:$DQ$14,0))</f>
        <v>113.602282916897</v>
      </c>
      <c r="CS32" s="4" cm="1">
        <f t="array" ref="CS32">AM32*INDEX(prod_est,$H32+$I32-1,MATCH(CS$14,$BQ$14:$DQ$14,0))</f>
        <v>112.37687721231956</v>
      </c>
      <c r="CT32" s="4" cm="1">
        <f t="array" ref="CT32">AN32*INDEX(prod_est,$H32+$I32-1,MATCH(CT$14,$BQ$14:$DQ$14,0))</f>
        <v>111.13530053365889</v>
      </c>
      <c r="CU32" s="4" cm="1">
        <f t="array" ref="CU32">AO32*INDEX(prod_est,$H32+$I32-1,MATCH(CU$14,$BQ$14:$DQ$14,0))</f>
        <v>109.87813750508873</v>
      </c>
      <c r="CV32" s="4" cm="1">
        <f t="array" ref="CV32">AP32*INDEX(prod_est,$H32+$I32-1,MATCH(CV$14,$BQ$14:$DQ$14,0))</f>
        <v>108.6053979221504</v>
      </c>
      <c r="CW32" s="4" cm="1">
        <f t="array" ref="CW32">AQ32*INDEX(prod_est,$H32+$I32-1,MATCH(CW$14,$BQ$14:$DQ$14,0))</f>
        <v>107.31703208555332</v>
      </c>
      <c r="CX32" s="4" cm="1">
        <f t="array" ref="CX32">AR32*INDEX(prod_est,$H32+$I32-1,MATCH(CX$14,$BQ$14:$DQ$14,0))</f>
        <v>106.05052545772119</v>
      </c>
      <c r="CY32" s="4" cm="1">
        <f t="array" ref="CY32">AS32*INDEX(prod_est,$H32+$I32-1,MATCH(CY$14,$BQ$14:$DQ$14,0))</f>
        <v>104.77057284584691</v>
      </c>
      <c r="CZ32" s="4" cm="1">
        <f t="array" ref="CZ32">AT32*INDEX(prod_est,$H32+$I32-1,MATCH(CZ$14,$BQ$14:$DQ$14,0))</f>
        <v>103.47745751305919</v>
      </c>
      <c r="DA32" s="4" cm="1">
        <f t="array" ref="DA32">AU32*INDEX(prod_est,$H32+$I32-1,MATCH(DA$14,$BQ$14:$DQ$14,0))</f>
        <v>102.17145964030195</v>
      </c>
      <c r="DB32" s="4" cm="1">
        <f t="array" ref="DB32">AV32*INDEX(prod_est,$H32+$I32-1,MATCH(DB$14,$BQ$14:$DQ$14,0))</f>
        <v>100.85285635300403</v>
      </c>
      <c r="DC32" s="4" cm="1">
        <f t="array" ref="DC32">AW32*INDEX(prod_est,$H32+$I32-1,MATCH(DC$14,$BQ$14:$DQ$14,0))</f>
        <v>99.521921747539878</v>
      </c>
      <c r="DD32" s="4" cm="1">
        <f t="array" ref="DD32">AX32*INDEX(prod_est,$H32+$I32-1,MATCH(DD$14,$BQ$14:$DQ$14,0))</f>
        <v>98.178926917497066</v>
      </c>
      <c r="DE32" s="4" cm="1">
        <f t="array" ref="DE32">AY32*INDEX(prod_est,$H32+$I32-1,MATCH(DE$14,$BQ$14:$DQ$14,0))</f>
        <v>96.824139979732649</v>
      </c>
      <c r="DF32" s="4" cm="1">
        <f t="array" ref="DF32">AZ32*INDEX(prod_est,$H32+$I32-1,MATCH(DF$14,$BQ$14:$DQ$14,0))</f>
        <v>95.457826100235096</v>
      </c>
      <c r="DG32" s="4" cm="1">
        <f t="array" ref="DG32">BA32*INDEX(prod_est,$H32+$I32-1,MATCH(DG$14,$BQ$14:$DQ$14,0))</f>
        <v>94.080247519783882</v>
      </c>
      <c r="DH32" s="4" cm="1">
        <f t="array" ref="DH32">BB32*INDEX(prod_est,$H32+$I32-1,MATCH(DH$14,$BQ$14:$DQ$14,0))</f>
        <v>92.691663579417138</v>
      </c>
      <c r="DI32" s="4" cm="1">
        <f t="array" ref="DI32">BC32*INDEX(prod_est,$H32+$I32-1,MATCH(DI$14,$BQ$14:$DQ$14,0))</f>
        <v>91.292330745698848</v>
      </c>
      <c r="DJ32" s="4" cm="1">
        <f t="array" ref="DJ32">BD32*INDEX(prod_est,$H32+$I32-1,MATCH(DJ$14,$BQ$14:$DQ$14,0))</f>
        <v>89.882502635793898</v>
      </c>
      <c r="DK32" s="4" cm="1">
        <f t="array" ref="DK32">BE32*INDEX(prod_est,$H32+$I32-1,MATCH(DK$14,$BQ$14:$DQ$14,0))</f>
        <v>88.46243004234978</v>
      </c>
      <c r="DL32" s="4" cm="1">
        <f t="array" ref="DL32">BF32*INDEX(prod_est,$H32+$I32-1,MATCH(DL$14,$BQ$14:$DQ$14,0))</f>
        <v>87.032360958186345</v>
      </c>
      <c r="DM32" s="4" cm="1">
        <f t="array" ref="DM32">BG32*INDEX(prod_est,$H32+$I32-1,MATCH(DM$14,$BQ$14:$DQ$14,0))</f>
        <v>85.592540600796099</v>
      </c>
      <c r="DN32" s="4" cm="1">
        <f t="array" ref="DN32">BH32*INDEX(prod_est,$H32+$I32-1,MATCH(DN$14,$BQ$14:$DQ$14,0))</f>
        <v>84.143211436655065</v>
      </c>
      <c r="DO32" s="4" cm="1">
        <f t="array" ref="DO32">BI32*INDEX(prod_est,$H32+$I32-1,MATCH(DO$14,$BQ$14:$DQ$14,0))</f>
        <v>82.684613205346082</v>
      </c>
      <c r="DP32" s="4" cm="1">
        <f t="array" ref="DP32">BJ32*INDEX(prod_est,$H32+$I32-1,MATCH(DP$14,$BQ$14:$DQ$14,0))</f>
        <v>81.216982943496447</v>
      </c>
      <c r="DQ32" s="4" cm="1">
        <f t="array" ref="DQ32">BK32*INDEX(prod_est,$H32+$I32-1,MATCH(DQ$14,$BQ$14:$DQ$14,0))</f>
        <v>79.740555008530279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IFERROR(MATCH(E33,Production_est!$D$4:$D$339,0),"-")+1</f>
        <v>4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IFERROR(MATCH(E34,Production_est!$D$4:$D$339,0),"-")+1</f>
        <v>4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IFERROR(MATCH(E35,Production_est!$D$4:$D$339,0),"-")+1</f>
        <v>4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IFERROR(MATCH(E36,Production_est!$D$4:$D$339,0),"-")+1</f>
        <v>4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IFERROR(MATCH(E37,Production_est!$D$4:$D$339,0),"-")+1</f>
        <v>4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IFERROR(MATCH(E38,Production_est!$D$4:$D$339,0),"-")+1</f>
        <v>4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IFERROR(MATCH(E39,Production_est!$D$4:$D$339,0),"-")+1</f>
        <v>4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IFERROR(MATCH(E40,Production_est!$D$4:$D$339,0),"-")+1</f>
        <v>4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IFERROR(MATCH(E41,Production_est!$D$4:$D$339,0),"-")+1</f>
        <v>4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IFERROR(MATCH(E42,Production_est!$D$4:$D$339,0),"-")+1</f>
        <v>4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IFERROR(MATCH(E43,Production_est!$D$4:$D$339,0),"-")+1</f>
        <v>4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IFERROR(MATCH(E44,Production_est!$D$4:$D$339,0),"-")+1</f>
        <v>4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IFERROR(MATCH(E45,Production_est!$D$4:$D$339,0),"-")+1</f>
        <v>4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IFERROR(MATCH(E46,Production_est!$D$4:$D$339,0),"-")+1</f>
        <v>4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78.944216310474346</v>
      </c>
      <c r="P47" s="33">
        <f t="shared" si="42"/>
        <v>78.54949522892197</v>
      </c>
      <c r="Q47" s="33">
        <f t="shared" si="42"/>
        <v>78.156747752777363</v>
      </c>
      <c r="R47" s="33">
        <f t="shared" si="42"/>
        <v>77.765964014013477</v>
      </c>
      <c r="S47" s="33">
        <f t="shared" si="42"/>
        <v>77.377134193943419</v>
      </c>
      <c r="T47" s="33">
        <f t="shared" si="42"/>
        <v>76.990248522973701</v>
      </c>
      <c r="U47" s="33">
        <f t="shared" si="42"/>
        <v>76.605297280358826</v>
      </c>
      <c r="V47" s="33">
        <f t="shared" si="42"/>
        <v>76.222270793957037</v>
      </c>
      <c r="W47" s="33">
        <f t="shared" si="42"/>
        <v>75.841159439987266</v>
      </c>
      <c r="X47" s="33">
        <f t="shared" si="42"/>
        <v>75.461953642787321</v>
      </c>
      <c r="Y47" s="33">
        <f t="shared" si="42"/>
        <v>75.084643874573374</v>
      </c>
      <c r="Z47" s="33">
        <f t="shared" si="42"/>
        <v>74.709220655200511</v>
      </c>
      <c r="AA47" s="33">
        <f t="shared" si="42"/>
        <v>74.335674551924512</v>
      </c>
      <c r="AB47" s="33">
        <f t="shared" si="42"/>
        <v>73.963996179164894</v>
      </c>
      <c r="AC47" s="33">
        <f t="shared" si="42"/>
        <v>73.594176198269068</v>
      </c>
      <c r="AD47" s="33">
        <f t="shared" si="42"/>
        <v>73.226205317277717</v>
      </c>
      <c r="AE47" s="33">
        <f t="shared" si="42"/>
        <v>72.86007429069133</v>
      </c>
      <c r="AF47" s="33">
        <f t="shared" si="42"/>
        <v>72.495773919237877</v>
      </c>
      <c r="AG47" s="33">
        <f t="shared" si="42"/>
        <v>72.133295049641688</v>
      </c>
      <c r="AH47" s="33">
        <f t="shared" si="42"/>
        <v>71.77262857439348</v>
      </c>
      <c r="AI47" s="33">
        <f t="shared" si="42"/>
        <v>71.413765431521497</v>
      </c>
      <c r="AJ47" s="33">
        <f t="shared" si="42"/>
        <v>71.056696604363893</v>
      </c>
      <c r="AK47" s="33">
        <f t="shared" si="42"/>
        <v>70.701413121342085</v>
      </c>
      <c r="AL47" s="33">
        <f t="shared" si="42"/>
        <v>70.347906055735365</v>
      </c>
      <c r="AM47" s="33">
        <f t="shared" si="42"/>
        <v>69.996166525456687</v>
      </c>
      <c r="AN47" s="33">
        <f t="shared" si="42"/>
        <v>69.64618569282942</v>
      </c>
      <c r="AO47" s="33">
        <f t="shared" si="42"/>
        <v>69.297954764365258</v>
      </c>
      <c r="AP47" s="33">
        <f t="shared" si="42"/>
        <v>68.951464990543442</v>
      </c>
      <c r="AQ47" s="33">
        <f t="shared" ref="AQ47:BK47" si="43">SUM(AQ15:AQ46)*1000</f>
        <v>68.606707665590704</v>
      </c>
      <c r="AR47" s="33">
        <f t="shared" si="43"/>
        <v>68.26367412726276</v>
      </c>
      <c r="AS47" s="33">
        <f t="shared" si="43"/>
        <v>67.922355756626459</v>
      </c>
      <c r="AT47" s="33">
        <f t="shared" si="43"/>
        <v>67.582743977843322</v>
      </c>
      <c r="AU47" s="33">
        <f t="shared" si="43"/>
        <v>67.244830257954106</v>
      </c>
      <c r="AV47" s="33">
        <f t="shared" si="43"/>
        <v>66.908606106664323</v>
      </c>
      <c r="AW47" s="33">
        <f t="shared" si="43"/>
        <v>66.574063076131011</v>
      </c>
      <c r="AX47" s="33">
        <f t="shared" si="43"/>
        <v>66.241192760750351</v>
      </c>
      <c r="AY47" s="33">
        <f t="shared" si="43"/>
        <v>65.909986796946612</v>
      </c>
      <c r="AZ47" s="33">
        <f t="shared" si="43"/>
        <v>65.580436862961861</v>
      </c>
      <c r="BA47" s="33">
        <f t="shared" si="43"/>
        <v>65.252534678647052</v>
      </c>
      <c r="BB47" s="33">
        <f t="shared" si="43"/>
        <v>64.926272005253836</v>
      </c>
      <c r="BC47" s="33">
        <f t="shared" si="43"/>
        <v>64.601640645227562</v>
      </c>
      <c r="BD47" s="33">
        <f t="shared" si="43"/>
        <v>64.278632442001424</v>
      </c>
      <c r="BE47" s="33">
        <f t="shared" si="43"/>
        <v>63.957239279791409</v>
      </c>
      <c r="BF47" s="33">
        <f t="shared" si="43"/>
        <v>63.637453083392458</v>
      </c>
      <c r="BG47" s="33">
        <f t="shared" si="43"/>
        <v>63.319265817975491</v>
      </c>
      <c r="BH47" s="33">
        <f t="shared" si="43"/>
        <v>63.002669488885608</v>
      </c>
      <c r="BI47" s="33">
        <f t="shared" si="43"/>
        <v>62.687656141441188</v>
      </c>
      <c r="BJ47" s="33">
        <f t="shared" si="43"/>
        <v>62.374217860733978</v>
      </c>
      <c r="BK47" s="33">
        <f t="shared" si="43"/>
        <v>62.062346771430306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4">$G$5+(($G$6-$G$5)/32)*(BQ53-2018)</f>
        <v>0.35106464168511031</v>
      </c>
      <c r="BR48" s="54">
        <f t="shared" si="44"/>
        <v>0.35048449958610339</v>
      </c>
      <c r="BS48" s="54">
        <f t="shared" si="44"/>
        <v>0.34990435748709647</v>
      </c>
      <c r="BT48" s="54">
        <f t="shared" si="44"/>
        <v>0.34932421538808961</v>
      </c>
      <c r="BU48" s="54">
        <f t="shared" si="44"/>
        <v>0.34874407328908269</v>
      </c>
      <c r="BV48" s="54">
        <f t="shared" si="44"/>
        <v>0.34816393119007577</v>
      </c>
      <c r="BW48" s="54">
        <f t="shared" si="44"/>
        <v>0.34758378909106885</v>
      </c>
      <c r="BX48" s="54">
        <f t="shared" si="44"/>
        <v>0.34700364699206193</v>
      </c>
      <c r="BY48" s="54">
        <f t="shared" si="44"/>
        <v>0.34642350489305507</v>
      </c>
      <c r="BZ48" s="54">
        <f t="shared" si="44"/>
        <v>0.34584336279404815</v>
      </c>
      <c r="CA48" s="54">
        <f t="shared" si="44"/>
        <v>0.34526322069504123</v>
      </c>
      <c r="CB48" s="54">
        <f t="shared" si="44"/>
        <v>0.34468307859603431</v>
      </c>
      <c r="CC48" s="54">
        <f t="shared" si="44"/>
        <v>0.34410293649702739</v>
      </c>
      <c r="CD48" s="54">
        <f t="shared" si="44"/>
        <v>0.34352279439802047</v>
      </c>
      <c r="CE48" s="54">
        <f t="shared" si="44"/>
        <v>0.34294265229901361</v>
      </c>
      <c r="CF48" s="54">
        <f t="shared" si="44"/>
        <v>0.34236251020000669</v>
      </c>
      <c r="CG48" s="54">
        <f t="shared" si="44"/>
        <v>0.34178236810099977</v>
      </c>
      <c r="CH48" s="54">
        <f t="shared" si="44"/>
        <v>0.34120222600199285</v>
      </c>
      <c r="CI48" s="54">
        <f t="shared" si="44"/>
        <v>0.34062208390298593</v>
      </c>
      <c r="CJ48" s="54">
        <f t="shared" si="44"/>
        <v>0.34004194180397906</v>
      </c>
      <c r="CK48" s="54">
        <f t="shared" si="44"/>
        <v>0.33946179970497214</v>
      </c>
      <c r="CL48" s="54">
        <f t="shared" si="44"/>
        <v>0.33888165760596523</v>
      </c>
      <c r="CM48" s="54">
        <f t="shared" si="44"/>
        <v>0.33830151550695831</v>
      </c>
      <c r="CN48" s="54">
        <f t="shared" si="44"/>
        <v>0.33772137340795139</v>
      </c>
      <c r="CO48" s="54">
        <f t="shared" si="44"/>
        <v>0.33714123130894447</v>
      </c>
      <c r="CP48" s="54">
        <f t="shared" si="44"/>
        <v>0.3365610892099376</v>
      </c>
      <c r="CQ48" s="54">
        <f t="shared" si="44"/>
        <v>0.33598094711093068</v>
      </c>
      <c r="CR48" s="54">
        <f t="shared" si="44"/>
        <v>0.33540080501192376</v>
      </c>
      <c r="CS48" s="54">
        <f t="shared" si="44"/>
        <v>0.33482066291291684</v>
      </c>
      <c r="CT48" s="54">
        <f t="shared" si="44"/>
        <v>0.33424052081390992</v>
      </c>
      <c r="CU48" s="54">
        <f t="shared" si="44"/>
        <v>0.33366037871490306</v>
      </c>
      <c r="CV48" s="54">
        <f t="shared" si="44"/>
        <v>0.33308023661589614</v>
      </c>
      <c r="CW48" s="54">
        <f t="shared" si="44"/>
        <v>0.33250009451688922</v>
      </c>
      <c r="CX48" s="54">
        <f t="shared" ref="CX48:DQ48" si="45">CW48</f>
        <v>0.33250009451688922</v>
      </c>
      <c r="CY48" s="54">
        <f t="shared" si="45"/>
        <v>0.33250009451688922</v>
      </c>
      <c r="CZ48" s="54">
        <f t="shared" si="45"/>
        <v>0.33250009451688922</v>
      </c>
      <c r="DA48" s="54">
        <f t="shared" si="45"/>
        <v>0.33250009451688922</v>
      </c>
      <c r="DB48" s="54">
        <f t="shared" si="45"/>
        <v>0.33250009451688922</v>
      </c>
      <c r="DC48" s="54">
        <f t="shared" si="45"/>
        <v>0.33250009451688922</v>
      </c>
      <c r="DD48" s="54">
        <f t="shared" si="45"/>
        <v>0.33250009451688922</v>
      </c>
      <c r="DE48" s="54">
        <f t="shared" si="45"/>
        <v>0.33250009451688922</v>
      </c>
      <c r="DF48" s="54">
        <f t="shared" si="45"/>
        <v>0.33250009451688922</v>
      </c>
      <c r="DG48" s="54">
        <f t="shared" si="45"/>
        <v>0.33250009451688922</v>
      </c>
      <c r="DH48" s="54">
        <f t="shared" si="45"/>
        <v>0.33250009451688922</v>
      </c>
      <c r="DI48" s="54">
        <f t="shared" si="45"/>
        <v>0.33250009451688922</v>
      </c>
      <c r="DJ48" s="54">
        <f t="shared" si="45"/>
        <v>0.33250009451688922</v>
      </c>
      <c r="DK48" s="54">
        <f t="shared" si="45"/>
        <v>0.33250009451688922</v>
      </c>
      <c r="DL48" s="54">
        <f t="shared" si="45"/>
        <v>0.33250009451688922</v>
      </c>
      <c r="DM48" s="54">
        <f t="shared" si="45"/>
        <v>0.33250009451688922</v>
      </c>
      <c r="DN48" s="54">
        <f t="shared" si="45"/>
        <v>0.33250009451688922</v>
      </c>
      <c r="DO48" s="54">
        <f t="shared" si="45"/>
        <v>0.33250009451688922</v>
      </c>
      <c r="DP48" s="54">
        <f t="shared" si="45"/>
        <v>0.33250009451688922</v>
      </c>
      <c r="DQ48" s="54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1.858282649639631</v>
      </c>
      <c r="BS54">
        <f t="shared" si="54"/>
        <v>1.7674711394921598</v>
      </c>
      <c r="BT54">
        <f t="shared" si="54"/>
        <v>1.7796661446441762</v>
      </c>
      <c r="BU54">
        <f t="shared" si="54"/>
        <v>1.7827485734438537</v>
      </c>
      <c r="BV54">
        <f t="shared" si="54"/>
        <v>1.7855936723091439</v>
      </c>
      <c r="BW54">
        <f t="shared" si="54"/>
        <v>1.7880081363340006</v>
      </c>
      <c r="BX54">
        <f t="shared" si="54"/>
        <v>1.7898916932777964</v>
      </c>
      <c r="BY54">
        <f t="shared" si="54"/>
        <v>1.7912481123247841</v>
      </c>
      <c r="BZ54">
        <f t="shared" si="54"/>
        <v>1.7920927103955502</v>
      </c>
      <c r="CA54">
        <f t="shared" si="54"/>
        <v>1.7802233332163779</v>
      </c>
      <c r="CB54">
        <f t="shared" si="54"/>
        <v>1.7679916417980543</v>
      </c>
      <c r="CC54">
        <f t="shared" si="54"/>
        <v>1.7553784205405054</v>
      </c>
      <c r="CD54">
        <f t="shared" si="54"/>
        <v>1.7423750722597049</v>
      </c>
      <c r="CE54">
        <f t="shared" si="54"/>
        <v>1.728991075725302</v>
      </c>
      <c r="CF54">
        <f t="shared" si="54"/>
        <v>1.7152422340522693</v>
      </c>
      <c r="CG54">
        <f t="shared" si="54"/>
        <v>1.7011458660741245</v>
      </c>
      <c r="CH54">
        <f t="shared" si="54"/>
        <v>1.6867001200505778</v>
      </c>
      <c r="CI54">
        <f t="shared" si="54"/>
        <v>1.671916258144615</v>
      </c>
      <c r="CJ54">
        <f t="shared" si="54"/>
        <v>1.6568138535935415</v>
      </c>
      <c r="CK54">
        <f t="shared" si="54"/>
        <v>1.6414030494356517</v>
      </c>
      <c r="CL54">
        <f t="shared" si="54"/>
        <v>1.6256920546779794</v>
      </c>
      <c r="CM54">
        <f t="shared" si="54"/>
        <v>1.6096898598457812</v>
      </c>
      <c r="CN54">
        <f t="shared" si="54"/>
        <v>1.5934140049227852</v>
      </c>
      <c r="CO54">
        <f t="shared" si="54"/>
        <v>1.5768908600874589</v>
      </c>
      <c r="CP54">
        <f t="shared" si="54"/>
        <v>1.5601367782269524</v>
      </c>
      <c r="CQ54">
        <f t="shared" si="54"/>
        <v>1.5431724500781401</v>
      </c>
      <c r="CR54">
        <f t="shared" si="54"/>
        <v>1.5259972218745703</v>
      </c>
      <c r="CS54">
        <f t="shared" si="54"/>
        <v>1.5095365869925901</v>
      </c>
      <c r="CT54">
        <f t="shared" si="54"/>
        <v>1.4928587305822008</v>
      </c>
      <c r="CU54">
        <f t="shared" si="54"/>
        <v>1.4759715057854523</v>
      </c>
      <c r="CV54">
        <f t="shared" si="54"/>
        <v>1.4588750441839329</v>
      </c>
      <c r="CW54">
        <f t="shared" ref="CW54:DQ54" si="55">CW$49*CW15</f>
        <v>1.4415686781768038</v>
      </c>
      <c r="CX54">
        <f t="shared" si="55"/>
        <v>1.4245559426407466</v>
      </c>
      <c r="CY54">
        <f t="shared" si="55"/>
        <v>1.4073625898339188</v>
      </c>
      <c r="CZ54">
        <f t="shared" si="55"/>
        <v>1.3899924247744633</v>
      </c>
      <c r="DA54">
        <f t="shared" si="55"/>
        <v>1.3724492110781368</v>
      </c>
      <c r="DB54">
        <f t="shared" si="55"/>
        <v>1.3547366713165612</v>
      </c>
      <c r="DC54">
        <f t="shared" si="55"/>
        <v>1.3368584873726634</v>
      </c>
      <c r="DD54">
        <f t="shared" si="55"/>
        <v>1.3188183007935219</v>
      </c>
      <c r="DE54">
        <f t="shared" si="55"/>
        <v>1.3006197131403774</v>
      </c>
      <c r="DF54">
        <f t="shared" si="55"/>
        <v>1.282266286336031</v>
      </c>
      <c r="DG54">
        <f t="shared" si="55"/>
        <v>1.2637615430095233</v>
      </c>
      <c r="DH54">
        <f t="shared" si="55"/>
        <v>1.2451089668382382</v>
      </c>
      <c r="DI54">
        <f t="shared" si="55"/>
        <v>1.2263120028873109</v>
      </c>
      <c r="DJ54">
        <f t="shared" si="55"/>
        <v>1.2073740579464558</v>
      </c>
      <c r="DK54">
        <f t="shared" si="55"/>
        <v>1.1882985008641991</v>
      </c>
      <c r="DL54">
        <f t="shared" si="55"/>
        <v>1.1690886628795303</v>
      </c>
      <c r="DM54">
        <f t="shared" si="55"/>
        <v>1.1497478379510093</v>
      </c>
      <c r="DN54">
        <f t="shared" si="55"/>
        <v>1.1302792830833319</v>
      </c>
      <c r="DO54">
        <f t="shared" si="55"/>
        <v>1.1106862186513706</v>
      </c>
      <c r="DP54">
        <f t="shared" si="55"/>
        <v>1.0909718287217254</v>
      </c>
      <c r="DQ54">
        <f t="shared" si="55"/>
        <v>1.0711392613717847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1.4085199513628786</v>
      </c>
      <c r="BS56">
        <f t="shared" si="58"/>
        <v>1.3396876755619338</v>
      </c>
      <c r="BT56">
        <f t="shared" si="58"/>
        <v>1.3489311068918872</v>
      </c>
      <c r="BU56">
        <f t="shared" si="58"/>
        <v>1.3512674912217111</v>
      </c>
      <c r="BV56">
        <f t="shared" si="58"/>
        <v>1.3534239869066589</v>
      </c>
      <c r="BW56">
        <f t="shared" si="58"/>
        <v>1.3552540748922071</v>
      </c>
      <c r="BX56">
        <f t="shared" si="58"/>
        <v>1.3566817519656487</v>
      </c>
      <c r="BY56">
        <f t="shared" si="58"/>
        <v>1.3577098750504017</v>
      </c>
      <c r="BZ56">
        <f t="shared" si="58"/>
        <v>1.358350053891757</v>
      </c>
      <c r="CA56">
        <f t="shared" si="58"/>
        <v>1.3493534383497898</v>
      </c>
      <c r="CB56">
        <f t="shared" si="58"/>
        <v>1.3400821999808776</v>
      </c>
      <c r="CC56">
        <f t="shared" si="58"/>
        <v>1.3305217739629855</v>
      </c>
      <c r="CD56">
        <f t="shared" si="58"/>
        <v>1.3206656439003281</v>
      </c>
      <c r="CE56">
        <f t="shared" si="58"/>
        <v>1.3105209944029363</v>
      </c>
      <c r="CF56">
        <f t="shared" si="58"/>
        <v>1.3000998037361928</v>
      </c>
      <c r="CG56">
        <f t="shared" si="58"/>
        <v>1.2894151990325864</v>
      </c>
      <c r="CH56">
        <f t="shared" si="58"/>
        <v>1.2784657767310692</v>
      </c>
      <c r="CI56">
        <f t="shared" si="58"/>
        <v>1.2672600731978743</v>
      </c>
      <c r="CJ56">
        <f t="shared" si="58"/>
        <v>1.2558129243328371</v>
      </c>
      <c r="CK56">
        <f t="shared" si="58"/>
        <v>1.2441320182407829</v>
      </c>
      <c r="CL56">
        <f t="shared" si="58"/>
        <v>1.2322235770915153</v>
      </c>
      <c r="CM56">
        <f t="shared" si="58"/>
        <v>1.220094415421132</v>
      </c>
      <c r="CN56">
        <f t="shared" si="58"/>
        <v>1.2077578279870445</v>
      </c>
      <c r="CO56">
        <f t="shared" si="58"/>
        <v>1.1952338025572593</v>
      </c>
      <c r="CP56">
        <f t="shared" si="58"/>
        <v>1.1825347341072219</v>
      </c>
      <c r="CQ56">
        <f t="shared" si="58"/>
        <v>1.1696763055663846</v>
      </c>
      <c r="CR56">
        <f t="shared" si="58"/>
        <v>1.1566580214002866</v>
      </c>
      <c r="CS56">
        <f t="shared" si="58"/>
        <v>1.1441813765541085</v>
      </c>
      <c r="CT56">
        <f t="shared" si="58"/>
        <v>1.1315400846039554</v>
      </c>
      <c r="CU56">
        <f t="shared" si="58"/>
        <v>1.1187400979851365</v>
      </c>
      <c r="CV56">
        <f t="shared" si="58"/>
        <v>1.1057815164323681</v>
      </c>
      <c r="CW56">
        <f t="shared" si="58"/>
        <v>1.092663833925158</v>
      </c>
      <c r="CX56">
        <f t="shared" ref="CX56:DQ56" si="59">CX$49*CX17</f>
        <v>1.0797687141034</v>
      </c>
      <c r="CY56">
        <f t="shared" si="59"/>
        <v>1.0667366920566277</v>
      </c>
      <c r="CZ56">
        <f t="shared" si="59"/>
        <v>1.0535706518692245</v>
      </c>
      <c r="DA56">
        <f t="shared" si="59"/>
        <v>1.0402734462438639</v>
      </c>
      <c r="DB56">
        <f t="shared" si="59"/>
        <v>1.0268478967730523</v>
      </c>
      <c r="DC56">
        <f t="shared" si="59"/>
        <v>1.0132967942085427</v>
      </c>
      <c r="DD56">
        <f t="shared" si="59"/>
        <v>0.99962289872877941</v>
      </c>
      <c r="DE56">
        <f t="shared" si="59"/>
        <v>0.98582894020419698</v>
      </c>
      <c r="DF56">
        <f t="shared" si="59"/>
        <v>0.97191761846053581</v>
      </c>
      <c r="DG56">
        <f t="shared" si="59"/>
        <v>0.95789160354009872</v>
      </c>
      <c r="DH56">
        <f t="shared" si="59"/>
        <v>0.94375353596105438</v>
      </c>
      <c r="DI56">
        <f t="shared" si="59"/>
        <v>0.92950602697469842</v>
      </c>
      <c r="DJ56">
        <f t="shared" si="59"/>
        <v>0.91515165882075855</v>
      </c>
      <c r="DK56">
        <f t="shared" si="59"/>
        <v>0.90069298498073169</v>
      </c>
      <c r="DL56">
        <f t="shared" si="59"/>
        <v>0.88613253042926632</v>
      </c>
      <c r="DM56">
        <f t="shared" si="59"/>
        <v>0.87147279188361459</v>
      </c>
      <c r="DN56">
        <f t="shared" si="59"/>
        <v>0.85671623805115849</v>
      </c>
      <c r="DO56">
        <f t="shared" si="59"/>
        <v>0.8418653098750235</v>
      </c>
      <c r="DP56">
        <f t="shared" si="59"/>
        <v>0.82692242077780376</v>
      </c>
      <c r="DQ56">
        <f t="shared" si="59"/>
        <v>0.81188995690339971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1.9784459855609025</v>
      </c>
      <c r="BS57">
        <f t="shared" si="60"/>
        <v>1.8817622718487665</v>
      </c>
      <c r="BT57">
        <f t="shared" si="60"/>
        <v>1.8947458505264128</v>
      </c>
      <c r="BU57">
        <f t="shared" si="60"/>
        <v>1.8980276004182726</v>
      </c>
      <c r="BV57">
        <f t="shared" si="60"/>
        <v>1.9010566737563077</v>
      </c>
      <c r="BW57">
        <f t="shared" si="60"/>
        <v>1.9036272658339903</v>
      </c>
      <c r="BX57">
        <f t="shared" si="60"/>
        <v>1.9056326204417788</v>
      </c>
      <c r="BY57">
        <f t="shared" si="60"/>
        <v>1.907076750493131</v>
      </c>
      <c r="BZ57">
        <f t="shared" si="60"/>
        <v>1.9079759633566018</v>
      </c>
      <c r="CA57">
        <f t="shared" si="60"/>
        <v>1.8953390689445511</v>
      </c>
      <c r="CB57">
        <f t="shared" si="60"/>
        <v>1.8823164317327712</v>
      </c>
      <c r="CC57">
        <f t="shared" si="60"/>
        <v>1.8688875935703806</v>
      </c>
      <c r="CD57">
        <f t="shared" si="60"/>
        <v>1.8550434013480677</v>
      </c>
      <c r="CE57">
        <f t="shared" si="60"/>
        <v>1.8407939467673096</v>
      </c>
      <c r="CF57">
        <f t="shared" si="60"/>
        <v>1.8261560548301499</v>
      </c>
      <c r="CG57">
        <f t="shared" si="60"/>
        <v>1.8111481642690674</v>
      </c>
      <c r="CH57">
        <f t="shared" si="60"/>
        <v>1.7957683036034897</v>
      </c>
      <c r="CI57">
        <f t="shared" si="60"/>
        <v>1.7800284632489503</v>
      </c>
      <c r="CJ57">
        <f t="shared" si="60"/>
        <v>1.7639494821196897</v>
      </c>
      <c r="CK57">
        <f t="shared" si="60"/>
        <v>1.7475421591398645</v>
      </c>
      <c r="CL57">
        <f t="shared" si="60"/>
        <v>1.730815234140854</v>
      </c>
      <c r="CM57">
        <f t="shared" si="60"/>
        <v>1.713778279008078</v>
      </c>
      <c r="CN57">
        <f t="shared" si="60"/>
        <v>1.6964499679246068</v>
      </c>
      <c r="CO57">
        <f t="shared" si="60"/>
        <v>1.6788583762608564</v>
      </c>
      <c r="CP57">
        <f t="shared" si="60"/>
        <v>1.6610209143413226</v>
      </c>
      <c r="CQ57">
        <f t="shared" si="60"/>
        <v>1.642959610841414</v>
      </c>
      <c r="CR57">
        <f t="shared" si="60"/>
        <v>1.6246737697197555</v>
      </c>
      <c r="CS57">
        <f t="shared" si="60"/>
        <v>1.6071487301309972</v>
      </c>
      <c r="CT57">
        <f t="shared" si="60"/>
        <v>1.5893924226772871</v>
      </c>
      <c r="CU57">
        <f t="shared" si="60"/>
        <v>1.5714132083134922</v>
      </c>
      <c r="CV57">
        <f t="shared" si="60"/>
        <v>1.553211227129746</v>
      </c>
      <c r="CW57">
        <f t="shared" si="60"/>
        <v>1.534785768355704</v>
      </c>
      <c r="CX57">
        <f t="shared" ref="CX57:DQ57" si="61">CX$49*CX18</f>
        <v>1.5166729272702806</v>
      </c>
      <c r="CY57">
        <f t="shared" si="61"/>
        <v>1.4983677895423912</v>
      </c>
      <c r="CZ57">
        <f t="shared" si="61"/>
        <v>1.4798744062365337</v>
      </c>
      <c r="DA57">
        <f t="shared" si="61"/>
        <v>1.461196784337591</v>
      </c>
      <c r="DB57">
        <f t="shared" si="61"/>
        <v>1.4423388871322478</v>
      </c>
      <c r="DC57">
        <f t="shared" si="61"/>
        <v>1.4233046345874139</v>
      </c>
      <c r="DD57">
        <f t="shared" si="61"/>
        <v>1.4040979037258876</v>
      </c>
      <c r="DE57">
        <f t="shared" si="61"/>
        <v>1.3847225289989997</v>
      </c>
      <c r="DF57">
        <f t="shared" si="61"/>
        <v>1.3651823026564749</v>
      </c>
      <c r="DG57">
        <f t="shared" si="61"/>
        <v>1.3454809751133998</v>
      </c>
      <c r="DH57">
        <f t="shared" si="61"/>
        <v>1.3256222553144477</v>
      </c>
      <c r="DI57">
        <f t="shared" si="61"/>
        <v>1.3056098110952343</v>
      </c>
      <c r="DJ57">
        <f t="shared" si="61"/>
        <v>1.2854472695409267</v>
      </c>
      <c r="DK57">
        <f t="shared" si="61"/>
        <v>1.2651382173420873</v>
      </c>
      <c r="DL57">
        <f t="shared" si="61"/>
        <v>1.2446862011477728</v>
      </c>
      <c r="DM57">
        <f t="shared" si="61"/>
        <v>1.2240947279159213</v>
      </c>
      <c r="DN57">
        <f t="shared" si="61"/>
        <v>1.2033672652610354</v>
      </c>
      <c r="DO57">
        <f t="shared" si="61"/>
        <v>1.1825072417991753</v>
      </c>
      <c r="DP57">
        <f t="shared" si="61"/>
        <v>1.1615180474903049</v>
      </c>
      <c r="DQ57">
        <f t="shared" si="61"/>
        <v>1.1404030339779816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106.54612756105013</v>
      </c>
      <c r="BS62">
        <f t="shared" si="70"/>
        <v>101.33937672254856</v>
      </c>
      <c r="BT62">
        <f t="shared" si="70"/>
        <v>102.03858713318569</v>
      </c>
      <c r="BU62">
        <f t="shared" si="70"/>
        <v>102.21532066301337</v>
      </c>
      <c r="BV62">
        <f t="shared" si="70"/>
        <v>102.37844669052258</v>
      </c>
      <c r="BW62">
        <f t="shared" si="70"/>
        <v>102.51688192373848</v>
      </c>
      <c r="BX62">
        <f t="shared" si="70"/>
        <v>102.62487717324538</v>
      </c>
      <c r="BY62">
        <f t="shared" si="70"/>
        <v>102.70264854824833</v>
      </c>
      <c r="BZ62">
        <f t="shared" si="70"/>
        <v>102.7510742566857</v>
      </c>
      <c r="CA62">
        <f t="shared" si="70"/>
        <v>102.07053398728827</v>
      </c>
      <c r="CB62">
        <f t="shared" si="70"/>
        <v>101.36922014012038</v>
      </c>
      <c r="CC62">
        <f t="shared" si="70"/>
        <v>100.64603097332534</v>
      </c>
      <c r="CD62">
        <f t="shared" si="70"/>
        <v>99.900473560455126</v>
      </c>
      <c r="CE62">
        <f t="shared" si="70"/>
        <v>99.133091374377187</v>
      </c>
      <c r="CF62">
        <f t="shared" si="70"/>
        <v>98.34479049937535</v>
      </c>
      <c r="CG62">
        <f t="shared" si="70"/>
        <v>97.536563924673075</v>
      </c>
      <c r="CH62">
        <f t="shared" si="70"/>
        <v>96.708305479254221</v>
      </c>
      <c r="CI62">
        <f t="shared" si="70"/>
        <v>95.860660888274964</v>
      </c>
      <c r="CJ62">
        <f t="shared" si="70"/>
        <v>94.994752399009712</v>
      </c>
      <c r="CK62">
        <f t="shared" si="70"/>
        <v>94.111161570702009</v>
      </c>
      <c r="CL62">
        <f t="shared" si="70"/>
        <v>93.210359073360422</v>
      </c>
      <c r="CM62">
        <f t="shared" si="70"/>
        <v>92.292860385968154</v>
      </c>
      <c r="CN62">
        <f t="shared" si="70"/>
        <v>91.359671177573546</v>
      </c>
      <c r="CO62">
        <f t="shared" si="70"/>
        <v>90.412303403529194</v>
      </c>
      <c r="CP62">
        <f t="shared" si="70"/>
        <v>89.451694669748051</v>
      </c>
      <c r="CQ62">
        <f t="shared" si="70"/>
        <v>88.479031296239498</v>
      </c>
      <c r="CR62">
        <f t="shared" si="70"/>
        <v>87.494275798779213</v>
      </c>
      <c r="CS62">
        <f t="shared" si="70"/>
        <v>86.550492083093431</v>
      </c>
      <c r="CT62">
        <f t="shared" si="70"/>
        <v>85.594253796689131</v>
      </c>
      <c r="CU62">
        <f t="shared" si="70"/>
        <v>84.626011205770354</v>
      </c>
      <c r="CV62">
        <f t="shared" si="70"/>
        <v>83.645771854673072</v>
      </c>
      <c r="CW62">
        <f t="shared" si="70"/>
        <v>82.653497465967234</v>
      </c>
      <c r="CX62">
        <f t="shared" ref="CX62:DQ62" si="71">CX$49*CX23</f>
        <v>81.678058616049171</v>
      </c>
      <c r="CY62">
        <f t="shared" si="71"/>
        <v>80.69226392991051</v>
      </c>
      <c r="CZ62">
        <f t="shared" si="71"/>
        <v>79.696331571321167</v>
      </c>
      <c r="DA62">
        <f t="shared" si="71"/>
        <v>78.690477330212033</v>
      </c>
      <c r="DB62">
        <f t="shared" si="71"/>
        <v>77.674914643215516</v>
      </c>
      <c r="DC62">
        <f t="shared" si="71"/>
        <v>76.649854614045111</v>
      </c>
      <c r="DD62">
        <f t="shared" si="71"/>
        <v>75.615506033726021</v>
      </c>
      <c r="DE62">
        <f t="shared" si="71"/>
        <v>74.572075400663337</v>
      </c>
      <c r="DF62">
        <f t="shared" si="71"/>
        <v>73.519766940560402</v>
      </c>
      <c r="DG62">
        <f t="shared" si="71"/>
        <v>72.458782626181261</v>
      </c>
      <c r="DH62">
        <f t="shared" si="71"/>
        <v>71.389322196965423</v>
      </c>
      <c r="DI62">
        <f t="shared" si="71"/>
        <v>70.311583178488149</v>
      </c>
      <c r="DJ62">
        <f t="shared" si="71"/>
        <v>69.225760901772716</v>
      </c>
      <c r="DK62">
        <f t="shared" si="71"/>
        <v>68.132048522453914</v>
      </c>
      <c r="DL62">
        <f t="shared" si="71"/>
        <v>67.030637039793532</v>
      </c>
      <c r="DM62">
        <f t="shared" si="71"/>
        <v>65.92171531555006</v>
      </c>
      <c r="DN62">
        <f t="shared" si="71"/>
        <v>64.80547009270245</v>
      </c>
      <c r="DO62">
        <f t="shared" si="71"/>
        <v>63.682086014029352</v>
      </c>
      <c r="DP62">
        <f t="shared" si="71"/>
        <v>62.551745640545477</v>
      </c>
      <c r="DQ62">
        <f t="shared" si="71"/>
        <v>61.414629469795187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43.635054941411134</v>
      </c>
      <c r="BS67">
        <f t="shared" si="80"/>
        <v>41.502674684098899</v>
      </c>
      <c r="BT67">
        <f t="shared" si="80"/>
        <v>41.789030325379954</v>
      </c>
      <c r="BU67">
        <f t="shared" si="80"/>
        <v>41.861410030401153</v>
      </c>
      <c r="BV67">
        <f t="shared" si="80"/>
        <v>41.92821689927267</v>
      </c>
      <c r="BW67">
        <f t="shared" si="80"/>
        <v>41.984911864594061</v>
      </c>
      <c r="BX67">
        <f t="shared" si="80"/>
        <v>42.029140395029813</v>
      </c>
      <c r="BY67">
        <f t="shared" si="80"/>
        <v>42.060990996255818</v>
      </c>
      <c r="BZ67">
        <f t="shared" si="80"/>
        <v>42.080823330819371</v>
      </c>
      <c r="CA67">
        <f t="shared" si="80"/>
        <v>41.802113886142614</v>
      </c>
      <c r="CB67">
        <f t="shared" si="80"/>
        <v>41.514896800427245</v>
      </c>
      <c r="CC67">
        <f t="shared" si="80"/>
        <v>41.218720864722279</v>
      </c>
      <c r="CD67">
        <f t="shared" si="80"/>
        <v>40.913384205218371</v>
      </c>
      <c r="CE67">
        <f t="shared" si="80"/>
        <v>40.599109396578477</v>
      </c>
      <c r="CF67">
        <f t="shared" si="80"/>
        <v>40.276267517868639</v>
      </c>
      <c r="CG67">
        <f t="shared" si="80"/>
        <v>39.945265239329373</v>
      </c>
      <c r="CH67">
        <f t="shared" si="80"/>
        <v>39.606059079529423</v>
      </c>
      <c r="CI67">
        <f t="shared" si="80"/>
        <v>39.258913489681717</v>
      </c>
      <c r="CJ67">
        <f t="shared" si="80"/>
        <v>38.904288076555623</v>
      </c>
      <c r="CK67">
        <f t="shared" si="80"/>
        <v>38.54242101276354</v>
      </c>
      <c r="CL67">
        <f t="shared" si="80"/>
        <v>38.173505057180478</v>
      </c>
      <c r="CM67">
        <f t="shared" si="80"/>
        <v>37.797751319813578</v>
      </c>
      <c r="CN67">
        <f t="shared" si="80"/>
        <v>37.415571663817182</v>
      </c>
      <c r="CO67">
        <f t="shared" si="80"/>
        <v>37.027585297569736</v>
      </c>
      <c r="CP67">
        <f t="shared" si="80"/>
        <v>36.634176209550823</v>
      </c>
      <c r="CQ67">
        <f t="shared" si="80"/>
        <v>36.23583024697021</v>
      </c>
      <c r="CR67">
        <f t="shared" si="80"/>
        <v>35.832532058484531</v>
      </c>
      <c r="CS67">
        <f t="shared" si="80"/>
        <v>35.446013512672891</v>
      </c>
      <c r="CT67">
        <f t="shared" si="80"/>
        <v>35.054394303983919</v>
      </c>
      <c r="CU67">
        <f t="shared" si="80"/>
        <v>34.65785883508903</v>
      </c>
      <c r="CV67">
        <f t="shared" si="80"/>
        <v>34.256410195706479</v>
      </c>
      <c r="CW67">
        <f t="shared" si="80"/>
        <v>33.850032709642292</v>
      </c>
      <c r="CX67">
        <f t="shared" ref="CX67:DQ67" si="81">CX$49*CX28</f>
        <v>33.450550074444941</v>
      </c>
      <c r="CY67">
        <f t="shared" si="81"/>
        <v>33.046826295127254</v>
      </c>
      <c r="CZ67">
        <f t="shared" si="81"/>
        <v>32.638950718794604</v>
      </c>
      <c r="DA67">
        <f t="shared" si="81"/>
        <v>32.227011720366903</v>
      </c>
      <c r="DB67">
        <f t="shared" si="81"/>
        <v>31.811096710990817</v>
      </c>
      <c r="DC67">
        <f t="shared" si="81"/>
        <v>31.391292146386011</v>
      </c>
      <c r="DD67">
        <f t="shared" si="81"/>
        <v>30.967683535130448</v>
      </c>
      <c r="DE67">
        <f t="shared" si="81"/>
        <v>30.540355446879158</v>
      </c>
      <c r="DF67">
        <f t="shared" si="81"/>
        <v>30.109391520521598</v>
      </c>
      <c r="DG67">
        <f t="shared" si="81"/>
        <v>29.674874472275221</v>
      </c>
      <c r="DH67">
        <f t="shared" si="81"/>
        <v>29.236886103718522</v>
      </c>
      <c r="DI67">
        <f t="shared" si="81"/>
        <v>28.795507309760833</v>
      </c>
      <c r="DJ67">
        <f t="shared" si="81"/>
        <v>28.350818086551502</v>
      </c>
      <c r="DK67">
        <f t="shared" si="81"/>
        <v>27.902897539328119</v>
      </c>
      <c r="DL67">
        <f t="shared" si="81"/>
        <v>27.451823890204192</v>
      </c>
      <c r="DM67">
        <f t="shared" si="81"/>
        <v>26.997674485897004</v>
      </c>
      <c r="DN67">
        <f t="shared" si="81"/>
        <v>26.540525805395834</v>
      </c>
      <c r="DO67">
        <f t="shared" si="81"/>
        <v>26.080453467570887</v>
      </c>
      <c r="DP67">
        <f t="shared" si="81"/>
        <v>25.617532238723761</v>
      </c>
      <c r="DQ67">
        <f t="shared" si="81"/>
        <v>25.151836040079424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310.13247703052133</v>
      </c>
      <c r="BS69">
        <f t="shared" si="84"/>
        <v>294.97676399064596</v>
      </c>
      <c r="BT69">
        <f t="shared" si="84"/>
        <v>297.0120125874771</v>
      </c>
      <c r="BU69">
        <f t="shared" si="84"/>
        <v>297.52644524340258</v>
      </c>
      <c r="BV69">
        <f t="shared" si="84"/>
        <v>298.00126943586878</v>
      </c>
      <c r="BW69">
        <f t="shared" si="84"/>
        <v>298.40422412571377</v>
      </c>
      <c r="BX69">
        <f t="shared" si="84"/>
        <v>298.71857467982392</v>
      </c>
      <c r="BY69">
        <f t="shared" si="84"/>
        <v>298.94495014483471</v>
      </c>
      <c r="BZ69">
        <f t="shared" si="84"/>
        <v>299.08590679200177</v>
      </c>
      <c r="CA69">
        <f t="shared" si="84"/>
        <v>297.10500289339404</v>
      </c>
      <c r="CB69">
        <f t="shared" si="84"/>
        <v>295.06363165281698</v>
      </c>
      <c r="CC69">
        <f t="shared" si="84"/>
        <v>292.95858614066287</v>
      </c>
      <c r="CD69">
        <f t="shared" si="84"/>
        <v>290.78843155583837</v>
      </c>
      <c r="CE69">
        <f t="shared" si="84"/>
        <v>288.55474982901001</v>
      </c>
      <c r="CF69">
        <f t="shared" si="84"/>
        <v>286.26017837337866</v>
      </c>
      <c r="CG69">
        <f t="shared" si="84"/>
        <v>283.90760756341945</v>
      </c>
      <c r="CH69">
        <f t="shared" si="84"/>
        <v>281.49672835852283</v>
      </c>
      <c r="CI69">
        <f t="shared" si="84"/>
        <v>279.02942032340638</v>
      </c>
      <c r="CJ69">
        <f t="shared" si="84"/>
        <v>276.50895007446462</v>
      </c>
      <c r="CK69">
        <f t="shared" si="84"/>
        <v>273.9370104034756</v>
      </c>
      <c r="CL69">
        <f t="shared" si="84"/>
        <v>271.3149713279048</v>
      </c>
      <c r="CM69">
        <f t="shared" si="84"/>
        <v>268.64433329434348</v>
      </c>
      <c r="CN69">
        <f t="shared" si="84"/>
        <v>265.92802358546419</v>
      </c>
      <c r="CO69">
        <f t="shared" si="84"/>
        <v>263.17044317265265</v>
      </c>
      <c r="CP69">
        <f t="shared" si="84"/>
        <v>260.37432122167888</v>
      </c>
      <c r="CQ69">
        <f t="shared" si="84"/>
        <v>257.543110850657</v>
      </c>
      <c r="CR69">
        <f t="shared" si="84"/>
        <v>254.67670295120723</v>
      </c>
      <c r="CS69">
        <f t="shared" si="84"/>
        <v>251.92955494848897</v>
      </c>
      <c r="CT69">
        <f t="shared" si="84"/>
        <v>249.14615441406733</v>
      </c>
      <c r="CU69">
        <f t="shared" si="84"/>
        <v>246.32781197439459</v>
      </c>
      <c r="CV69">
        <f t="shared" si="84"/>
        <v>243.474549589383</v>
      </c>
      <c r="CW69">
        <f t="shared" si="84"/>
        <v>240.58625584180447</v>
      </c>
      <c r="CX69">
        <f t="shared" ref="CX69:DQ69" si="85">CX$49*CX30</f>
        <v>237.74696666591626</v>
      </c>
      <c r="CY69">
        <f t="shared" si="85"/>
        <v>234.87753391548125</v>
      </c>
      <c r="CZ69">
        <f t="shared" si="85"/>
        <v>231.9785926175239</v>
      </c>
      <c r="DA69">
        <f t="shared" si="85"/>
        <v>229.05077088934243</v>
      </c>
      <c r="DB69">
        <f t="shared" si="85"/>
        <v>226.09468999829804</v>
      </c>
      <c r="DC69">
        <f t="shared" si="85"/>
        <v>223.11096442113487</v>
      </c>
      <c r="DD69">
        <f t="shared" si="85"/>
        <v>220.10020190286733</v>
      </c>
      <c r="DE69">
        <f t="shared" si="85"/>
        <v>217.063003515194</v>
      </c>
      <c r="DF69">
        <f t="shared" si="85"/>
        <v>213.99996371447577</v>
      </c>
      <c r="DG69">
        <f t="shared" si="85"/>
        <v>210.91167039925986</v>
      </c>
      <c r="DH69">
        <f t="shared" si="85"/>
        <v>207.79870496737416</v>
      </c>
      <c r="DI69">
        <f t="shared" si="85"/>
        <v>204.66164237257192</v>
      </c>
      <c r="DJ69">
        <f t="shared" si="85"/>
        <v>201.50105118074543</v>
      </c>
      <c r="DK69">
        <f t="shared" si="85"/>
        <v>198.31749362570682</v>
      </c>
      <c r="DL69">
        <f t="shared" si="85"/>
        <v>195.11152566453811</v>
      </c>
      <c r="DM69">
        <f t="shared" si="85"/>
        <v>191.88369703251649</v>
      </c>
      <c r="DN69">
        <f t="shared" si="85"/>
        <v>188.63455129761536</v>
      </c>
      <c r="DO69">
        <f t="shared" si="85"/>
        <v>185.36462591458434</v>
      </c>
      <c r="DP69">
        <f t="shared" si="85"/>
        <v>182.07445227861345</v>
      </c>
      <c r="DQ69">
        <f t="shared" si="85"/>
        <v>178.76455577858178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338.44900113282597</v>
      </c>
      <c r="BS70">
        <f t="shared" si="86"/>
        <v>321.90950166177652</v>
      </c>
      <c r="BT70">
        <f t="shared" si="86"/>
        <v>324.13057783299837</v>
      </c>
      <c r="BU70">
        <f t="shared" si="86"/>
        <v>324.69198056068149</v>
      </c>
      <c r="BV70">
        <f t="shared" si="86"/>
        <v>325.2101583896939</v>
      </c>
      <c r="BW70">
        <f t="shared" si="86"/>
        <v>325.64990469935367</v>
      </c>
      <c r="BX70">
        <f t="shared" si="86"/>
        <v>325.99295690743844</v>
      </c>
      <c r="BY70">
        <f t="shared" si="86"/>
        <v>326.24000149543991</v>
      </c>
      <c r="BZ70">
        <f t="shared" si="86"/>
        <v>326.39382813395747</v>
      </c>
      <c r="CA70">
        <f t="shared" si="86"/>
        <v>324.23205858230256</v>
      </c>
      <c r="CB70">
        <f t="shared" si="86"/>
        <v>322.00430074175046</v>
      </c>
      <c r="CC70">
        <f t="shared" si="86"/>
        <v>319.7070548752443</v>
      </c>
      <c r="CD70">
        <f t="shared" si="86"/>
        <v>317.33875517773987</v>
      </c>
      <c r="CE70">
        <f t="shared" si="86"/>
        <v>314.90112801746244</v>
      </c>
      <c r="CF70">
        <f t="shared" si="86"/>
        <v>312.39705161559016</v>
      </c>
      <c r="CG70">
        <f t="shared" si="86"/>
        <v>309.82968025110523</v>
      </c>
      <c r="CH70">
        <f t="shared" si="86"/>
        <v>307.1986766665666</v>
      </c>
      <c r="CI70">
        <f t="shared" si="86"/>
        <v>304.50609203961062</v>
      </c>
      <c r="CJ70">
        <f t="shared" si="86"/>
        <v>301.75549124375976</v>
      </c>
      <c r="CK70">
        <f t="shared" si="86"/>
        <v>298.94872163048109</v>
      </c>
      <c r="CL70">
        <f t="shared" si="86"/>
        <v>296.08727830614703</v>
      </c>
      <c r="CM70">
        <f t="shared" si="86"/>
        <v>293.17279871503604</v>
      </c>
      <c r="CN70">
        <f t="shared" si="86"/>
        <v>290.20847741421613</v>
      </c>
      <c r="CO70">
        <f t="shared" si="86"/>
        <v>287.19911720403843</v>
      </c>
      <c r="CP70">
        <f t="shared" si="86"/>
        <v>284.14769643568241</v>
      </c>
      <c r="CQ70">
        <f t="shared" si="86"/>
        <v>281.05798351285631</v>
      </c>
      <c r="CR70">
        <f t="shared" si="86"/>
        <v>277.92985936508273</v>
      </c>
      <c r="CS70">
        <f t="shared" si="86"/>
        <v>274.93188409210757</v>
      </c>
      <c r="CT70">
        <f t="shared" si="86"/>
        <v>271.89434626424935</v>
      </c>
      <c r="CU70">
        <f t="shared" si="86"/>
        <v>268.8186761741942</v>
      </c>
      <c r="CV70">
        <f t="shared" si="86"/>
        <v>265.70489778689551</v>
      </c>
      <c r="CW70">
        <f t="shared" si="86"/>
        <v>262.552889512219</v>
      </c>
      <c r="CX70">
        <f t="shared" ref="CX70:DQ70" si="87">CX$49*CX31</f>
        <v>259.45436015241887</v>
      </c>
      <c r="CY70">
        <f t="shared" si="87"/>
        <v>256.32293497082793</v>
      </c>
      <c r="CZ70">
        <f t="shared" si="87"/>
        <v>253.15930697536388</v>
      </c>
      <c r="DA70">
        <f t="shared" si="87"/>
        <v>249.96416163332842</v>
      </c>
      <c r="DB70">
        <f t="shared" si="87"/>
        <v>246.73817693665524</v>
      </c>
      <c r="DC70">
        <f t="shared" si="87"/>
        <v>243.48202346664647</v>
      </c>
      <c r="DD70">
        <f t="shared" si="87"/>
        <v>240.19636445823656</v>
      </c>
      <c r="DE70">
        <f t="shared" si="87"/>
        <v>236.88185586373973</v>
      </c>
      <c r="DF70">
        <f t="shared" si="87"/>
        <v>233.53914641612147</v>
      </c>
      <c r="DG70">
        <f t="shared" si="87"/>
        <v>230.16887769177521</v>
      </c>
      <c r="DH70">
        <f t="shared" si="87"/>
        <v>226.77168417282925</v>
      </c>
      <c r="DI70">
        <f t="shared" si="87"/>
        <v>223.34819330896374</v>
      </c>
      <c r="DJ70">
        <f t="shared" si="87"/>
        <v>219.89902557875661</v>
      </c>
      <c r="DK70">
        <f t="shared" si="87"/>
        <v>216.42479455055752</v>
      </c>
      <c r="DL70">
        <f t="shared" si="87"/>
        <v>212.92610694289169</v>
      </c>
      <c r="DM70">
        <f t="shared" si="87"/>
        <v>209.40356268440004</v>
      </c>
      <c r="DN70">
        <f t="shared" si="87"/>
        <v>205.85775497331645</v>
      </c>
      <c r="DO70">
        <f t="shared" si="87"/>
        <v>202.28927033648557</v>
      </c>
      <c r="DP70">
        <f t="shared" si="87"/>
        <v>198.69868868792668</v>
      </c>
      <c r="DQ70">
        <f t="shared" si="87"/>
        <v>195.08658338694426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138.33914523421993</v>
      </c>
      <c r="BS71">
        <f t="shared" si="88"/>
        <v>131.57871689267236</v>
      </c>
      <c r="BT71">
        <f t="shared" si="88"/>
        <v>132.48656941402265</v>
      </c>
      <c r="BU71">
        <f t="shared" si="88"/>
        <v>132.7160396539108</v>
      </c>
      <c r="BV71">
        <f t="shared" si="88"/>
        <v>132.92784195707895</v>
      </c>
      <c r="BW71">
        <f t="shared" si="88"/>
        <v>133.10758581330134</v>
      </c>
      <c r="BX71">
        <f t="shared" si="88"/>
        <v>133.24780649375339</v>
      </c>
      <c r="BY71">
        <f t="shared" si="88"/>
        <v>133.34878459392351</v>
      </c>
      <c r="BZ71">
        <f t="shared" si="88"/>
        <v>133.41166037614045</v>
      </c>
      <c r="CA71">
        <f t="shared" si="88"/>
        <v>132.5280491054074</v>
      </c>
      <c r="CB71">
        <f t="shared" si="88"/>
        <v>131.61746548891193</v>
      </c>
      <c r="CC71">
        <f t="shared" si="88"/>
        <v>130.67847902861334</v>
      </c>
      <c r="CD71">
        <f t="shared" si="88"/>
        <v>129.71044971041587</v>
      </c>
      <c r="CE71">
        <f t="shared" si="88"/>
        <v>128.71408317772176</v>
      </c>
      <c r="CF71">
        <f t="shared" si="88"/>
        <v>127.69055588741594</v>
      </c>
      <c r="CG71">
        <f t="shared" si="88"/>
        <v>126.6411571334741</v>
      </c>
      <c r="CH71">
        <f t="shared" si="88"/>
        <v>125.56574906379447</v>
      </c>
      <c r="CI71">
        <f t="shared" si="88"/>
        <v>124.4651700858181</v>
      </c>
      <c r="CJ71">
        <f t="shared" si="88"/>
        <v>123.34087732175337</v>
      </c>
      <c r="CK71">
        <f t="shared" si="88"/>
        <v>122.19362586622914</v>
      </c>
      <c r="CL71">
        <f t="shared" si="88"/>
        <v>121.02402683565263</v>
      </c>
      <c r="CM71">
        <f t="shared" si="88"/>
        <v>119.83274952625781</v>
      </c>
      <c r="CN71">
        <f t="shared" si="88"/>
        <v>118.62109969546376</v>
      </c>
      <c r="CO71">
        <f t="shared" si="88"/>
        <v>117.39104046117907</v>
      </c>
      <c r="CP71">
        <f t="shared" si="88"/>
        <v>116.14378920786942</v>
      </c>
      <c r="CQ71">
        <f t="shared" si="88"/>
        <v>114.88088624957369</v>
      </c>
      <c r="CR71">
        <f t="shared" si="88"/>
        <v>113.602282916897</v>
      </c>
      <c r="CS71">
        <f t="shared" si="88"/>
        <v>112.37687721231956</v>
      </c>
      <c r="CT71">
        <f t="shared" si="88"/>
        <v>111.13530053365889</v>
      </c>
      <c r="CU71">
        <f t="shared" si="88"/>
        <v>109.87813750508873</v>
      </c>
      <c r="CV71">
        <f t="shared" si="88"/>
        <v>108.6053979221504</v>
      </c>
      <c r="CW71">
        <f t="shared" si="88"/>
        <v>107.31703208555332</v>
      </c>
      <c r="CX71">
        <f t="shared" ref="CX71:DQ71" si="89">CX$49*CX32</f>
        <v>106.05052545772119</v>
      </c>
      <c r="CY71">
        <f t="shared" si="89"/>
        <v>104.77057284584691</v>
      </c>
      <c r="CZ71">
        <f t="shared" si="89"/>
        <v>103.47745751305919</v>
      </c>
      <c r="DA71">
        <f t="shared" si="89"/>
        <v>102.17145964030195</v>
      </c>
      <c r="DB71">
        <f t="shared" si="89"/>
        <v>100.85285635300403</v>
      </c>
      <c r="DC71">
        <f t="shared" si="89"/>
        <v>99.521921747539878</v>
      </c>
      <c r="DD71">
        <f t="shared" si="89"/>
        <v>98.178926917497066</v>
      </c>
      <c r="DE71">
        <f t="shared" si="89"/>
        <v>96.824139979732649</v>
      </c>
      <c r="DF71">
        <f t="shared" si="89"/>
        <v>95.457826100235096</v>
      </c>
      <c r="DG71">
        <f t="shared" si="89"/>
        <v>94.080247519783882</v>
      </c>
      <c r="DH71">
        <f t="shared" si="89"/>
        <v>92.691663579417138</v>
      </c>
      <c r="DI71">
        <f t="shared" si="89"/>
        <v>91.292330745698848</v>
      </c>
      <c r="DJ71">
        <f t="shared" si="89"/>
        <v>89.882502635793898</v>
      </c>
      <c r="DK71">
        <f t="shared" si="89"/>
        <v>88.46243004234978</v>
      </c>
      <c r="DL71">
        <f t="shared" si="89"/>
        <v>87.032360958186345</v>
      </c>
      <c r="DM71">
        <f t="shared" si="89"/>
        <v>85.592540600796099</v>
      </c>
      <c r="DN71">
        <f t="shared" si="89"/>
        <v>84.143211436655065</v>
      </c>
      <c r="DO71">
        <f t="shared" si="89"/>
        <v>82.684613205346082</v>
      </c>
      <c r="DP71">
        <f t="shared" si="89"/>
        <v>81.216982943496447</v>
      </c>
      <c r="DQ71">
        <f t="shared" si="89"/>
        <v>79.740555008530279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IFERROR(MATCH(E15,Production_est!$D$4:$D$339,0),"-")+1</f>
        <v>4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IFERROR(MATCH(E16,Production_est!$D$4:$D$339,0),"-")+1</f>
        <v>4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IFERROR(MATCH(E17,Production_est!$D$4:$D$339,0),"-")+1</f>
        <v>4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IFERROR(MATCH(E18,Production_est!$D$4:$D$339,0),"-")+1</f>
        <v>4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IFERROR(MATCH(E19,Production_est!$D$4:$D$339,0),"-")+1</f>
        <v>4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IFERROR(MATCH(E20,Production_est!$D$4:$D$339,0),"-")+1</f>
        <v>4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IFERROR(MATCH(E21,Production_est!$D$4:$D$339,0),"-")+1</f>
        <v>4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IFERROR(MATCH(E22,Production_est!$D$4:$D$339,0),"-")+1</f>
        <v>4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IFERROR(MATCH(E23,Production_est!$D$4:$D$339,0),"-")+1</f>
        <v>4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IFERROR(MATCH(E24,Production_est!$D$4:$D$339,0),"-")+1</f>
        <v>4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IFERROR(MATCH(E25,Production_est!$D$4:$D$339,0),"-")+1</f>
        <v>4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IFERROR(MATCH(E26,Production_est!$D$4:$D$339,0),"-")+1</f>
        <v>4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IFERROR(MATCH(E27,Production_est!$D$4:$D$339,0),"-")+1</f>
        <v>4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IFERROR(MATCH(E28,Production_est!$D$4:$D$339,0),"-")+1</f>
        <v>4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IFERROR(MATCH(E29,Production_est!$D$4:$D$339,0),"-")+1</f>
        <v>4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IFERROR(MATCH(E30,Production_est!$D$4:$D$339,0),"-")+1</f>
        <v>4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IFERROR(MATCH(E31,Production_est!$D$4:$D$339,0),"-")+1</f>
        <v>4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si="5"/>
        <v>2.8222225686632203E-2</v>
      </c>
      <c r="O31" s="33">
        <f t="shared" ref="O31:AQ35" si="28">N31*(1-$G$4)</f>
        <v>2.808111455819904E-2</v>
      </c>
      <c r="P31" s="33">
        <f t="shared" si="28"/>
        <v>2.7940708985408045E-2</v>
      </c>
      <c r="Q31" s="33">
        <f t="shared" si="28"/>
        <v>2.7801005440481006E-2</v>
      </c>
      <c r="R31" s="33">
        <f t="shared" si="28"/>
        <v>2.7662000413278601E-2</v>
      </c>
      <c r="S31" s="33">
        <f t="shared" si="28"/>
        <v>2.7523690411212207E-2</v>
      </c>
      <c r="T31" s="33">
        <f t="shared" si="28"/>
        <v>2.7386071959156145E-2</v>
      </c>
      <c r="U31" s="33">
        <f t="shared" si="28"/>
        <v>2.7249141599360364E-2</v>
      </c>
      <c r="V31" s="33">
        <f t="shared" si="28"/>
        <v>2.7112895891363561E-2</v>
      </c>
      <c r="W31" s="33">
        <f t="shared" si="28"/>
        <v>2.6977331411906742E-2</v>
      </c>
      <c r="X31" s="33">
        <f t="shared" si="28"/>
        <v>2.6842444754847209E-2</v>
      </c>
      <c r="Y31" s="33">
        <f t="shared" si="28"/>
        <v>2.6708232531072972E-2</v>
      </c>
      <c r="Z31" s="33">
        <f t="shared" si="28"/>
        <v>2.6574691368417606E-2</v>
      </c>
      <c r="AA31" s="33">
        <f t="shared" si="28"/>
        <v>2.6441817911575519E-2</v>
      </c>
      <c r="AB31" s="33">
        <f t="shared" si="28"/>
        <v>2.6309608822017643E-2</v>
      </c>
      <c r="AC31" s="33">
        <f t="shared" si="28"/>
        <v>2.6178060777907554E-2</v>
      </c>
      <c r="AD31" s="33">
        <f t="shared" si="28"/>
        <v>2.6047170474018017E-2</v>
      </c>
      <c r="AE31" s="33">
        <f t="shared" si="28"/>
        <v>2.5916934621647927E-2</v>
      </c>
      <c r="AF31" s="33">
        <f t="shared" si="28"/>
        <v>2.5787349948539685E-2</v>
      </c>
      <c r="AG31" s="33">
        <f t="shared" si="28"/>
        <v>2.5658413198796987E-2</v>
      </c>
      <c r="AH31" s="33">
        <f t="shared" si="28"/>
        <v>2.5530121132803001E-2</v>
      </c>
      <c r="AI31" s="33">
        <f t="shared" si="28"/>
        <v>2.5402470527138985E-2</v>
      </c>
      <c r="AJ31" s="33">
        <f t="shared" si="28"/>
        <v>2.5275458174503291E-2</v>
      </c>
      <c r="AK31" s="33">
        <f t="shared" si="28"/>
        <v>2.5149080883630773E-2</v>
      </c>
      <c r="AL31" s="33">
        <f t="shared" si="28"/>
        <v>2.5023335479212618E-2</v>
      </c>
      <c r="AM31" s="33">
        <f t="shared" si="28"/>
        <v>2.4898218801816554E-2</v>
      </c>
      <c r="AN31" s="33">
        <f t="shared" si="28"/>
        <v>2.4773727707807471E-2</v>
      </c>
      <c r="AO31" s="33">
        <f t="shared" si="28"/>
        <v>2.4649859069268434E-2</v>
      </c>
      <c r="AP31" s="33">
        <f t="shared" si="28"/>
        <v>2.4526609773922091E-2</v>
      </c>
      <c r="AQ31" s="33">
        <f t="shared" si="28"/>
        <v>2.4403976725052481E-2</v>
      </c>
      <c r="AR31" s="33">
        <f t="shared" ref="AR31:BK31" si="29">AQ31*(1-$G$4)</f>
        <v>2.4281956841427216E-2</v>
      </c>
      <c r="AS31" s="33">
        <f t="shared" si="29"/>
        <v>2.416054705722008E-2</v>
      </c>
      <c r="AT31" s="33">
        <f t="shared" si="29"/>
        <v>2.4039744321933981E-2</v>
      </c>
      <c r="AU31" s="33">
        <f t="shared" si="29"/>
        <v>2.3919545600324311E-2</v>
      </c>
      <c r="AV31" s="33">
        <f t="shared" si="29"/>
        <v>2.3799947872322688E-2</v>
      </c>
      <c r="AW31" s="33">
        <f t="shared" si="29"/>
        <v>2.3680948132961073E-2</v>
      </c>
      <c r="AX31" s="33">
        <f t="shared" si="29"/>
        <v>2.3562543392296267E-2</v>
      </c>
      <c r="AY31" s="33">
        <f t="shared" si="29"/>
        <v>2.3444730675334785E-2</v>
      </c>
      <c r="AZ31" s="33">
        <f t="shared" si="29"/>
        <v>2.332750702195811E-2</v>
      </c>
      <c r="BA31" s="33">
        <f t="shared" si="29"/>
        <v>2.3210869486848321E-2</v>
      </c>
      <c r="BB31" s="33">
        <f t="shared" si="29"/>
        <v>2.3094815139414079E-2</v>
      </c>
      <c r="BC31" s="33">
        <f t="shared" si="29"/>
        <v>2.2979341063717008E-2</v>
      </c>
      <c r="BD31" s="33">
        <f t="shared" si="29"/>
        <v>2.2864444358398423E-2</v>
      </c>
      <c r="BE31" s="33">
        <f t="shared" si="29"/>
        <v>2.2750122136606432E-2</v>
      </c>
      <c r="BF31" s="33">
        <f t="shared" si="29"/>
        <v>2.2636371525923401E-2</v>
      </c>
      <c r="BG31" s="33">
        <f t="shared" si="29"/>
        <v>2.2523189668293784E-2</v>
      </c>
      <c r="BH31" s="33">
        <f t="shared" si="29"/>
        <v>2.2410573719952316E-2</v>
      </c>
      <c r="BI31" s="33">
        <f t="shared" si="29"/>
        <v>2.2298520851352553E-2</v>
      </c>
      <c r="BJ31" s="33">
        <f t="shared" si="29"/>
        <v>2.2187028247095789E-2</v>
      </c>
      <c r="BK31" s="33">
        <f t="shared" si="29"/>
        <v>2.2076093105860312E-2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11.838653239413585</v>
      </c>
      <c r="BU31" s="4" cm="1">
        <f t="array" ref="BU31">O31*INDEX(prod_est,$H31+$I31-1,MATCH(BU$14,$BQ$14:$DQ$14,0))</f>
        <v>12.32940546248089</v>
      </c>
      <c r="BV31" s="4" cm="1">
        <f t="array" ref="BV31">P31*INDEX(prod_est,$H31+$I31-1,MATCH(BV$14,$BQ$14:$DQ$14,0))</f>
        <v>12.856875192433472</v>
      </c>
      <c r="BW31" s="4" cm="1">
        <f t="array" ref="BW31">Q31*INDEX(prod_est,$H31+$I31-1,MATCH(BW$14,$BQ$14:$DQ$14,0))</f>
        <v>13.401855092992895</v>
      </c>
      <c r="BX31" s="4" cm="1">
        <f t="array" ref="BX31">R31*INDEX(prod_est,$H31+$I31-1,MATCH(BX$14,$BQ$14:$DQ$14,0))</f>
        <v>13.554012721238418</v>
      </c>
      <c r="BY31" s="4" cm="1">
        <f t="array" ref="BY31">S31*INDEX(prod_est,$H31+$I31-1,MATCH(BY$14,$BQ$14:$DQ$14,0))</f>
        <v>13.693220656294214</v>
      </c>
      <c r="BZ31" s="4" cm="1">
        <f t="array" ref="BZ31">T31*INDEX(prod_est,$H31+$I31-1,MATCH(BZ$14,$BQ$14:$DQ$14,0))</f>
        <v>13.823462349326217</v>
      </c>
      <c r="CA31" s="4" cm="1">
        <f t="array" ref="CA31">U31*INDEX(prod_est,$H31+$I31-1,MATCH(CA$14,$BQ$14:$DQ$14,0))</f>
        <v>13.765339683497299</v>
      </c>
      <c r="CB31" s="4" cm="1">
        <f t="array" ref="CB31">V31*INDEX(prod_est,$H31+$I31-1,MATCH(CB$14,$BQ$14:$DQ$14,0))</f>
        <v>13.705266573134818</v>
      </c>
      <c r="CC31" s="4" cm="1">
        <f t="array" ref="CC31">W31*INDEX(prod_est,$H31+$I31-1,MATCH(CC$14,$BQ$14:$DQ$14,0))</f>
        <v>13.646671216519584</v>
      </c>
      <c r="CD31" s="4" cm="1">
        <f t="array" ref="CD31">X31*INDEX(prod_est,$H31+$I31-1,MATCH(CD$14,$BQ$14:$DQ$14,0))</f>
        <v>13.588564011974157</v>
      </c>
      <c r="CE31" s="4" cm="1">
        <f t="array" ref="CE31">Y31*INDEX(prod_est,$H31+$I31-1,MATCH(CE$14,$BQ$14:$DQ$14,0))</f>
        <v>13.528668935696468</v>
      </c>
      <c r="CF31" s="4" cm="1">
        <f t="array" ref="CF31">Z31*INDEX(prod_est,$H31+$I31-1,MATCH(CF$14,$BQ$14:$DQ$14,0))</f>
        <v>13.466502192279096</v>
      </c>
      <c r="CG31" s="4" cm="1">
        <f t="array" ref="CG31">AA31*INDEX(prod_est,$H31+$I31-1,MATCH(CG$14,$BQ$14:$DQ$14,0))</f>
        <v>13.401540671443017</v>
      </c>
      <c r="CH31" s="4" cm="1">
        <f t="array" ref="CH31">AB31*INDEX(prod_est,$H31+$I31-1,MATCH(CH$14,$BQ$14:$DQ$14,0))</f>
        <v>13.333521578521033</v>
      </c>
      <c r="CI31" s="4" cm="1">
        <f t="array" ref="CI31">AC31*INDEX(prod_est,$H31+$I31-1,MATCH(CI$14,$BQ$14:$DQ$14,0))</f>
        <v>13.262335896102323</v>
      </c>
      <c r="CJ31" s="4" cm="1">
        <f t="array" ref="CJ31">AD31*INDEX(prod_est,$H31+$I31-1,MATCH(CJ$14,$BQ$14:$DQ$14,0))</f>
        <v>13.188119100567462</v>
      </c>
      <c r="CK31" s="4" cm="1">
        <f t="array" ref="CK31">AE31*INDEX(prod_est,$H31+$I31-1,MATCH(CK$14,$BQ$14:$DQ$14,0))</f>
        <v>13.11116962528204</v>
      </c>
      <c r="CL31" s="4" cm="1">
        <f t="array" ref="CL31">AF31*INDEX(prod_est,$H31+$I31-1,MATCH(CL$14,$BQ$14:$DQ$14,0))</f>
        <v>13.031819358803286</v>
      </c>
      <c r="CM31" s="4" cm="1">
        <f t="array" ref="CM31">AG31*INDEX(prod_est,$H31+$I31-1,MATCH(CM$14,$BQ$14:$DQ$14,0))</f>
        <v>12.950386860502581</v>
      </c>
      <c r="CN31" s="4" cm="1">
        <f t="array" ref="CN31">AH31*INDEX(prod_est,$H31+$I31-1,MATCH(CN$14,$BQ$14:$DQ$14,0))</f>
        <v>12.866951146012525</v>
      </c>
      <c r="CO31" s="4" cm="1">
        <f t="array" ref="CO31">AI31*INDEX(prod_est,$H31+$I31-1,MATCH(CO$14,$BQ$14:$DQ$14,0))</f>
        <v>12.781512677380496</v>
      </c>
      <c r="CP31" s="4" cm="1">
        <f t="array" ref="CP31">AJ31*INDEX(prod_est,$H31+$I31-1,MATCH(CP$14,$BQ$14:$DQ$14,0))</f>
        <v>12.694164552947059</v>
      </c>
      <c r="CQ31" s="4" cm="1">
        <f t="array" ref="CQ31">AK31*INDEX(prod_est,$H31+$I31-1,MATCH(CQ$14,$BQ$14:$DQ$14,0))</f>
        <v>12.605020647420162</v>
      </c>
      <c r="CR31" s="4" cm="1">
        <f t="array" ref="CR31">AL31*INDEX(prod_est,$H31+$I31-1,MATCH(CR$14,$BQ$14:$DQ$14,0))</f>
        <v>12.514149791780588</v>
      </c>
      <c r="CS31" s="4" cm="1">
        <f t="array" ref="CS31">AM31*INDEX(prod_est,$H31+$I31-1,MATCH(CS$14,$BQ$14:$DQ$14,0))</f>
        <v>12.421640403866633</v>
      </c>
      <c r="CT31" s="4" cm="1">
        <f t="array" ref="CT31">AN31*INDEX(prod_est,$H31+$I31-1,MATCH(CT$14,$BQ$14:$DQ$14,0))</f>
        <v>12.32757812413403</v>
      </c>
      <c r="CU31" s="4" cm="1">
        <f t="array" ref="CU31">AO31*INDEX(prod_est,$H31+$I31-1,MATCH(CU$14,$BQ$14:$DQ$14,0))</f>
        <v>12.232037342602785</v>
      </c>
      <c r="CV31" s="4" cm="1">
        <f t="array" ref="CV31">AP31*INDEX(prod_est,$H31+$I31-1,MATCH(CV$14,$BQ$14:$DQ$14,0))</f>
        <v>12.135064272942108</v>
      </c>
      <c r="CW31" s="4" cm="1">
        <f t="array" ref="CW31">AQ31*INDEX(prod_est,$H31+$I31-1,MATCH(CW$14,$BQ$14:$DQ$14,0))</f>
        <v>12.036708661465608</v>
      </c>
      <c r="CX31" s="4" cm="1">
        <f t="array" ref="CX31">AR31*INDEX(prod_est,$H31+$I31-1,MATCH(CX$14,$BQ$14:$DQ$14,0))</f>
        <v>11.894656919996663</v>
      </c>
      <c r="CY31" s="4" cm="1">
        <f t="array" ref="CY31">AS31*INDEX(prod_est,$H31+$I31-1,MATCH(CY$14,$BQ$14:$DQ$14,0))</f>
        <v>11.75109707315584</v>
      </c>
      <c r="CZ31" s="4" cm="1">
        <f t="array" ref="CZ31">AT31*INDEX(prod_est,$H31+$I31-1,MATCH(CZ$14,$BQ$14:$DQ$14,0))</f>
        <v>11.606060891815764</v>
      </c>
      <c r="DA31" s="4" cm="1">
        <f t="array" ref="DA31">AU31*INDEX(prod_est,$H31+$I31-1,MATCH(DA$14,$BQ$14:$DQ$14,0))</f>
        <v>11.459579801150301</v>
      </c>
      <c r="DB31" s="4" cm="1">
        <f t="array" ref="DB31">AV31*INDEX(prod_est,$H31+$I31-1,MATCH(DB$14,$BQ$14:$DQ$14,0))</f>
        <v>11.311684883625819</v>
      </c>
      <c r="DC31" s="4" cm="1">
        <f t="array" ref="DC31">AW31*INDEX(prod_est,$H31+$I31-1,MATCH(DC$14,$BQ$14:$DQ$14,0))</f>
        <v>11.162406881969369</v>
      </c>
      <c r="DD31" s="4" cm="1">
        <f t="array" ref="DD31">AX31*INDEX(prod_est,$H31+$I31-1,MATCH(DD$14,$BQ$14:$DQ$14,0))</f>
        <v>11.011776202114271</v>
      </c>
      <c r="DE31" s="4" cm="1">
        <f t="array" ref="DE31">AY31*INDEX(prod_est,$H31+$I31-1,MATCH(DE$14,$BQ$14:$DQ$14,0))</f>
        <v>10.859822916123017</v>
      </c>
      <c r="DF31" s="4" cm="1">
        <f t="array" ref="DF31">AZ31*INDEX(prod_est,$H31+$I31-1,MATCH(DF$14,$BQ$14:$DQ$14,0))</f>
        <v>10.706576765087803</v>
      </c>
      <c r="DG31" s="4" cm="1">
        <f t="array" ref="DG31">BA31*INDEX(prod_est,$H31+$I31-1,MATCH(DG$14,$BQ$14:$DQ$14,0))</f>
        <v>10.55206716200869</v>
      </c>
      <c r="DH31" s="4" cm="1">
        <f t="array" ref="DH31">BB31*INDEX(prod_est,$H31+$I31-1,MATCH(DH$14,$BQ$14:$DQ$14,0))</f>
        <v>10.39632319464982</v>
      </c>
      <c r="DI31" s="4" cm="1">
        <f t="array" ref="DI31">BC31*INDEX(prod_est,$H31+$I31-1,MATCH(DI$14,$BQ$14:$DQ$14,0))</f>
        <v>10.23937362837348</v>
      </c>
      <c r="DJ31" s="4" cm="1">
        <f t="array" ref="DJ31">BD31*INDEX(prod_est,$H31+$I31-1,MATCH(DJ$14,$BQ$14:$DQ$14,0))</f>
        <v>10.081246908952638</v>
      </c>
      <c r="DK31" s="4" cm="1">
        <f t="array" ref="DK31">BE31*INDEX(prod_est,$H31+$I31-1,MATCH(DK$14,$BQ$14:$DQ$14,0))</f>
        <v>9.9219711653615246</v>
      </c>
      <c r="DL31" s="4" cm="1">
        <f t="array" ref="DL31">BF31*INDEX(prod_est,$H31+$I31-1,MATCH(DL$14,$BQ$14:$DQ$14,0))</f>
        <v>9.7615742125449341</v>
      </c>
      <c r="DM31" s="4" cm="1">
        <f t="array" ref="DM31">BG31*INDEX(prod_est,$H31+$I31-1,MATCH(DM$14,$BQ$14:$DQ$14,0))</f>
        <v>9.6000835541661456</v>
      </c>
      <c r="DN31" s="4" cm="1">
        <f t="array" ref="DN31">BH31*INDEX(prod_est,$H31+$I31-1,MATCH(DN$14,$BQ$14:$DQ$14,0))</f>
        <v>9.4375263853336619</v>
      </c>
      <c r="DO31" s="4" cm="1">
        <f t="array" ref="DO31">BI31*INDEX(prod_est,$H31+$I31-1,MATCH(DO$14,$BQ$14:$DQ$14,0))</f>
        <v>9.2739295953069121</v>
      </c>
      <c r="DP31" s="4" cm="1">
        <f t="array" ref="DP31">BJ31*INDEX(prod_est,$H31+$I31-1,MATCH(DP$14,$BQ$14:$DQ$14,0))</f>
        <v>9.1093197701810062</v>
      </c>
      <c r="DQ31" s="4" cm="1">
        <f t="array" ref="DQ31">BK31*INDEX(prod_est,$H31+$I31-1,MATCH(DQ$14,$BQ$14:$DQ$14,0))</f>
        <v>8.943723195550886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IFERROR(MATCH(E32,Production_est!$D$4:$D$339,0),"-")+1</f>
        <v>4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5"/>
        <v>4.639557339948723E-2</v>
      </c>
      <c r="O32" s="33">
        <f t="shared" si="28"/>
        <v>4.6163595532489797E-2</v>
      </c>
      <c r="P32" s="33">
        <f t="shared" si="28"/>
        <v>4.5932777554827345E-2</v>
      </c>
      <c r="Q32" s="33">
        <f t="shared" si="28"/>
        <v>4.5703113667053208E-2</v>
      </c>
      <c r="R32" s="33">
        <f t="shared" si="28"/>
        <v>4.5474598098717942E-2</v>
      </c>
      <c r="S32" s="33">
        <f t="shared" si="28"/>
        <v>4.5247225108224355E-2</v>
      </c>
      <c r="T32" s="33">
        <f t="shared" si="28"/>
        <v>4.5020988982683231E-2</v>
      </c>
      <c r="U32" s="33">
        <f t="shared" si="28"/>
        <v>4.4795884037769816E-2</v>
      </c>
      <c r="V32" s="33">
        <f t="shared" si="28"/>
        <v>4.4571904617580968E-2</v>
      </c>
      <c r="W32" s="33">
        <f t="shared" si="28"/>
        <v>4.4349045094493063E-2</v>
      </c>
      <c r="X32" s="33">
        <f t="shared" si="28"/>
        <v>4.41272998690206E-2</v>
      </c>
      <c r="Y32" s="33">
        <f t="shared" si="28"/>
        <v>4.3906663369675497E-2</v>
      </c>
      <c r="Z32" s="33">
        <f t="shared" si="28"/>
        <v>4.3687130052827122E-2</v>
      </c>
      <c r="AA32" s="33">
        <f t="shared" si="28"/>
        <v>4.3468694402562985E-2</v>
      </c>
      <c r="AB32" s="33">
        <f t="shared" si="28"/>
        <v>4.3251350930550173E-2</v>
      </c>
      <c r="AC32" s="33">
        <f t="shared" si="28"/>
        <v>4.3035094175897425E-2</v>
      </c>
      <c r="AD32" s="33">
        <f t="shared" si="28"/>
        <v>4.2819918705017938E-2</v>
      </c>
      <c r="AE32" s="33">
        <f t="shared" si="28"/>
        <v>4.2605819111492846E-2</v>
      </c>
      <c r="AF32" s="33">
        <f t="shared" si="28"/>
        <v>4.2392790015935385E-2</v>
      </c>
      <c r="AG32" s="33">
        <f t="shared" si="28"/>
        <v>4.2180826065855707E-2</v>
      </c>
      <c r="AH32" s="33">
        <f t="shared" si="28"/>
        <v>4.1969921935526427E-2</v>
      </c>
      <c r="AI32" s="33">
        <f t="shared" si="28"/>
        <v>4.1760072325848795E-2</v>
      </c>
      <c r="AJ32" s="33">
        <f t="shared" si="28"/>
        <v>4.1551271964219552E-2</v>
      </c>
      <c r="AK32" s="33">
        <f t="shared" si="28"/>
        <v>4.1343515604398452E-2</v>
      </c>
      <c r="AL32" s="33">
        <f t="shared" si="28"/>
        <v>4.1136798026376459E-2</v>
      </c>
      <c r="AM32" s="33">
        <f t="shared" si="28"/>
        <v>4.0931114036244574E-2</v>
      </c>
      <c r="AN32" s="33">
        <f t="shared" si="28"/>
        <v>4.0726458466063355E-2</v>
      </c>
      <c r="AO32" s="33">
        <f t="shared" si="28"/>
        <v>4.052282617373304E-2</v>
      </c>
      <c r="AP32" s="33">
        <f t="shared" si="28"/>
        <v>4.0320212042864373E-2</v>
      </c>
      <c r="AQ32" s="33">
        <f t="shared" si="28"/>
        <v>4.0118610982650051E-2</v>
      </c>
      <c r="AR32" s="33">
        <f t="shared" ref="AR32:BK32" si="30">AQ32*(1-$G$4)</f>
        <v>3.9918017927736797E-2</v>
      </c>
      <c r="AS32" s="33">
        <f t="shared" si="30"/>
        <v>3.9718427838098112E-2</v>
      </c>
      <c r="AT32" s="33">
        <f t="shared" si="30"/>
        <v>3.9519835698907622E-2</v>
      </c>
      <c r="AU32" s="33">
        <f t="shared" si="30"/>
        <v>3.9322236520413084E-2</v>
      </c>
      <c r="AV32" s="33">
        <f t="shared" si="30"/>
        <v>3.9125625337811019E-2</v>
      </c>
      <c r="AW32" s="33">
        <f t="shared" si="30"/>
        <v>3.8929997211121961E-2</v>
      </c>
      <c r="AX32" s="33">
        <f t="shared" si="30"/>
        <v>3.8735347225066351E-2</v>
      </c>
      <c r="AY32" s="33">
        <f t="shared" si="30"/>
        <v>3.854167048894102E-2</v>
      </c>
      <c r="AZ32" s="33">
        <f t="shared" si="30"/>
        <v>3.8348962136496315E-2</v>
      </c>
      <c r="BA32" s="33">
        <f t="shared" si="30"/>
        <v>3.8157217325813834E-2</v>
      </c>
      <c r="BB32" s="33">
        <f t="shared" si="30"/>
        <v>3.7966431239184764E-2</v>
      </c>
      <c r="BC32" s="33">
        <f t="shared" si="30"/>
        <v>3.7776599082988839E-2</v>
      </c>
      <c r="BD32" s="33">
        <f t="shared" si="30"/>
        <v>3.7587716087573893E-2</v>
      </c>
      <c r="BE32" s="33">
        <f t="shared" si="30"/>
        <v>3.7399777507136023E-2</v>
      </c>
      <c r="BF32" s="33">
        <f t="shared" si="30"/>
        <v>3.7212778619600345E-2</v>
      </c>
      <c r="BG32" s="33">
        <f t="shared" si="30"/>
        <v>3.7026714726502347E-2</v>
      </c>
      <c r="BH32" s="33">
        <f t="shared" si="30"/>
        <v>3.6841581152869833E-2</v>
      </c>
      <c r="BI32" s="33">
        <f t="shared" si="30"/>
        <v>3.6657373247105482E-2</v>
      </c>
      <c r="BJ32" s="33">
        <f t="shared" si="30"/>
        <v>3.6474086380869956E-2</v>
      </c>
      <c r="BK32" s="33">
        <f t="shared" si="30"/>
        <v>3.629171594896561E-2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19.462005279776868</v>
      </c>
      <c r="BU32" s="4" cm="1">
        <f t="array" ref="BU32">O32*INDEX(prod_est,$H32+$I32-1,MATCH(BU$14,$BQ$14:$DQ$14,0))</f>
        <v>20.268771232224957</v>
      </c>
      <c r="BV32" s="4" cm="1">
        <f t="array" ref="BV32">P32*INDEX(prod_est,$H32+$I32-1,MATCH(BV$14,$BQ$14:$DQ$14,0))</f>
        <v>21.135898468884193</v>
      </c>
      <c r="BW32" s="4" cm="1">
        <f t="array" ref="BW32">Q32*INDEX(prod_est,$H32+$I32-1,MATCH(BW$14,$BQ$14:$DQ$14,0))</f>
        <v>22.031811330555705</v>
      </c>
      <c r="BX32" s="4" cm="1">
        <f t="array" ref="BX32">R32*INDEX(prod_est,$H32+$I32-1,MATCH(BX$14,$BQ$14:$DQ$14,0))</f>
        <v>22.281948952157283</v>
      </c>
      <c r="BY32" s="4" cm="1">
        <f t="array" ref="BY32">S32*INDEX(prod_est,$H32+$I32-1,MATCH(BY$14,$BQ$14:$DQ$14,0))</f>
        <v>22.510798088309269</v>
      </c>
      <c r="BZ32" s="4" cm="1">
        <f t="array" ref="BZ32">T32*INDEX(prod_est,$H32+$I32-1,MATCH(BZ$14,$BQ$14:$DQ$14,0))</f>
        <v>22.72490728351714</v>
      </c>
      <c r="CA32" s="4" cm="1">
        <f t="array" ref="CA32">U32*INDEX(prod_est,$H32+$I32-1,MATCH(CA$14,$BQ$14:$DQ$14,0))</f>
        <v>22.62935725714496</v>
      </c>
      <c r="CB32" s="4" cm="1">
        <f t="array" ref="CB32">V32*INDEX(prod_est,$H32+$I32-1,MATCH(CB$14,$BQ$14:$DQ$14,0))</f>
        <v>22.530600821982652</v>
      </c>
      <c r="CC32" s="4" cm="1">
        <f t="array" ref="CC32">W32*INDEX(prod_est,$H32+$I32-1,MATCH(CC$14,$BQ$14:$DQ$14,0))</f>
        <v>22.434273721530086</v>
      </c>
      <c r="CD32" s="4" cm="1">
        <f t="array" ref="CD32">X32*INDEX(prod_est,$H32+$I32-1,MATCH(CD$14,$BQ$14:$DQ$14,0))</f>
        <v>22.338749112540679</v>
      </c>
      <c r="CE32" s="4" cm="1">
        <f t="array" ref="CE32">Y32*INDEX(prod_est,$H32+$I32-1,MATCH(CE$14,$BQ$14:$DQ$14,0))</f>
        <v>22.240285354275656</v>
      </c>
      <c r="CF32" s="4" cm="1">
        <f t="array" ref="CF32">Z32*INDEX(prod_est,$H32+$I32-1,MATCH(CF$14,$BQ$14:$DQ$14,0))</f>
        <v>22.138087117352271</v>
      </c>
      <c r="CG32" s="4" cm="1">
        <f t="array" ref="CG32">AA32*INDEX(prod_est,$H32+$I32-1,MATCH(CG$14,$BQ$14:$DQ$14,0))</f>
        <v>22.031294441198447</v>
      </c>
      <c r="CH32" s="4" cm="1">
        <f t="array" ref="CH32">AB32*INDEX(prod_est,$H32+$I32-1,MATCH(CH$14,$BQ$14:$DQ$14,0))</f>
        <v>21.919475307822189</v>
      </c>
      <c r="CI32" s="4" cm="1">
        <f t="array" ref="CI32">AC32*INDEX(prod_est,$H32+$I32-1,MATCH(CI$14,$BQ$14:$DQ$14,0))</f>
        <v>21.802450499420413</v>
      </c>
      <c r="CJ32" s="4" cm="1">
        <f t="array" ref="CJ32">AD32*INDEX(prod_est,$H32+$I32-1,MATCH(CJ$14,$BQ$14:$DQ$14,0))</f>
        <v>21.680442730687155</v>
      </c>
      <c r="CK32" s="4" cm="1">
        <f t="array" ref="CK32">AE32*INDEX(prod_est,$H32+$I32-1,MATCH(CK$14,$BQ$14:$DQ$14,0))</f>
        <v>21.553942607404963</v>
      </c>
      <c r="CL32" s="4" cm="1">
        <f t="array" ref="CL32">AF32*INDEX(prod_est,$H32+$I32-1,MATCH(CL$14,$BQ$14:$DQ$14,0))</f>
        <v>21.423495733598422</v>
      </c>
      <c r="CM32" s="4" cm="1">
        <f t="array" ref="CM32">AG32*INDEX(prod_est,$H32+$I32-1,MATCH(CM$14,$BQ$14:$DQ$14,0))</f>
        <v>21.289625800944474</v>
      </c>
      <c r="CN32" s="4" cm="1">
        <f t="array" ref="CN32">AH32*INDEX(prod_est,$H32+$I32-1,MATCH(CN$14,$BQ$14:$DQ$14,0))</f>
        <v>21.152462706199767</v>
      </c>
      <c r="CO32" s="4" cm="1">
        <f t="array" ref="CO32">AI32*INDEX(prod_est,$H32+$I32-1,MATCH(CO$14,$BQ$14:$DQ$14,0))</f>
        <v>21.012007208941281</v>
      </c>
      <c r="CP32" s="4" cm="1">
        <f t="array" ref="CP32">AJ32*INDEX(prod_est,$H32+$I32-1,MATCH(CP$14,$BQ$14:$DQ$14,0))</f>
        <v>20.868412357016524</v>
      </c>
      <c r="CQ32" s="4" cm="1">
        <f t="array" ref="CQ32">AK32*INDEX(prod_est,$H32+$I32-1,MATCH(CQ$14,$BQ$14:$DQ$14,0))</f>
        <v>20.721865353321164</v>
      </c>
      <c r="CR32" s="4" cm="1">
        <f t="array" ref="CR32">AL32*INDEX(prod_est,$H32+$I32-1,MATCH(CR$14,$BQ$14:$DQ$14,0))</f>
        <v>20.572479351681434</v>
      </c>
      <c r="CS32" s="4" cm="1">
        <f t="array" ref="CS32">AM32*INDEX(prod_est,$H32+$I32-1,MATCH(CS$14,$BQ$14:$DQ$14,0))</f>
        <v>20.420399705491924</v>
      </c>
      <c r="CT32" s="4" cm="1">
        <f t="array" ref="CT32">AN32*INDEX(prod_est,$H32+$I32-1,MATCH(CT$14,$BQ$14:$DQ$14,0))</f>
        <v>20.265767202304051</v>
      </c>
      <c r="CU32" s="4" cm="1">
        <f t="array" ref="CU32">AO32*INDEX(prod_est,$H32+$I32-1,MATCH(CU$14,$BQ$14:$DQ$14,0))</f>
        <v>20.10870413465674</v>
      </c>
      <c r="CV32" s="4" cm="1">
        <f t="array" ref="CV32">AP32*INDEX(prod_est,$H32+$I32-1,MATCH(CV$14,$BQ$14:$DQ$14,0))</f>
        <v>19.949286474930965</v>
      </c>
      <c r="CW32" s="4" cm="1">
        <f t="array" ref="CW32">AQ32*INDEX(prod_est,$H32+$I32-1,MATCH(CW$14,$BQ$14:$DQ$14,0))</f>
        <v>19.787596002954093</v>
      </c>
      <c r="CX32" s="4" cm="1">
        <f t="array" ref="CX32">AR32*INDEX(prod_est,$H32+$I32-1,MATCH(CX$14,$BQ$14:$DQ$14,0))</f>
        <v>19.554071826972141</v>
      </c>
      <c r="CY32" s="4" cm="1">
        <f t="array" ref="CY32">AS32*INDEX(prod_est,$H32+$I32-1,MATCH(CY$14,$BQ$14:$DQ$14,0))</f>
        <v>19.3180684201084</v>
      </c>
      <c r="CZ32" s="4" cm="1">
        <f t="array" ref="CZ32">AT32*INDEX(prod_est,$H32+$I32-1,MATCH(CZ$14,$BQ$14:$DQ$14,0))</f>
        <v>19.079638011689827</v>
      </c>
      <c r="DA32" s="4" cm="1">
        <f t="array" ref="DA32">AU32*INDEX(prod_est,$H32+$I32-1,MATCH(DA$14,$BQ$14:$DQ$14,0))</f>
        <v>18.838832262736247</v>
      </c>
      <c r="DB32" s="4" cm="1">
        <f t="array" ref="DB32">AV32*INDEX(prod_est,$H32+$I32-1,MATCH(DB$14,$BQ$14:$DQ$14,0))</f>
        <v>18.595702270877798</v>
      </c>
      <c r="DC32" s="4" cm="1">
        <f t="array" ref="DC32">AW32*INDEX(prod_est,$H32+$I32-1,MATCH(DC$14,$BQ$14:$DQ$14,0))</f>
        <v>18.350298575234433</v>
      </c>
      <c r="DD32" s="4" cm="1">
        <f t="array" ref="DD32">AX32*INDEX(prod_est,$H32+$I32-1,MATCH(DD$14,$BQ$14:$DQ$14,0))</f>
        <v>18.102671161258289</v>
      </c>
      <c r="DE32" s="4" cm="1">
        <f t="array" ref="DE32">AY32*INDEX(prod_est,$H32+$I32-1,MATCH(DE$14,$BQ$14:$DQ$14,0))</f>
        <v>17.852869465538742</v>
      </c>
      <c r="DF32" s="4" cm="1">
        <f t="array" ref="DF32">AZ32*INDEX(prod_est,$H32+$I32-1,MATCH(DF$14,$BQ$14:$DQ$14,0))</f>
        <v>17.600942380570711</v>
      </c>
      <c r="DG32" s="4" cm="1">
        <f t="array" ref="DG32">BA32*INDEX(prod_est,$H32+$I32-1,MATCH(DG$14,$BQ$14:$DQ$14,0))</f>
        <v>17.346938259486169</v>
      </c>
      <c r="DH32" s="4" cm="1">
        <f t="array" ref="DH32">BB32*INDEX(prod_est,$H32+$I32-1,MATCH(DH$14,$BQ$14:$DQ$14,0))</f>
        <v>17.090904920749587</v>
      </c>
      <c r="DI32" s="4" cm="1">
        <f t="array" ref="DI32">BC32*INDEX(prod_est,$H32+$I32-1,MATCH(DI$14,$BQ$14:$DQ$14,0))</f>
        <v>16.832889652816952</v>
      </c>
      <c r="DJ32" s="4" cm="1">
        <f t="array" ref="DJ32">BD32*INDEX(prod_est,$H32+$I32-1,MATCH(DJ$14,$BQ$14:$DQ$14,0))</f>
        <v>16.572939218759412</v>
      </c>
      <c r="DK32" s="4" cm="1">
        <f t="array" ref="DK32">BE32*INDEX(prod_est,$H32+$I32-1,MATCH(DK$14,$BQ$14:$DQ$14,0))</f>
        <v>16.311099860850813</v>
      </c>
      <c r="DL32" s="4" cm="1">
        <f t="array" ref="DL32">BF32*INDEX(prod_est,$H32+$I32-1,MATCH(DL$14,$BQ$14:$DQ$14,0))</f>
        <v>16.047417305120238</v>
      </c>
      <c r="DM32" s="4" cm="1">
        <f t="array" ref="DM32">BG32*INDEX(prod_est,$H32+$I32-1,MATCH(DM$14,$BQ$14:$DQ$14,0))</f>
        <v>15.78193676586945</v>
      </c>
      <c r="DN32" s="4" cm="1">
        <f t="array" ref="DN32">BH32*INDEX(prod_est,$H32+$I32-1,MATCH(DN$14,$BQ$14:$DQ$14,0))</f>
        <v>15.514702950155451</v>
      </c>
      <c r="DO32" s="4" cm="1">
        <f t="array" ref="DO32">BI32*INDEX(prod_est,$H32+$I32-1,MATCH(DO$14,$BQ$14:$DQ$14,0))</f>
        <v>15.245760062238508</v>
      </c>
      <c r="DP32" s="4" cm="1">
        <f t="array" ref="DP32">BJ32*INDEX(prod_est,$H32+$I32-1,MATCH(DP$14,$BQ$14:$DQ$14,0))</f>
        <v>14.975151807995713</v>
      </c>
      <c r="DQ32" s="4" cm="1">
        <f t="array" ref="DQ32">BK32*INDEX(prod_est,$H32+$I32-1,MATCH(DQ$14,$BQ$14:$DQ$14,0))</f>
        <v>14.70292139930068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IFERROR(MATCH(E33,Production_est!$D$4:$D$339,0),"-")+1</f>
        <v>4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IFERROR(MATCH(E34,Production_est!$D$4:$D$339,0),"-")+1</f>
        <v>4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IFERROR(MATCH(E35,Production_est!$D$4:$D$339,0),"-")+1</f>
        <v>4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IFERROR(MATCH(E36,Production_est!$D$4:$D$339,0),"-")+1</f>
        <v>4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IFERROR(MATCH(E37,Production_est!$D$4:$D$339,0),"-")+1</f>
        <v>4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IFERROR(MATCH(E38,Production_est!$D$4:$D$339,0),"-")+1</f>
        <v>4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IFERROR(MATCH(E39,Production_est!$D$4:$D$339,0),"-")+1</f>
        <v>4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IFERROR(MATCH(E40,Production_est!$D$4:$D$339,0),"-")+1</f>
        <v>4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IFERROR(MATCH(E41,Production_est!$D$4:$D$339,0),"-")+1</f>
        <v>4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IFERROR(MATCH(E42,Production_est!$D$4:$D$339,0),"-")+1</f>
        <v>4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IFERROR(MATCH(E43,Production_est!$D$4:$D$339,0),"-")+1</f>
        <v>4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IFERROR(MATCH(E44,Production_est!$D$4:$D$339,0),"-")+1</f>
        <v>4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IFERROR(MATCH(E45,Production_est!$D$4:$D$339,0),"-")+1</f>
        <v>4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IFERROR(MATCH(E46,Production_est!$D$4:$D$339,0),"-")+1</f>
        <v>4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74.244710090688841</v>
      </c>
      <c r="P47" s="33">
        <f t="shared" si="42"/>
        <v>73.87348654023539</v>
      </c>
      <c r="Q47" s="33">
        <f t="shared" si="42"/>
        <v>73.504119107534208</v>
      </c>
      <c r="R47" s="33">
        <f t="shared" si="42"/>
        <v>73.136598511996539</v>
      </c>
      <c r="S47" s="33">
        <f t="shared" si="42"/>
        <v>72.770915519436571</v>
      </c>
      <c r="T47" s="33">
        <f t="shared" si="42"/>
        <v>72.407060941839376</v>
      </c>
      <c r="U47" s="33">
        <f t="shared" si="42"/>
        <v>72.04502563713018</v>
      </c>
      <c r="V47" s="33">
        <f t="shared" si="42"/>
        <v>71.684800508944534</v>
      </c>
      <c r="W47" s="33">
        <f t="shared" si="42"/>
        <v>71.326376506399811</v>
      </c>
      <c r="X47" s="33">
        <f t="shared" si="42"/>
        <v>70.969744623867811</v>
      </c>
      <c r="Y47" s="33">
        <f t="shared" si="42"/>
        <v>70.614895900748479</v>
      </c>
      <c r="Z47" s="33">
        <f t="shared" si="42"/>
        <v>70.261821421244733</v>
      </c>
      <c r="AA47" s="33">
        <f t="shared" si="42"/>
        <v>69.910512314138501</v>
      </c>
      <c r="AB47" s="33">
        <f t="shared" si="42"/>
        <v>69.560959752567825</v>
      </c>
      <c r="AC47" s="33">
        <f t="shared" si="42"/>
        <v>69.213154953804974</v>
      </c>
      <c r="AD47" s="33">
        <f t="shared" si="42"/>
        <v>68.867089179035958</v>
      </c>
      <c r="AE47" s="33">
        <f t="shared" si="42"/>
        <v>68.522753733140775</v>
      </c>
      <c r="AF47" s="33">
        <f t="shared" si="42"/>
        <v>68.180139964475075</v>
      </c>
      <c r="AG47" s="33">
        <f t="shared" si="42"/>
        <v>67.839239264652704</v>
      </c>
      <c r="AH47" s="33">
        <f t="shared" si="42"/>
        <v>67.500043068329433</v>
      </c>
      <c r="AI47" s="33">
        <f t="shared" si="42"/>
        <v>67.162542852987784</v>
      </c>
      <c r="AJ47" s="33">
        <f t="shared" si="42"/>
        <v>66.826730138722837</v>
      </c>
      <c r="AK47" s="33">
        <f t="shared" si="42"/>
        <v>66.492596488029236</v>
      </c>
      <c r="AL47" s="33">
        <f t="shared" si="42"/>
        <v>66.160133505589087</v>
      </c>
      <c r="AM47" s="33">
        <f t="shared" si="42"/>
        <v>65.82933283806112</v>
      </c>
      <c r="AN47" s="33">
        <f t="shared" si="42"/>
        <v>65.500186173870816</v>
      </c>
      <c r="AO47" s="33">
        <f t="shared" si="42"/>
        <v>65.172685243001467</v>
      </c>
      <c r="AP47" s="33">
        <f t="shared" si="42"/>
        <v>64.846821816786473</v>
      </c>
      <c r="AQ47" s="33">
        <f t="shared" ref="AQ47:BK47" si="43">SUM(AQ15:AQ46)*1000</f>
        <v>64.522587707702527</v>
      </c>
      <c r="AR47" s="33">
        <f t="shared" si="43"/>
        <v>64.199974769164015</v>
      </c>
      <c r="AS47" s="33">
        <f t="shared" si="43"/>
        <v>63.878974895318187</v>
      </c>
      <c r="AT47" s="33">
        <f t="shared" si="43"/>
        <v>63.559580020841608</v>
      </c>
      <c r="AU47" s="33">
        <f t="shared" si="43"/>
        <v>63.24178212073739</v>
      </c>
      <c r="AV47" s="33">
        <f t="shared" si="43"/>
        <v>62.925573210133699</v>
      </c>
      <c r="AW47" s="33">
        <f t="shared" si="43"/>
        <v>62.610945344083042</v>
      </c>
      <c r="AX47" s="33">
        <f t="shared" si="43"/>
        <v>62.297890617362611</v>
      </c>
      <c r="AY47" s="33">
        <f t="shared" si="43"/>
        <v>61.986401164275804</v>
      </c>
      <c r="AZ47" s="33">
        <f t="shared" si="43"/>
        <v>61.676469158454431</v>
      </c>
      <c r="BA47" s="33">
        <f t="shared" si="43"/>
        <v>61.368086812662156</v>
      </c>
      <c r="BB47" s="33">
        <f t="shared" si="43"/>
        <v>61.061246378598845</v>
      </c>
      <c r="BC47" s="33">
        <f t="shared" si="43"/>
        <v>60.755940146705854</v>
      </c>
      <c r="BD47" s="33">
        <f t="shared" si="43"/>
        <v>60.452160445972318</v>
      </c>
      <c r="BE47" s="33">
        <f t="shared" si="43"/>
        <v>60.149899643742458</v>
      </c>
      <c r="BF47" s="33">
        <f t="shared" si="43"/>
        <v>59.849150145523751</v>
      </c>
      <c r="BG47" s="33">
        <f t="shared" si="43"/>
        <v>59.54990439479613</v>
      </c>
      <c r="BH47" s="33">
        <f t="shared" si="43"/>
        <v>59.252154872822146</v>
      </c>
      <c r="BI47" s="33">
        <f t="shared" si="43"/>
        <v>58.955894098458032</v>
      </c>
      <c r="BJ47" s="33">
        <f t="shared" si="43"/>
        <v>58.661114627965752</v>
      </c>
      <c r="BK47" s="33">
        <f t="shared" si="43"/>
        <v>58.367809054825919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11.838653239413585</v>
      </c>
      <c r="BU70">
        <f t="shared" si="86"/>
        <v>12.32940546248089</v>
      </c>
      <c r="BV70">
        <f t="shared" si="86"/>
        <v>12.856875192433472</v>
      </c>
      <c r="BW70">
        <f t="shared" si="86"/>
        <v>13.401855092992895</v>
      </c>
      <c r="BX70">
        <f t="shared" si="86"/>
        <v>13.554012721238418</v>
      </c>
      <c r="BY70">
        <f t="shared" si="86"/>
        <v>13.693220656294214</v>
      </c>
      <c r="BZ70">
        <f t="shared" si="86"/>
        <v>13.823462349326217</v>
      </c>
      <c r="CA70">
        <f t="shared" si="86"/>
        <v>13.765339683497299</v>
      </c>
      <c r="CB70">
        <f t="shared" si="86"/>
        <v>13.705266573134818</v>
      </c>
      <c r="CC70">
        <f t="shared" si="86"/>
        <v>13.646671216519584</v>
      </c>
      <c r="CD70">
        <f t="shared" si="86"/>
        <v>13.588564011974157</v>
      </c>
      <c r="CE70">
        <f t="shared" si="86"/>
        <v>13.528668935696468</v>
      </c>
      <c r="CF70">
        <f t="shared" si="86"/>
        <v>13.466502192279096</v>
      </c>
      <c r="CG70">
        <f t="shared" si="86"/>
        <v>13.401540671443017</v>
      </c>
      <c r="CH70">
        <f t="shared" si="86"/>
        <v>13.333521578521033</v>
      </c>
      <c r="CI70">
        <f t="shared" si="86"/>
        <v>13.262335896102323</v>
      </c>
      <c r="CJ70">
        <f t="shared" si="86"/>
        <v>13.188119100567462</v>
      </c>
      <c r="CK70">
        <f t="shared" si="86"/>
        <v>13.11116962528204</v>
      </c>
      <c r="CL70">
        <f t="shared" si="86"/>
        <v>13.031819358803286</v>
      </c>
      <c r="CM70">
        <f t="shared" si="86"/>
        <v>12.950386860502581</v>
      </c>
      <c r="CN70">
        <f t="shared" si="86"/>
        <v>12.866951146012525</v>
      </c>
      <c r="CO70">
        <f t="shared" si="86"/>
        <v>12.781512677380496</v>
      </c>
      <c r="CP70">
        <f t="shared" si="86"/>
        <v>12.694164552947059</v>
      </c>
      <c r="CQ70">
        <f t="shared" si="86"/>
        <v>12.605020647420162</v>
      </c>
      <c r="CR70">
        <f t="shared" si="86"/>
        <v>12.514149791780588</v>
      </c>
      <c r="CS70">
        <f t="shared" si="86"/>
        <v>12.421640403866633</v>
      </c>
      <c r="CT70">
        <f t="shared" si="86"/>
        <v>12.32757812413403</v>
      </c>
      <c r="CU70">
        <f t="shared" si="86"/>
        <v>12.232037342602785</v>
      </c>
      <c r="CV70">
        <f t="shared" si="86"/>
        <v>12.135064272942108</v>
      </c>
      <c r="CW70">
        <f t="shared" si="86"/>
        <v>12.036708661465608</v>
      </c>
      <c r="CX70">
        <f t="shared" ref="CX70:DQ70" si="87">CX$49*CX31</f>
        <v>11.894656919996663</v>
      </c>
      <c r="CY70">
        <f t="shared" si="87"/>
        <v>11.75109707315584</v>
      </c>
      <c r="CZ70">
        <f t="shared" si="87"/>
        <v>11.606060891815764</v>
      </c>
      <c r="DA70">
        <f t="shared" si="87"/>
        <v>11.459579801150301</v>
      </c>
      <c r="DB70">
        <f t="shared" si="87"/>
        <v>11.311684883625819</v>
      </c>
      <c r="DC70">
        <f t="shared" si="87"/>
        <v>11.162406881969369</v>
      </c>
      <c r="DD70">
        <f t="shared" si="87"/>
        <v>11.011776202114271</v>
      </c>
      <c r="DE70">
        <f t="shared" si="87"/>
        <v>10.859822916123017</v>
      </c>
      <c r="DF70">
        <f t="shared" si="87"/>
        <v>10.706576765087803</v>
      </c>
      <c r="DG70">
        <f t="shared" si="87"/>
        <v>10.55206716200869</v>
      </c>
      <c r="DH70">
        <f t="shared" si="87"/>
        <v>10.39632319464982</v>
      </c>
      <c r="DI70">
        <f t="shared" si="87"/>
        <v>10.23937362837348</v>
      </c>
      <c r="DJ70">
        <f t="shared" si="87"/>
        <v>10.081246908952638</v>
      </c>
      <c r="DK70">
        <f t="shared" si="87"/>
        <v>9.9219711653615246</v>
      </c>
      <c r="DL70">
        <f t="shared" si="87"/>
        <v>9.7615742125449341</v>
      </c>
      <c r="DM70">
        <f t="shared" si="87"/>
        <v>9.6000835541661456</v>
      </c>
      <c r="DN70">
        <f t="shared" si="87"/>
        <v>9.4375263853336619</v>
      </c>
      <c r="DO70">
        <f t="shared" si="87"/>
        <v>9.2739295953069121</v>
      </c>
      <c r="DP70">
        <f t="shared" si="87"/>
        <v>9.1093197701810062</v>
      </c>
      <c r="DQ70">
        <f t="shared" si="87"/>
        <v>8.943723195550886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19.462005279776868</v>
      </c>
      <c r="BU71">
        <f t="shared" si="88"/>
        <v>20.268771232224957</v>
      </c>
      <c r="BV71">
        <f t="shared" si="88"/>
        <v>21.135898468884193</v>
      </c>
      <c r="BW71">
        <f t="shared" si="88"/>
        <v>22.031811330555705</v>
      </c>
      <c r="BX71">
        <f t="shared" si="88"/>
        <v>22.281948952157283</v>
      </c>
      <c r="BY71">
        <f t="shared" si="88"/>
        <v>22.510798088309269</v>
      </c>
      <c r="BZ71">
        <f t="shared" si="88"/>
        <v>22.72490728351714</v>
      </c>
      <c r="CA71">
        <f t="shared" si="88"/>
        <v>22.62935725714496</v>
      </c>
      <c r="CB71">
        <f t="shared" si="88"/>
        <v>22.530600821982652</v>
      </c>
      <c r="CC71">
        <f t="shared" si="88"/>
        <v>22.434273721530086</v>
      </c>
      <c r="CD71">
        <f t="shared" si="88"/>
        <v>22.338749112540679</v>
      </c>
      <c r="CE71">
        <f t="shared" si="88"/>
        <v>22.240285354275656</v>
      </c>
      <c r="CF71">
        <f t="shared" si="88"/>
        <v>22.138087117352271</v>
      </c>
      <c r="CG71">
        <f t="shared" si="88"/>
        <v>22.031294441198447</v>
      </c>
      <c r="CH71">
        <f t="shared" si="88"/>
        <v>21.919475307822189</v>
      </c>
      <c r="CI71">
        <f t="shared" si="88"/>
        <v>21.802450499420413</v>
      </c>
      <c r="CJ71">
        <f t="shared" si="88"/>
        <v>21.680442730687155</v>
      </c>
      <c r="CK71">
        <f t="shared" si="88"/>
        <v>21.553942607404963</v>
      </c>
      <c r="CL71">
        <f t="shared" si="88"/>
        <v>21.423495733598422</v>
      </c>
      <c r="CM71">
        <f t="shared" si="88"/>
        <v>21.289625800944474</v>
      </c>
      <c r="CN71">
        <f t="shared" si="88"/>
        <v>21.152462706199767</v>
      </c>
      <c r="CO71">
        <f t="shared" si="88"/>
        <v>21.012007208941281</v>
      </c>
      <c r="CP71">
        <f t="shared" si="88"/>
        <v>20.868412357016524</v>
      </c>
      <c r="CQ71">
        <f t="shared" si="88"/>
        <v>20.721865353321164</v>
      </c>
      <c r="CR71">
        <f t="shared" si="88"/>
        <v>20.572479351681434</v>
      </c>
      <c r="CS71">
        <f t="shared" si="88"/>
        <v>20.420399705491924</v>
      </c>
      <c r="CT71">
        <f t="shared" si="88"/>
        <v>20.265767202304051</v>
      </c>
      <c r="CU71">
        <f t="shared" si="88"/>
        <v>20.10870413465674</v>
      </c>
      <c r="CV71">
        <f t="shared" si="88"/>
        <v>19.949286474930965</v>
      </c>
      <c r="CW71">
        <f t="shared" si="88"/>
        <v>19.787596002954093</v>
      </c>
      <c r="CX71">
        <f t="shared" ref="CX71:DQ71" si="89">CX$49*CX32</f>
        <v>19.554071826972141</v>
      </c>
      <c r="CY71">
        <f t="shared" si="89"/>
        <v>19.3180684201084</v>
      </c>
      <c r="CZ71">
        <f t="shared" si="89"/>
        <v>19.079638011689827</v>
      </c>
      <c r="DA71">
        <f t="shared" si="89"/>
        <v>18.838832262736247</v>
      </c>
      <c r="DB71">
        <f t="shared" si="89"/>
        <v>18.595702270877798</v>
      </c>
      <c r="DC71">
        <f t="shared" si="89"/>
        <v>18.350298575234433</v>
      </c>
      <c r="DD71">
        <f t="shared" si="89"/>
        <v>18.102671161258289</v>
      </c>
      <c r="DE71">
        <f t="shared" si="89"/>
        <v>17.852869465538742</v>
      </c>
      <c r="DF71">
        <f t="shared" si="89"/>
        <v>17.600942380570711</v>
      </c>
      <c r="DG71">
        <f t="shared" si="89"/>
        <v>17.346938259486169</v>
      </c>
      <c r="DH71">
        <f t="shared" si="89"/>
        <v>17.090904920749587</v>
      </c>
      <c r="DI71">
        <f t="shared" si="89"/>
        <v>16.832889652816952</v>
      </c>
      <c r="DJ71">
        <f t="shared" si="89"/>
        <v>16.572939218759412</v>
      </c>
      <c r="DK71">
        <f t="shared" si="89"/>
        <v>16.311099860850813</v>
      </c>
      <c r="DL71">
        <f t="shared" si="89"/>
        <v>16.047417305120238</v>
      </c>
      <c r="DM71">
        <f t="shared" si="89"/>
        <v>15.78193676586945</v>
      </c>
      <c r="DN71">
        <f t="shared" si="89"/>
        <v>15.514702950155451</v>
      </c>
      <c r="DO71">
        <f t="shared" si="89"/>
        <v>15.245760062238508</v>
      </c>
      <c r="DP71">
        <f t="shared" si="89"/>
        <v>14.975151807995713</v>
      </c>
      <c r="DQ71">
        <f t="shared" si="89"/>
        <v>14.70292139930068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IFERROR(MATCH(E15,Production_est!$D$4:$D$339,0),"-")+1</f>
        <v>4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N46" si="5">L15</f>
        <v>2.1644560771415761E-2</v>
      </c>
      <c r="N15" s="33">
        <f t="shared" si="5"/>
        <v>2.1644560771415761E-2</v>
      </c>
      <c r="O15" s="33">
        <f t="shared" ref="O15:AP22" si="6">N15*(1-$G$4)</f>
        <v>2.1536337967558682E-2</v>
      </c>
      <c r="P15" s="33">
        <f t="shared" si="6"/>
        <v>2.1428656277720889E-2</v>
      </c>
      <c r="Q15" s="33">
        <f t="shared" si="6"/>
        <v>2.1321512996332285E-2</v>
      </c>
      <c r="R15" s="33">
        <f t="shared" si="6"/>
        <v>2.1214905431350625E-2</v>
      </c>
      <c r="S15" s="33">
        <f t="shared" si="6"/>
        <v>2.1108830904193871E-2</v>
      </c>
      <c r="T15" s="33">
        <f t="shared" si="6"/>
        <v>2.1003286749672903E-2</v>
      </c>
      <c r="U15" s="33">
        <f t="shared" si="6"/>
        <v>2.089827031592454E-2</v>
      </c>
      <c r="V15" s="33">
        <f t="shared" si="6"/>
        <v>2.0793778964344919E-2</v>
      </c>
      <c r="W15" s="33">
        <f t="shared" si="6"/>
        <v>2.0689810069523196E-2</v>
      </c>
      <c r="X15" s="33">
        <f t="shared" si="6"/>
        <v>2.0586361019175579E-2</v>
      </c>
      <c r="Y15" s="33">
        <f t="shared" si="6"/>
        <v>2.0483429214079699E-2</v>
      </c>
      <c r="Z15" s="33">
        <f t="shared" si="6"/>
        <v>2.03810120680093E-2</v>
      </c>
      <c r="AA15" s="33">
        <f t="shared" si="6"/>
        <v>2.0279107007669252E-2</v>
      </c>
      <c r="AB15" s="33">
        <f t="shared" si="6"/>
        <v>2.0177711472630904E-2</v>
      </c>
      <c r="AC15" s="33">
        <f t="shared" si="6"/>
        <v>2.0076822915267748E-2</v>
      </c>
      <c r="AD15" s="33">
        <f t="shared" si="6"/>
        <v>1.9976438800691408E-2</v>
      </c>
      <c r="AE15" s="33">
        <f t="shared" si="6"/>
        <v>1.987655660668795E-2</v>
      </c>
      <c r="AF15" s="33">
        <f t="shared" si="6"/>
        <v>1.9777173823654511E-2</v>
      </c>
      <c r="AG15" s="33">
        <f t="shared" si="6"/>
        <v>1.9678287954536237E-2</v>
      </c>
      <c r="AH15" s="33">
        <f t="shared" si="6"/>
        <v>1.9579896514763558E-2</v>
      </c>
      <c r="AI15" s="33">
        <f t="shared" si="6"/>
        <v>1.9481997032189741E-2</v>
      </c>
      <c r="AJ15" s="33">
        <f t="shared" si="6"/>
        <v>1.9384587047028792E-2</v>
      </c>
      <c r="AK15" s="33">
        <f t="shared" si="6"/>
        <v>1.9287664111793647E-2</v>
      </c>
      <c r="AL15" s="33">
        <f t="shared" si="6"/>
        <v>1.9191225791234678E-2</v>
      </c>
      <c r="AM15" s="33">
        <f t="shared" si="6"/>
        <v>1.9095269662278504E-2</v>
      </c>
      <c r="AN15" s="33">
        <f t="shared" si="6"/>
        <v>1.899979331396711E-2</v>
      </c>
      <c r="AO15" s="33">
        <f t="shared" si="6"/>
        <v>1.8904794347397273E-2</v>
      </c>
      <c r="AP15" s="33">
        <f t="shared" si="6"/>
        <v>1.8810270375660288E-2</v>
      </c>
      <c r="AQ15" s="33">
        <f t="shared" ref="AQ15:BK15" si="7">AP15*(1-$G$4)</f>
        <v>1.8716219023781986E-2</v>
      </c>
      <c r="AR15" s="33">
        <f t="shared" si="7"/>
        <v>1.8622637928663074E-2</v>
      </c>
      <c r="AS15" s="33">
        <f t="shared" si="7"/>
        <v>1.8529524739019761E-2</v>
      </c>
      <c r="AT15" s="33">
        <f t="shared" si="7"/>
        <v>1.843687711532466E-2</v>
      </c>
      <c r="AU15" s="33">
        <f t="shared" si="7"/>
        <v>1.8344692729748036E-2</v>
      </c>
      <c r="AV15" s="33">
        <f t="shared" si="7"/>
        <v>1.8252969266099296E-2</v>
      </c>
      <c r="AW15" s="33">
        <f t="shared" si="7"/>
        <v>1.81617044197688E-2</v>
      </c>
      <c r="AX15" s="33">
        <f t="shared" si="7"/>
        <v>1.8070895897669956E-2</v>
      </c>
      <c r="AY15" s="33">
        <f t="shared" si="7"/>
        <v>1.7980541418181607E-2</v>
      </c>
      <c r="AZ15" s="33">
        <f t="shared" si="7"/>
        <v>1.7890638711090697E-2</v>
      </c>
      <c r="BA15" s="33">
        <f t="shared" si="7"/>
        <v>1.7801185517535244E-2</v>
      </c>
      <c r="BB15" s="33">
        <f t="shared" si="7"/>
        <v>1.7712179589947568E-2</v>
      </c>
      <c r="BC15" s="33">
        <f t="shared" si="7"/>
        <v>1.7623618691997831E-2</v>
      </c>
      <c r="BD15" s="33">
        <f t="shared" si="7"/>
        <v>1.7535500598537843E-2</v>
      </c>
      <c r="BE15" s="33">
        <f t="shared" si="7"/>
        <v>1.7447823095545153E-2</v>
      </c>
      <c r="BF15" s="33">
        <f t="shared" si="7"/>
        <v>1.7360583980067425E-2</v>
      </c>
      <c r="BG15" s="33">
        <f t="shared" si="7"/>
        <v>1.7273781060167089E-2</v>
      </c>
      <c r="BH15" s="33">
        <f t="shared" si="7"/>
        <v>1.7187412154866254E-2</v>
      </c>
      <c r="BI15" s="33">
        <f t="shared" si="7"/>
        <v>1.7101475094091923E-2</v>
      </c>
      <c r="BJ15" s="33">
        <f t="shared" si="7"/>
        <v>1.7015967718621464E-2</v>
      </c>
      <c r="BK15" s="33">
        <f t="shared" si="7"/>
        <v>1.6930887880028358E-2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2667.6567158610228</v>
      </c>
      <c r="BU15" s="4" cm="1">
        <f t="array" ref="BU15">O15*INDEX(prod_est,$H15+$I15-1,MATCH(BU$14,$BQ$14:$DQ$14,0))</f>
        <v>2695.7411914271365</v>
      </c>
      <c r="BV15" s="4" cm="1">
        <f t="array" ref="BV15">P15*INDEX(prod_est,$H15+$I15-1,MATCH(BV$14,$BQ$14:$DQ$14,0))</f>
        <v>2716.6975527123041</v>
      </c>
      <c r="BW15" s="4" cm="1">
        <f t="array" ref="BW15">Q15*INDEX(prod_est,$H15+$I15-1,MATCH(BW$14,$BQ$14:$DQ$14,0))</f>
        <v>2730.8621044442684</v>
      </c>
      <c r="BX15" s="4" cm="1">
        <f t="array" ref="BX15">R15*INDEX(prod_est,$H15+$I15-1,MATCH(BX$14,$BQ$14:$DQ$14,0))</f>
        <v>2738.6200647916116</v>
      </c>
      <c r="BY15" s="4" cm="1">
        <f t="array" ref="BY15">S15*INDEX(prod_est,$H15+$I15-1,MATCH(BY$14,$BQ$14:$DQ$14,0))</f>
        <v>2740.4466933544973</v>
      </c>
      <c r="BZ15" s="4" cm="1">
        <f t="array" ref="BZ15">T15*INDEX(prod_est,$H15+$I15-1,MATCH(BZ$14,$BQ$14:$DQ$14,0))</f>
        <v>2736.8851900134996</v>
      </c>
      <c r="CA15" s="4" cm="1">
        <f t="array" ref="CA15">U15*INDEX(prod_est,$H15+$I15-1,MATCH(CA$14,$BQ$14:$DQ$14,0))</f>
        <v>2715.6493994793268</v>
      </c>
      <c r="CB15" s="4" cm="1">
        <f t="array" ref="CB15">V15*INDEX(prod_est,$H15+$I15-1,MATCH(CB$14,$BQ$14:$DQ$14,0))</f>
        <v>2690.2801739331567</v>
      </c>
      <c r="CC15" s="4" cm="1">
        <f t="array" ref="CC15">W15*INDEX(prod_est,$H15+$I15-1,MATCH(CC$14,$BQ$14:$DQ$14,0))</f>
        <v>2661.340076933699</v>
      </c>
      <c r="CD15" s="4" cm="1">
        <f t="array" ref="CD15">X15*INDEX(prod_est,$H15+$I15-1,MATCH(CD$14,$BQ$14:$DQ$14,0))</f>
        <v>2657.0979532591659</v>
      </c>
      <c r="CE15" s="4" cm="1">
        <f t="array" ref="CE15">Y15*INDEX(prod_est,$H15+$I15-1,MATCH(CE$14,$BQ$14:$DQ$14,0))</f>
        <v>2650.136255809417</v>
      </c>
      <c r="CF15" s="4" cm="1">
        <f t="array" ref="CF15">Z15*INDEX(prod_est,$H15+$I15-1,MATCH(CF$14,$BQ$14:$DQ$14,0))</f>
        <v>2640.7789692487081</v>
      </c>
      <c r="CG15" s="4" cm="1">
        <f t="array" ref="CG15">AA15*INDEX(prod_est,$H15+$I15-1,MATCH(CG$14,$BQ$14:$DQ$14,0))</f>
        <v>2629.2516064373167</v>
      </c>
      <c r="CH15" s="4" cm="1">
        <f t="array" ref="CH15">AB15*INDEX(prod_est,$H15+$I15-1,MATCH(CH$14,$BQ$14:$DQ$14,0))</f>
        <v>2615.5922853544098</v>
      </c>
      <c r="CI15" s="4" cm="1">
        <f t="array" ref="CI15">AC15*INDEX(prod_est,$H15+$I15-1,MATCH(CI$14,$BQ$14:$DQ$14,0))</f>
        <v>2599.6691834725866</v>
      </c>
      <c r="CJ15" s="4" cm="1">
        <f t="array" ref="CJ15">AD15*INDEX(prod_est,$H15+$I15-1,MATCH(CJ$14,$BQ$14:$DQ$14,0))</f>
        <v>2581.188115858271</v>
      </c>
      <c r="CK15" s="4" cm="1">
        <f t="array" ref="CK15">AE15*INDEX(prod_est,$H15+$I15-1,MATCH(CK$14,$BQ$14:$DQ$14,0))</f>
        <v>2559.7843726148476</v>
      </c>
      <c r="CL15" s="4" cm="1">
        <f t="array" ref="CL15">AF15*INDEX(prod_est,$H15+$I15-1,MATCH(CL$14,$BQ$14:$DQ$14,0))</f>
        <v>2535.0639450304734</v>
      </c>
      <c r="CM15" s="4" cm="1">
        <f t="array" ref="CM15">AG15*INDEX(prod_est,$H15+$I15-1,MATCH(CM$14,$BQ$14:$DQ$14,0))</f>
        <v>2506.6837477096028</v>
      </c>
      <c r="CN15" s="4" cm="1">
        <f t="array" ref="CN15">AH15*INDEX(prod_est,$H15+$I15-1,MATCH(CN$14,$BQ$14:$DQ$14,0))</f>
        <v>2491.0703525986032</v>
      </c>
      <c r="CO15" s="4" cm="1">
        <f t="array" ref="CO15">AI15*INDEX(prod_est,$H15+$I15-1,MATCH(CO$14,$BQ$14:$DQ$14,0))</f>
        <v>2471.1054296998959</v>
      </c>
      <c r="CP15" s="4" cm="1">
        <f t="array" ref="CP15">AJ15*INDEX(prod_est,$H15+$I15-1,MATCH(CP$14,$BQ$14:$DQ$14,0))</f>
        <v>2446.7466378338991</v>
      </c>
      <c r="CQ15" s="4" cm="1">
        <f t="array" ref="CQ15">AK15*INDEX(prod_est,$H15+$I15-1,MATCH(CQ$14,$BQ$14:$DQ$14,0))</f>
        <v>2418.0796547414493</v>
      </c>
      <c r="CR15" s="4" cm="1">
        <f t="array" ref="CR15">AL15*INDEX(prod_est,$H15+$I15-1,MATCH(CR$14,$BQ$14:$DQ$14,0))</f>
        <v>2385.317025364378</v>
      </c>
      <c r="CS15" s="4" cm="1">
        <f t="array" ref="CS15">AM15*INDEX(prod_est,$H15+$I15-1,MATCH(CS$14,$BQ$14:$DQ$14,0))</f>
        <v>2373.3248395330388</v>
      </c>
      <c r="CT15" s="4" cm="1">
        <f t="array" ref="CT15">AN15*INDEX(prod_est,$H15+$I15-1,MATCH(CT$14,$BQ$14:$DQ$14,0))</f>
        <v>2357.2179695095911</v>
      </c>
      <c r="CU15" s="4" cm="1">
        <f t="array" ref="CU15">AO15*INDEX(prod_est,$H15+$I15-1,MATCH(CU$14,$BQ$14:$DQ$14,0))</f>
        <v>2337.3525108049053</v>
      </c>
      <c r="CV15" s="4" cm="1">
        <f t="array" ref="CV15">AP15*INDEX(prod_est,$H15+$I15-1,MATCH(CV$14,$BQ$14:$DQ$14,0))</f>
        <v>2314.1124748808829</v>
      </c>
      <c r="CW15" s="4" cm="1">
        <f t="array" ref="CW15">AQ15*INDEX(prod_est,$H15+$I15-1,MATCH(CW$14,$BQ$14:$DQ$14,0))</f>
        <v>2287.9035092309682</v>
      </c>
      <c r="CX15" s="4" cm="1">
        <f t="array" ref="CX15">AR15*INDEX(prod_est,$H15+$I15-1,MATCH(CX$14,$BQ$14:$DQ$14,0))</f>
        <v>2260.9027163282103</v>
      </c>
      <c r="CY15" s="4" cm="1">
        <f t="array" ref="CY15">AS15*INDEX(prod_est,$H15+$I15-1,MATCH(CY$14,$BQ$14:$DQ$14,0))</f>
        <v>2233.6152670254628</v>
      </c>
      <c r="CZ15" s="4" cm="1">
        <f t="array" ref="CZ15">AT15*INDEX(prod_est,$H15+$I15-1,MATCH(CZ$14,$BQ$14:$DQ$14,0))</f>
        <v>2206.0472002402353</v>
      </c>
      <c r="DA15" s="4" cm="1">
        <f t="array" ref="DA15">AU15*INDEX(prod_est,$H15+$I15-1,MATCH(DA$14,$BQ$14:$DQ$14,0))</f>
        <v>2178.2044891806599</v>
      </c>
      <c r="DB15" s="4" cm="1">
        <f t="array" ref="DB15">AV15*INDEX(prod_est,$H15+$I15-1,MATCH(DB$14,$BQ$14:$DQ$14,0))</f>
        <v>2150.0930419139349</v>
      </c>
      <c r="DC15" s="4" cm="1">
        <f t="array" ref="DC15">AW15*INDEX(prod_est,$H15+$I15-1,MATCH(DC$14,$BQ$14:$DQ$14,0))</f>
        <v>2121.7187019306148</v>
      </c>
      <c r="DD15" s="4" cm="1">
        <f t="array" ref="DD15">AX15*INDEX(prod_est,$H15+$I15-1,MATCH(DD$14,$BQ$14:$DQ$14,0))</f>
        <v>2093.0872487043957</v>
      </c>
      <c r="DE15" s="4" cm="1">
        <f t="array" ref="DE15">AY15*INDEX(prod_est,$H15+$I15-1,MATCH(DE$14,$BQ$14:$DQ$14,0))</f>
        <v>2064.2043982478081</v>
      </c>
      <c r="DF15" s="4" cm="1">
        <f t="array" ref="DF15">AZ15*INDEX(prod_est,$H15+$I15-1,MATCH(DF$14,$BQ$14:$DQ$14,0))</f>
        <v>2035.0758036634795</v>
      </c>
      <c r="DG15" s="4" cm="1">
        <f t="array" ref="DG15">BA15*INDEX(prod_est,$H15+$I15-1,MATCH(DG$14,$BQ$14:$DQ$14,0))</f>
        <v>2005.7070556911685</v>
      </c>
      <c r="DH15" s="4" cm="1">
        <f t="array" ref="DH15">BB15*INDEX(prod_est,$H15+$I15-1,MATCH(DH$14,$BQ$14:$DQ$14,0))</f>
        <v>1976.1036832507746</v>
      </c>
      <c r="DI15" s="4" cm="1">
        <f t="array" ref="DI15">BC15*INDEX(prod_est,$H15+$I15-1,MATCH(DI$14,$BQ$14:$DQ$14,0))</f>
        <v>1946.2711539809234</v>
      </c>
      <c r="DJ15" s="4" cm="1">
        <f t="array" ref="DJ15">BD15*INDEX(prod_est,$H15+$I15-1,MATCH(DJ$14,$BQ$14:$DQ$14,0))</f>
        <v>1916.2148747736085</v>
      </c>
      <c r="DK15" s="4" cm="1">
        <f t="array" ref="DK15">BE15*INDEX(prod_est,$H15+$I15-1,MATCH(DK$14,$BQ$14:$DQ$14,0))</f>
        <v>1885.9401923046255</v>
      </c>
      <c r="DL15" s="4" cm="1">
        <f t="array" ref="DL15">BF15*INDEX(prod_est,$H15+$I15-1,MATCH(DL$14,$BQ$14:$DQ$14,0))</f>
        <v>1855.452393559947</v>
      </c>
      <c r="DM15" s="4" cm="1">
        <f t="array" ref="DM15">BG15*INDEX(prod_est,$H15+$I15-1,MATCH(DM$14,$BQ$14:$DQ$14,0))</f>
        <v>1824.7567063580336</v>
      </c>
      <c r="DN15" s="4" cm="1">
        <f t="array" ref="DN15">BH15*INDEX(prod_est,$H15+$I15-1,MATCH(DN$14,$BQ$14:$DQ$14,0))</f>
        <v>1793.8582998681434</v>
      </c>
      <c r="DO15" s="4" cm="1">
        <f t="array" ref="DO15">BI15*INDEX(prod_est,$H15+$I15-1,MATCH(DO$14,$BQ$14:$DQ$14,0))</f>
        <v>1762.7622851245519</v>
      </c>
      <c r="DP15" s="4" cm="1">
        <f t="array" ref="DP15">BJ15*INDEX(prod_est,$H15+$I15-1,MATCH(DP$14,$BQ$14:$DQ$14,0))</f>
        <v>1731.4737155369978</v>
      </c>
      <c r="DQ15" s="4" cm="1">
        <f t="array" ref="DQ15">BK15*INDEX(prod_est,$H15+$I15-1,MATCH(DQ$14,$BQ$14:$DQ$14,0))</f>
        <v>1699.997587396942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IFERROR(MATCH(E16,Production_est!$D$4:$D$339,0),"-")+1</f>
        <v>4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IFERROR(MATCH(E17,Production_est!$D$4:$D$339,0),"-")+1</f>
        <v>4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IFERROR(MATCH(E18,Production_est!$D$4:$D$339,0),"-")+1</f>
        <v>4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5"/>
        <v>4.3365486259795295E-3</v>
      </c>
      <c r="O18" s="33">
        <f t="shared" si="6"/>
        <v>4.3148658828496321E-3</v>
      </c>
      <c r="P18" s="33">
        <f t="shared" si="6"/>
        <v>4.2932915534353838E-3</v>
      </c>
      <c r="Q18" s="33">
        <f t="shared" si="6"/>
        <v>4.2718250956682068E-3</v>
      </c>
      <c r="R18" s="33">
        <f t="shared" si="6"/>
        <v>4.2504659701898661E-3</v>
      </c>
      <c r="S18" s="33">
        <f t="shared" si="6"/>
        <v>4.2292136403389163E-3</v>
      </c>
      <c r="T18" s="33">
        <f t="shared" si="6"/>
        <v>4.2080675721372215E-3</v>
      </c>
      <c r="U18" s="33">
        <f t="shared" si="6"/>
        <v>4.1870272342765351E-3</v>
      </c>
      <c r="V18" s="33">
        <f t="shared" si="6"/>
        <v>4.1660920981051522E-3</v>
      </c>
      <c r="W18" s="33">
        <f t="shared" si="6"/>
        <v>4.1452616376146268E-3</v>
      </c>
      <c r="X18" s="33">
        <f t="shared" si="6"/>
        <v>4.1245353294265532E-3</v>
      </c>
      <c r="Y18" s="33">
        <f t="shared" si="6"/>
        <v>4.1039126527794203E-3</v>
      </c>
      <c r="Z18" s="33">
        <f t="shared" si="6"/>
        <v>4.0833930895155229E-3</v>
      </c>
      <c r="AA18" s="33">
        <f t="shared" si="6"/>
        <v>4.0629761240679454E-3</v>
      </c>
      <c r="AB18" s="33">
        <f t="shared" si="6"/>
        <v>4.0426612434476053E-3</v>
      </c>
      <c r="AC18" s="33">
        <f t="shared" si="6"/>
        <v>4.0224479372303673E-3</v>
      </c>
      <c r="AD18" s="33">
        <f t="shared" si="6"/>
        <v>4.0023356975442152E-3</v>
      </c>
      <c r="AE18" s="33">
        <f t="shared" si="6"/>
        <v>3.982324019056494E-3</v>
      </c>
      <c r="AF18" s="33">
        <f t="shared" si="6"/>
        <v>3.9624123989612115E-3</v>
      </c>
      <c r="AG18" s="33">
        <f t="shared" si="6"/>
        <v>3.9426003369664054E-3</v>
      </c>
      <c r="AH18" s="33">
        <f t="shared" si="6"/>
        <v>3.9228873352815732E-3</v>
      </c>
      <c r="AI18" s="33">
        <f t="shared" si="6"/>
        <v>3.9032728986051653E-3</v>
      </c>
      <c r="AJ18" s="33">
        <f t="shared" si="6"/>
        <v>3.8837565341121394E-3</v>
      </c>
      <c r="AK18" s="33">
        <f t="shared" si="6"/>
        <v>3.8643377514415789E-3</v>
      </c>
      <c r="AL18" s="33">
        <f t="shared" si="6"/>
        <v>3.8450160626843709E-3</v>
      </c>
      <c r="AM18" s="33">
        <f t="shared" si="6"/>
        <v>3.8257909823709488E-3</v>
      </c>
      <c r="AN18" s="33">
        <f t="shared" si="6"/>
        <v>3.8066620274590942E-3</v>
      </c>
      <c r="AO18" s="33">
        <f t="shared" si="6"/>
        <v>3.7876287173217987E-3</v>
      </c>
      <c r="AP18" s="33">
        <f t="shared" si="6"/>
        <v>3.7686905737351895E-3</v>
      </c>
      <c r="AQ18" s="33">
        <f t="shared" ref="AQ18:BK18" si="14">AP18*(1-$G$4)</f>
        <v>3.7498471208665136E-3</v>
      </c>
      <c r="AR18" s="33">
        <f t="shared" si="14"/>
        <v>3.7310978852621809E-3</v>
      </c>
      <c r="AS18" s="33">
        <f t="shared" si="14"/>
        <v>3.71244239583587E-3</v>
      </c>
      <c r="AT18" s="33">
        <f t="shared" si="14"/>
        <v>3.6938801838566908E-3</v>
      </c>
      <c r="AU18" s="33">
        <f t="shared" si="14"/>
        <v>3.6754107829374072E-3</v>
      </c>
      <c r="AV18" s="33">
        <f t="shared" si="14"/>
        <v>3.6570337290227203E-3</v>
      </c>
      <c r="AW18" s="33">
        <f t="shared" si="14"/>
        <v>3.6387485603776065E-3</v>
      </c>
      <c r="AX18" s="33">
        <f t="shared" si="14"/>
        <v>3.6205548175757183E-3</v>
      </c>
      <c r="AY18" s="33">
        <f t="shared" si="14"/>
        <v>3.6024520434878395E-3</v>
      </c>
      <c r="AZ18" s="33">
        <f t="shared" si="14"/>
        <v>3.5844397832704004E-3</v>
      </c>
      <c r="BA18" s="33">
        <f t="shared" si="14"/>
        <v>3.5665175843540482E-3</v>
      </c>
      <c r="BB18" s="33">
        <f t="shared" si="14"/>
        <v>3.5486849964322777E-3</v>
      </c>
      <c r="BC18" s="33">
        <f t="shared" si="14"/>
        <v>3.5309415714501165E-3</v>
      </c>
      <c r="BD18" s="33">
        <f t="shared" si="14"/>
        <v>3.5132868635928661E-3</v>
      </c>
      <c r="BE18" s="33">
        <f t="shared" si="14"/>
        <v>3.4957204292749016E-3</v>
      </c>
      <c r="BF18" s="33">
        <f t="shared" si="14"/>
        <v>3.4782418271285271E-3</v>
      </c>
      <c r="BG18" s="33">
        <f t="shared" si="14"/>
        <v>3.4608506179928844E-3</v>
      </c>
      <c r="BH18" s="33">
        <f t="shared" si="14"/>
        <v>3.44354636490292E-3</v>
      </c>
      <c r="BI18" s="33">
        <f t="shared" si="14"/>
        <v>3.4263286330784054E-3</v>
      </c>
      <c r="BJ18" s="33">
        <f t="shared" si="14"/>
        <v>3.4091969899130133E-3</v>
      </c>
      <c r="BK18" s="33">
        <f t="shared" si="14"/>
        <v>3.3921510049634484E-3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534.47252581949704</v>
      </c>
      <c r="BU18" s="4" cm="1">
        <f t="array" ref="BU18">O18*INDEX(prod_est,$H18+$I18-1,MATCH(BU$14,$BQ$14:$DQ$14,0))</f>
        <v>540.09932948688424</v>
      </c>
      <c r="BV18" s="4" cm="1">
        <f t="array" ref="BV18">P18*INDEX(prod_est,$H18+$I18-1,MATCH(BV$14,$BQ$14:$DQ$14,0))</f>
        <v>544.29799541022965</v>
      </c>
      <c r="BW18" s="4" cm="1">
        <f t="array" ref="BW18">Q18*INDEX(prod_est,$H18+$I18-1,MATCH(BW$14,$BQ$14:$DQ$14,0))</f>
        <v>547.13590318759543</v>
      </c>
      <c r="BX18" s="4" cm="1">
        <f t="array" ref="BX18">R18*INDEX(prod_est,$H18+$I18-1,MATCH(BX$14,$BQ$14:$DQ$14,0))</f>
        <v>548.69023236248461</v>
      </c>
      <c r="BY18" s="4" cm="1">
        <f t="array" ref="BY18">S18*INDEX(prod_est,$H18+$I18-1,MATCH(BY$14,$BQ$14:$DQ$14,0))</f>
        <v>549.05620253245991</v>
      </c>
      <c r="BZ18" s="4" cm="1">
        <f t="array" ref="BZ18">T18*INDEX(prod_est,$H18+$I18-1,MATCH(BZ$14,$BQ$14:$DQ$14,0))</f>
        <v>548.34264532134648</v>
      </c>
      <c r="CA18" s="4" cm="1">
        <f t="array" ref="CA18">U18*INDEX(prod_est,$H18+$I18-1,MATCH(CA$14,$BQ$14:$DQ$14,0))</f>
        <v>544.08799496206666</v>
      </c>
      <c r="CB18" s="4" cm="1">
        <f t="array" ref="CB18">V18*INDEX(prod_est,$H18+$I18-1,MATCH(CB$14,$BQ$14:$DQ$14,0))</f>
        <v>539.00519927282835</v>
      </c>
      <c r="CC18" s="4" cm="1">
        <f t="array" ref="CC18">W18*INDEX(prod_est,$H18+$I18-1,MATCH(CC$14,$BQ$14:$DQ$14,0))</f>
        <v>533.20696944483143</v>
      </c>
      <c r="CD18" s="4" cm="1">
        <f t="array" ref="CD18">X18*INDEX(prod_est,$H18+$I18-1,MATCH(CD$14,$BQ$14:$DQ$14,0))</f>
        <v>532.35704803564647</v>
      </c>
      <c r="CE18" s="4" cm="1">
        <f t="array" ref="CE18">Y18*INDEX(prod_est,$H18+$I18-1,MATCH(CE$14,$BQ$14:$DQ$14,0))</f>
        <v>530.96225237178328</v>
      </c>
      <c r="CF18" s="4" cm="1">
        <f t="array" ref="CF18">Z18*INDEX(prod_est,$H18+$I18-1,MATCH(CF$14,$BQ$14:$DQ$14,0))</f>
        <v>529.08749369193401</v>
      </c>
      <c r="CG18" s="4" cm="1">
        <f t="array" ref="CG18">AA18*INDEX(prod_est,$H18+$I18-1,MATCH(CG$14,$BQ$14:$DQ$14,0))</f>
        <v>526.77795413191097</v>
      </c>
      <c r="CH18" s="4" cm="1">
        <f t="array" ref="CH18">AB18*INDEX(prod_est,$H18+$I18-1,MATCH(CH$14,$BQ$14:$DQ$14,0))</f>
        <v>524.04127073604741</v>
      </c>
      <c r="CI18" s="4" cm="1">
        <f t="array" ref="CI18">AC18*INDEX(prod_est,$H18+$I18-1,MATCH(CI$14,$BQ$14:$DQ$14,0))</f>
        <v>520.85103249022723</v>
      </c>
      <c r="CJ18" s="4" cm="1">
        <f t="array" ref="CJ18">AD18*INDEX(prod_est,$H18+$I18-1,MATCH(CJ$14,$BQ$14:$DQ$14,0))</f>
        <v>517.14829861561157</v>
      </c>
      <c r="CK18" s="4" cm="1">
        <f t="array" ref="CK18">AE18*INDEX(prod_est,$H18+$I18-1,MATCH(CK$14,$BQ$14:$DQ$14,0))</f>
        <v>512.85999845866581</v>
      </c>
      <c r="CL18" s="4" cm="1">
        <f t="array" ref="CL18">AF18*INDEX(prod_est,$H18+$I18-1,MATCH(CL$14,$BQ$14:$DQ$14,0))</f>
        <v>507.90719126582053</v>
      </c>
      <c r="CM18" s="4" cm="1">
        <f t="array" ref="CM18">AG18*INDEX(prod_est,$H18+$I18-1,MATCH(CM$14,$BQ$14:$DQ$14,0))</f>
        <v>502.22113891314905</v>
      </c>
      <c r="CN18" s="4" cm="1">
        <f t="array" ref="CN18">AH18*INDEX(prod_est,$H18+$I18-1,MATCH(CN$14,$BQ$14:$DQ$14,0))</f>
        <v>499.09295128991494</v>
      </c>
      <c r="CO18" s="4" cm="1">
        <f t="array" ref="CO18">AI18*INDEX(prod_est,$H18+$I18-1,MATCH(CO$14,$BQ$14:$DQ$14,0))</f>
        <v>495.09292283572177</v>
      </c>
      <c r="CP18" s="4" cm="1">
        <f t="array" ref="CP18">AJ18*INDEX(prod_est,$H18+$I18-1,MATCH(CP$14,$BQ$14:$DQ$14,0))</f>
        <v>490.2125703761555</v>
      </c>
      <c r="CQ18" s="4" cm="1">
        <f t="array" ref="CQ18">AK18*INDEX(prod_est,$H18+$I18-1,MATCH(CQ$14,$BQ$14:$DQ$14,0))</f>
        <v>484.46905968756187</v>
      </c>
      <c r="CR18" s="4" cm="1">
        <f t="array" ref="CR18">AL18*INDEX(prod_est,$H18+$I18-1,MATCH(CR$14,$BQ$14:$DQ$14,0))</f>
        <v>477.90497474682041</v>
      </c>
      <c r="CS18" s="4" cm="1">
        <f t="array" ref="CS18">AM18*INDEX(prod_est,$H18+$I18-1,MATCH(CS$14,$BQ$14:$DQ$14,0))</f>
        <v>475.50230658743391</v>
      </c>
      <c r="CT18" s="4" cm="1">
        <f t="array" ref="CT18">AN18*INDEX(prod_est,$H18+$I18-1,MATCH(CT$14,$BQ$14:$DQ$14,0))</f>
        <v>472.27524987759045</v>
      </c>
      <c r="CU18" s="4" cm="1">
        <f t="array" ref="CU18">AO18*INDEX(prod_est,$H18+$I18-1,MATCH(CU$14,$BQ$14:$DQ$14,0))</f>
        <v>468.29514935441301</v>
      </c>
      <c r="CV18" s="4" cm="1">
        <f t="array" ref="CV18">AP18*INDEX(prod_est,$H18+$I18-1,MATCH(CV$14,$BQ$14:$DQ$14,0))</f>
        <v>463.63894279432753</v>
      </c>
      <c r="CW18" s="4" cm="1">
        <f t="array" ref="CW18">AQ18*INDEX(prod_est,$H18+$I18-1,MATCH(CW$14,$BQ$14:$DQ$14,0))</f>
        <v>458.38790281353113</v>
      </c>
      <c r="CX18" s="4" cm="1">
        <f t="array" ref="CX18">AR18*INDEX(prod_est,$H18+$I18-1,MATCH(CX$14,$BQ$14:$DQ$14,0))</f>
        <v>452.9782180156098</v>
      </c>
      <c r="CY18" s="4" cm="1">
        <f t="array" ref="CY18">AS18*INDEX(prod_est,$H18+$I18-1,MATCH(CY$14,$BQ$14:$DQ$14,0))</f>
        <v>447.51110080172805</v>
      </c>
      <c r="CZ18" s="4" cm="1">
        <f t="array" ref="CZ18">AT18*INDEX(prod_est,$H18+$I18-1,MATCH(CZ$14,$BQ$14:$DQ$14,0))</f>
        <v>441.98776108599355</v>
      </c>
      <c r="DA18" s="4" cm="1">
        <f t="array" ref="DA18">AU18*INDEX(prod_est,$H18+$I18-1,MATCH(DA$14,$BQ$14:$DQ$14,0))</f>
        <v>436.40939561745523</v>
      </c>
      <c r="DB18" s="4" cm="1">
        <f t="array" ref="DB18">AV18*INDEX(prod_est,$H18+$I18-1,MATCH(DB$14,$BQ$14:$DQ$14,0))</f>
        <v>430.77718809399255</v>
      </c>
      <c r="DC18" s="4" cm="1">
        <f t="array" ref="DC18">AW18*INDEX(prod_est,$H18+$I18-1,MATCH(DC$14,$BQ$14:$DQ$14,0))</f>
        <v>425.09230927537305</v>
      </c>
      <c r="DD18" s="4" cm="1">
        <f t="array" ref="DD18">AX18*INDEX(prod_est,$H18+$I18-1,MATCH(DD$14,$BQ$14:$DQ$14,0))</f>
        <v>419.35591709540665</v>
      </c>
      <c r="DE18" s="4" cm="1">
        <f t="array" ref="DE18">AY18*INDEX(prod_est,$H18+$I18-1,MATCH(DE$14,$BQ$14:$DQ$14,0))</f>
        <v>413.56915677327999</v>
      </c>
      <c r="DF18" s="4" cm="1">
        <f t="array" ref="DF18">AZ18*INDEX(prod_est,$H18+$I18-1,MATCH(DF$14,$BQ$14:$DQ$14,0))</f>
        <v>407.73316092400398</v>
      </c>
      <c r="DG18" s="4" cm="1">
        <f t="array" ref="DG18">BA18*INDEX(prod_est,$H18+$I18-1,MATCH(DG$14,$BQ$14:$DQ$14,0))</f>
        <v>401.84904966801315</v>
      </c>
      <c r="DH18" s="4" cm="1">
        <f t="array" ref="DH18">BB18*INDEX(prod_est,$H18+$I18-1,MATCH(DH$14,$BQ$14:$DQ$14,0))</f>
        <v>395.9179307399595</v>
      </c>
      <c r="DI18" s="4" cm="1">
        <f t="array" ref="DI18">BC18*INDEX(prod_est,$H18+$I18-1,MATCH(DI$14,$BQ$14:$DQ$14,0))</f>
        <v>389.94089959661954</v>
      </c>
      <c r="DJ18" s="4" cm="1">
        <f t="array" ref="DJ18">BD18*INDEX(prod_est,$H18+$I18-1,MATCH(DJ$14,$BQ$14:$DQ$14,0))</f>
        <v>383.91903952401094</v>
      </c>
      <c r="DK18" s="4" cm="1">
        <f t="array" ref="DK18">BE18*INDEX(prod_est,$H18+$I18-1,MATCH(DK$14,$BQ$14:$DQ$14,0))</f>
        <v>377.85342174366701</v>
      </c>
      <c r="DL18" s="4" cm="1">
        <f t="array" ref="DL18">BF18*INDEX(prod_est,$H18+$I18-1,MATCH(DL$14,$BQ$14:$DQ$14,0))</f>
        <v>371.74510551809698</v>
      </c>
      <c r="DM18" s="4" cm="1">
        <f t="array" ref="DM18">BG18*INDEX(prod_est,$H18+$I18-1,MATCH(DM$14,$BQ$14:$DQ$14,0))</f>
        <v>365.59513825543269</v>
      </c>
      <c r="DN18" s="4" cm="1">
        <f t="array" ref="DN18">BH18*INDEX(prod_est,$H18+$I18-1,MATCH(DN$14,$BQ$14:$DQ$14,0))</f>
        <v>359.40455561327326</v>
      </c>
      <c r="DO18" s="4" cm="1">
        <f t="array" ref="DO18">BI18*INDEX(prod_est,$H18+$I18-1,MATCH(DO$14,$BQ$14:$DQ$14,0))</f>
        <v>353.17438160171071</v>
      </c>
      <c r="DP18" s="4" cm="1">
        <f t="array" ref="DP18">BJ18*INDEX(prod_est,$H18+$I18-1,MATCH(DP$14,$BQ$14:$DQ$14,0))</f>
        <v>346.90562868559886</v>
      </c>
      <c r="DQ18" s="4" cm="1">
        <f t="array" ref="DQ18">BK18*INDEX(prod_est,$H18+$I18-1,MATCH(DQ$14,$BQ$14:$DQ$14,0))</f>
        <v>340.59929788598396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IFERROR(MATCH(E19,Production_est!$D$4:$D$339,0),"-")+1</f>
        <v>4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IFERROR(MATCH(E20,Production_est!$D$4:$D$339,0),"-")+1</f>
        <v>4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IFERROR(MATCH(E21,Production_est!$D$4:$D$339,0),"-")+1</f>
        <v>4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IFERROR(MATCH(E22,Production_est!$D$4:$D$339,0),"-")+1</f>
        <v>4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IFERROR(MATCH(E23,Production_est!$D$4:$D$339,0),"-")+1</f>
        <v>4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si="5"/>
        <v>1.6080375827243192E-2</v>
      </c>
      <c r="O23" s="33">
        <f t="shared" ref="O23:AP30" si="19">N23*(1-$G$4)</f>
        <v>1.5999973948106976E-2</v>
      </c>
      <c r="P23" s="33">
        <f t="shared" si="19"/>
        <v>1.5919974078366442E-2</v>
      </c>
      <c r="Q23" s="33">
        <f t="shared" si="19"/>
        <v>1.5840374207974611E-2</v>
      </c>
      <c r="R23" s="33">
        <f t="shared" si="19"/>
        <v>1.5761172336934737E-2</v>
      </c>
      <c r="S23" s="33">
        <f t="shared" si="19"/>
        <v>1.5682366475250065E-2</v>
      </c>
      <c r="T23" s="33">
        <f t="shared" si="19"/>
        <v>1.5603954642873815E-2</v>
      </c>
      <c r="U23" s="33">
        <f t="shared" si="19"/>
        <v>1.5525934869659445E-2</v>
      </c>
      <c r="V23" s="33">
        <f t="shared" si="19"/>
        <v>1.5448305195311148E-2</v>
      </c>
      <c r="W23" s="33">
        <f t="shared" si="19"/>
        <v>1.5371063669334592E-2</v>
      </c>
      <c r="X23" s="33">
        <f t="shared" si="19"/>
        <v>1.5294208350987919E-2</v>
      </c>
      <c r="Y23" s="33">
        <f t="shared" si="19"/>
        <v>1.521773730923298E-2</v>
      </c>
      <c r="Z23" s="33">
        <f t="shared" si="19"/>
        <v>1.5141648622686814E-2</v>
      </c>
      <c r="AA23" s="33">
        <f t="shared" si="19"/>
        <v>1.506594037957338E-2</v>
      </c>
      <c r="AB23" s="33">
        <f t="shared" si="19"/>
        <v>1.4990610677675513E-2</v>
      </c>
      <c r="AC23" s="33">
        <f t="shared" si="19"/>
        <v>1.4915657624287135E-2</v>
      </c>
      <c r="AD23" s="33">
        <f t="shared" si="19"/>
        <v>1.48410793361657E-2</v>
      </c>
      <c r="AE23" s="33">
        <f t="shared" si="19"/>
        <v>1.4766873939484872E-2</v>
      </c>
      <c r="AF23" s="33">
        <f t="shared" si="19"/>
        <v>1.4693039569787448E-2</v>
      </c>
      <c r="AG23" s="33">
        <f t="shared" si="19"/>
        <v>1.4619574371938511E-2</v>
      </c>
      <c r="AH23" s="33">
        <f t="shared" si="19"/>
        <v>1.4546476500078818E-2</v>
      </c>
      <c r="AI23" s="33">
        <f t="shared" si="19"/>
        <v>1.4473744117578423E-2</v>
      </c>
      <c r="AJ23" s="33">
        <f t="shared" si="19"/>
        <v>1.440137539699053E-2</v>
      </c>
      <c r="AK23" s="33">
        <f t="shared" si="19"/>
        <v>1.4329368520005577E-2</v>
      </c>
      <c r="AL23" s="33">
        <f t="shared" si="19"/>
        <v>1.4257721677405549E-2</v>
      </c>
      <c r="AM23" s="33">
        <f t="shared" si="19"/>
        <v>1.4186433069018522E-2</v>
      </c>
      <c r="AN23" s="33">
        <f t="shared" si="19"/>
        <v>1.4115500903673429E-2</v>
      </c>
      <c r="AO23" s="33">
        <f t="shared" si="19"/>
        <v>1.4044923399155062E-2</v>
      </c>
      <c r="AP23" s="33">
        <f t="shared" si="19"/>
        <v>1.3974698782159288E-2</v>
      </c>
      <c r="AQ23" s="33">
        <f t="shared" ref="AQ23:BK23" si="20">AP23*(1-$G$4)</f>
        <v>1.3904825288248492E-2</v>
      </c>
      <c r="AR23" s="33">
        <f t="shared" si="20"/>
        <v>1.3835301161807249E-2</v>
      </c>
      <c r="AS23" s="33">
        <f t="shared" si="20"/>
        <v>1.3766124655998213E-2</v>
      </c>
      <c r="AT23" s="33">
        <f t="shared" si="20"/>
        <v>1.3697294032718223E-2</v>
      </c>
      <c r="AU23" s="33">
        <f t="shared" si="20"/>
        <v>1.3628807562554631E-2</v>
      </c>
      <c r="AV23" s="33">
        <f t="shared" si="20"/>
        <v>1.3560663524741858E-2</v>
      </c>
      <c r="AW23" s="33">
        <f t="shared" si="20"/>
        <v>1.349286020711815E-2</v>
      </c>
      <c r="AX23" s="33">
        <f t="shared" si="20"/>
        <v>1.3425395906082559E-2</v>
      </c>
      <c r="AY23" s="33">
        <f t="shared" si="20"/>
        <v>1.3358268926552147E-2</v>
      </c>
      <c r="AZ23" s="33">
        <f t="shared" si="20"/>
        <v>1.3291477581919385E-2</v>
      </c>
      <c r="BA23" s="33">
        <f t="shared" si="20"/>
        <v>1.3225020194009788E-2</v>
      </c>
      <c r="BB23" s="33">
        <f t="shared" si="20"/>
        <v>1.3158895093039739E-2</v>
      </c>
      <c r="BC23" s="33">
        <f t="shared" si="20"/>
        <v>1.309310061757454E-2</v>
      </c>
      <c r="BD23" s="33">
        <f t="shared" si="20"/>
        <v>1.3027635114486668E-2</v>
      </c>
      <c r="BE23" s="33">
        <f t="shared" si="20"/>
        <v>1.2962496938914235E-2</v>
      </c>
      <c r="BF23" s="33">
        <f t="shared" si="20"/>
        <v>1.2897684454219663E-2</v>
      </c>
      <c r="BG23" s="33">
        <f t="shared" si="20"/>
        <v>1.2833196031948565E-2</v>
      </c>
      <c r="BH23" s="33">
        <f t="shared" si="20"/>
        <v>1.2769030051788822E-2</v>
      </c>
      <c r="BI23" s="33">
        <f t="shared" si="20"/>
        <v>1.2705184901529878E-2</v>
      </c>
      <c r="BJ23" s="33">
        <f t="shared" si="20"/>
        <v>1.2641658977022229E-2</v>
      </c>
      <c r="BK23" s="33">
        <f t="shared" si="20"/>
        <v>1.2578450682137117E-2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1981.8800215971619</v>
      </c>
      <c r="BU23" s="4" cm="1">
        <f t="array" ref="BU23">O23*INDEX(prod_est,$H23+$I23-1,MATCH(BU$14,$BQ$14:$DQ$14,0))</f>
        <v>2002.7447980545592</v>
      </c>
      <c r="BV23" s="4" cm="1">
        <f t="array" ref="BV23">P23*INDEX(prod_est,$H23+$I23-1,MATCH(BV$14,$BQ$14:$DQ$14,0))</f>
        <v>2018.3138904004759</v>
      </c>
      <c r="BW23" s="4" cm="1">
        <f t="array" ref="BW23">Q23*INDEX(prod_est,$H23+$I23-1,MATCH(BW$14,$BQ$14:$DQ$14,0))</f>
        <v>2028.8371492311758</v>
      </c>
      <c r="BX23" s="4" cm="1">
        <f t="array" ref="BX23">R23*INDEX(prod_est,$H23+$I23-1,MATCH(BX$14,$BQ$14:$DQ$14,0))</f>
        <v>2034.6007643655089</v>
      </c>
      <c r="BY23" s="4" cm="1">
        <f t="array" ref="BY23">S23*INDEX(prod_est,$H23+$I23-1,MATCH(BY$14,$BQ$14:$DQ$14,0))</f>
        <v>2035.9578200294322</v>
      </c>
      <c r="BZ23" s="4" cm="1">
        <f t="array" ref="BZ23">T23*INDEX(prod_est,$H23+$I23-1,MATCH(BZ$14,$BQ$14:$DQ$14,0))</f>
        <v>2033.3118752658472</v>
      </c>
      <c r="CA23" s="4" cm="1">
        <f t="array" ref="CA23">U23*INDEX(prod_est,$H23+$I23-1,MATCH(CA$14,$BQ$14:$DQ$14,0))</f>
        <v>2017.5351867765578</v>
      </c>
      <c r="CB23" s="4" cm="1">
        <f t="array" ref="CB23">V23*INDEX(prod_est,$H23+$I23-1,MATCH(CB$14,$BQ$14:$DQ$14,0))</f>
        <v>1998.6876487952254</v>
      </c>
      <c r="CC23" s="4" cm="1">
        <f t="array" ref="CC23">W23*INDEX(prod_est,$H23+$I23-1,MATCH(CC$14,$BQ$14:$DQ$14,0))</f>
        <v>1977.187206206308</v>
      </c>
      <c r="CD23" s="4" cm="1">
        <f t="array" ref="CD23">X23*INDEX(prod_est,$H23+$I23-1,MATCH(CD$14,$BQ$14:$DQ$14,0))</f>
        <v>1974.0356087351215</v>
      </c>
      <c r="CE23" s="4" cm="1">
        <f t="array" ref="CE23">Y23*INDEX(prod_est,$H23+$I23-1,MATCH(CE$14,$BQ$14:$DQ$14,0))</f>
        <v>1968.8635605439031</v>
      </c>
      <c r="CF23" s="4" cm="1">
        <f t="array" ref="CF23">Z23*INDEX(prod_est,$H23+$I23-1,MATCH(CF$14,$BQ$14:$DQ$14,0))</f>
        <v>1961.9117592942275</v>
      </c>
      <c r="CG23" s="4" cm="1">
        <f t="array" ref="CG23">AA23*INDEX(prod_est,$H23+$I23-1,MATCH(CG$14,$BQ$14:$DQ$14,0))</f>
        <v>1953.3477450708965</v>
      </c>
      <c r="CH23" s="4" cm="1">
        <f t="array" ref="CH23">AB23*INDEX(prod_est,$H23+$I23-1,MATCH(CH$14,$BQ$14:$DQ$14,0))</f>
        <v>1943.1998368329894</v>
      </c>
      <c r="CI23" s="4" cm="1">
        <f t="array" ref="CI23">AC23*INDEX(prod_est,$H23+$I23-1,MATCH(CI$14,$BQ$14:$DQ$14,0))</f>
        <v>1931.3700997780643</v>
      </c>
      <c r="CJ23" s="4" cm="1">
        <f t="array" ref="CJ23">AD23*INDEX(prod_est,$H23+$I23-1,MATCH(CJ$14,$BQ$14:$DQ$14,0))</f>
        <v>1917.6399753340813</v>
      </c>
      <c r="CK23" s="4" cm="1">
        <f t="array" ref="CK23">AE23*INDEX(prod_est,$H23+$I23-1,MATCH(CK$14,$BQ$14:$DQ$14,0))</f>
        <v>1901.7385098759055</v>
      </c>
      <c r="CL23" s="4" cm="1">
        <f t="array" ref="CL23">AF23*INDEX(prod_est,$H23+$I23-1,MATCH(CL$14,$BQ$14:$DQ$14,0))</f>
        <v>1883.3729828335709</v>
      </c>
      <c r="CM23" s="4" cm="1">
        <f t="array" ref="CM23">AG23*INDEX(prod_est,$H23+$I23-1,MATCH(CM$14,$BQ$14:$DQ$14,0))</f>
        <v>1862.2885060548322</v>
      </c>
      <c r="CN23" s="4" cm="1">
        <f t="array" ref="CN23">AH23*INDEX(prod_est,$H23+$I23-1,MATCH(CN$14,$BQ$14:$DQ$14,0))</f>
        <v>1850.6888591977943</v>
      </c>
      <c r="CO23" s="4" cm="1">
        <f t="array" ref="CO23">AI23*INDEX(prod_est,$H23+$I23-1,MATCH(CO$14,$BQ$14:$DQ$14,0))</f>
        <v>1835.8563353612687</v>
      </c>
      <c r="CP23" s="4" cm="1">
        <f t="array" ref="CP23">AJ23*INDEX(prod_est,$H23+$I23-1,MATCH(CP$14,$BQ$14:$DQ$14,0))</f>
        <v>1817.7594780473466</v>
      </c>
      <c r="CQ23" s="4" cm="1">
        <f t="array" ref="CQ23">AK23*INDEX(prod_est,$H23+$I23-1,MATCH(CQ$14,$BQ$14:$DQ$14,0))</f>
        <v>1796.4619397499378</v>
      </c>
      <c r="CR23" s="4" cm="1">
        <f t="array" ref="CR23">AL23*INDEX(prod_est,$H23+$I23-1,MATCH(CR$14,$BQ$14:$DQ$14,0))</f>
        <v>1772.1216263088018</v>
      </c>
      <c r="CS23" s="4" cm="1">
        <f t="array" ref="CS23">AM23*INDEX(prod_est,$H23+$I23-1,MATCH(CS$14,$BQ$14:$DQ$14,0))</f>
        <v>1763.2122814995162</v>
      </c>
      <c r="CT23" s="4" cm="1">
        <f t="array" ref="CT23">AN23*INDEX(prod_est,$H23+$I23-1,MATCH(CT$14,$BQ$14:$DQ$14,0))</f>
        <v>1751.2460177294683</v>
      </c>
      <c r="CU23" s="4" cm="1">
        <f t="array" ref="CU23">AO23*INDEX(prod_est,$H23+$I23-1,MATCH(CU$14,$BQ$14:$DQ$14,0))</f>
        <v>1736.4873887452393</v>
      </c>
      <c r="CV23" s="4" cm="1">
        <f t="array" ref="CV23">AP23*INDEX(prod_est,$H23+$I23-1,MATCH(CV$14,$BQ$14:$DQ$14,0))</f>
        <v>1719.2216878680729</v>
      </c>
      <c r="CW23" s="4" cm="1">
        <f t="array" ref="CW23">AQ23*INDEX(prod_est,$H23+$I23-1,MATCH(CW$14,$BQ$14:$DQ$14,0))</f>
        <v>1699.750282458428</v>
      </c>
      <c r="CX23" s="4" cm="1">
        <f t="array" ref="CX23">AR23*INDEX(prod_est,$H23+$I23-1,MATCH(CX$14,$BQ$14:$DQ$14,0))</f>
        <v>1679.6906054755948</v>
      </c>
      <c r="CY23" s="4" cm="1">
        <f t="array" ref="CY23">AS23*INDEX(prod_est,$H23+$I23-1,MATCH(CY$14,$BQ$14:$DQ$14,0))</f>
        <v>1659.4179630880205</v>
      </c>
      <c r="CZ23" s="4" cm="1">
        <f t="array" ref="CZ23">AT23*INDEX(prod_est,$H23+$I23-1,MATCH(CZ$14,$BQ$14:$DQ$14,0))</f>
        <v>1638.9368417837513</v>
      </c>
      <c r="DA23" s="4" cm="1">
        <f t="array" ref="DA23">AU23*INDEX(prod_est,$H23+$I23-1,MATCH(DA$14,$BQ$14:$DQ$14,0))</f>
        <v>1618.2516792334177</v>
      </c>
      <c r="DB23" s="4" cm="1">
        <f t="array" ref="DB23">AV23*INDEX(prod_est,$H23+$I23-1,MATCH(DB$14,$BQ$14:$DQ$14,0))</f>
        <v>1597.3668647125498</v>
      </c>
      <c r="DC23" s="4" cm="1">
        <f t="array" ref="DC23">AW23*INDEX(prod_est,$H23+$I23-1,MATCH(DC$14,$BQ$14:$DQ$14,0))</f>
        <v>1576.2867395208054</v>
      </c>
      <c r="DD23" s="4" cm="1">
        <f t="array" ref="DD23">AX23*INDEX(prod_est,$H23+$I23-1,MATCH(DD$14,$BQ$14:$DQ$14,0))</f>
        <v>1555.0155973978499</v>
      </c>
      <c r="DE23" s="4" cm="1">
        <f t="array" ref="DE23">AY23*INDEX(prod_est,$H23+$I23-1,MATCH(DE$14,$BQ$14:$DQ$14,0))</f>
        <v>1533.5576849361958</v>
      </c>
      <c r="DF23" s="4" cm="1">
        <f t="array" ref="DF23">AZ23*INDEX(prod_est,$H23+$I23-1,MATCH(DF$14,$BQ$14:$DQ$14,0))</f>
        <v>1511.9172019907539</v>
      </c>
      <c r="DG23" s="4" cm="1">
        <f t="array" ref="DG23">BA23*INDEX(prod_est,$H23+$I23-1,MATCH(DG$14,$BQ$14:$DQ$14,0))</f>
        <v>1490.0983020852391</v>
      </c>
      <c r="DH23" s="4" cm="1">
        <f t="array" ref="DH23">BB23*INDEX(prod_est,$H23+$I23-1,MATCH(DH$14,$BQ$14:$DQ$14,0))</f>
        <v>1468.1050928155901</v>
      </c>
      <c r="DI23" s="4" cm="1">
        <f t="array" ref="DI23">BC23*INDEX(prod_est,$H23+$I23-1,MATCH(DI$14,$BQ$14:$DQ$14,0))</f>
        <v>1445.9416362500972</v>
      </c>
      <c r="DJ23" s="4" cm="1">
        <f t="array" ref="DJ23">BD23*INDEX(prod_est,$H23+$I23-1,MATCH(DJ$14,$BQ$14:$DQ$14,0))</f>
        <v>1423.6119493266065</v>
      </c>
      <c r="DK23" s="4" cm="1">
        <f t="array" ref="DK23">BE23*INDEX(prod_est,$H23+$I23-1,MATCH(DK$14,$BQ$14:$DQ$14,0))</f>
        <v>1401.1200042465932</v>
      </c>
      <c r="DL23" s="4" cm="1">
        <f t="array" ref="DL23">BF23*INDEX(prod_est,$H23+$I23-1,MATCH(DL$14,$BQ$14:$DQ$14,0))</f>
        <v>1378.4697288662203</v>
      </c>
      <c r="DM23" s="4" cm="1">
        <f t="array" ref="DM23">BG23*INDEX(prod_est,$H23+$I23-1,MATCH(DM$14,$BQ$14:$DQ$14,0))</f>
        <v>1355.6650070843805</v>
      </c>
      <c r="DN23" s="4" cm="1">
        <f t="array" ref="DN23">BH23*INDEX(prod_est,$H23+$I23-1,MATCH(DN$14,$BQ$14:$DQ$14,0))</f>
        <v>1332.7096792277612</v>
      </c>
      <c r="DO23" s="4" cm="1">
        <f t="array" ref="DO23">BI23*INDEX(prod_est,$H23+$I23-1,MATCH(DO$14,$BQ$14:$DQ$14,0))</f>
        <v>1309.6075424328762</v>
      </c>
      <c r="DP23" s="4" cm="1">
        <f t="array" ref="DP23">BJ23*INDEX(prod_est,$H23+$I23-1,MATCH(DP$14,$BQ$14:$DQ$14,0))</f>
        <v>1286.3623510252885</v>
      </c>
      <c r="DQ23" s="4" cm="1">
        <f t="array" ref="DQ23">BK23*INDEX(prod_est,$H23+$I23-1,MATCH(DQ$14,$BQ$14:$DQ$14,0))</f>
        <v>1262.9778168957257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IFERROR(MATCH(E24,Production_est!$D$4:$D$339,0),"-")+1</f>
        <v>4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IFERROR(MATCH(E25,Production_est!$D$4:$D$339,0),"-")+1</f>
        <v>4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IFERROR(MATCH(E26,Production_est!$D$4:$D$339,0),"-")+1</f>
        <v>4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5"/>
        <v>1.0441088507274205E-4</v>
      </c>
      <c r="O26" s="33">
        <f t="shared" si="19"/>
        <v>1.0388883064737833E-4</v>
      </c>
      <c r="P26" s="33">
        <f t="shared" si="19"/>
        <v>1.0336938649414144E-4</v>
      </c>
      <c r="Q26" s="33">
        <f t="shared" si="19"/>
        <v>1.0285253956167073E-4</v>
      </c>
      <c r="R26" s="33">
        <f t="shared" si="19"/>
        <v>1.0233827686386237E-4</v>
      </c>
      <c r="S26" s="33">
        <f t="shared" si="19"/>
        <v>1.0182658547954306E-4</v>
      </c>
      <c r="T26" s="33">
        <f t="shared" si="19"/>
        <v>1.0131745255214534E-4</v>
      </c>
      <c r="U26" s="33">
        <f t="shared" si="19"/>
        <v>1.0081086528938461E-4</v>
      </c>
      <c r="V26" s="33">
        <f t="shared" si="19"/>
        <v>1.0030681096293768E-4</v>
      </c>
      <c r="W26" s="33">
        <f t="shared" si="19"/>
        <v>9.9805276908122989E-5</v>
      </c>
      <c r="X26" s="33">
        <f t="shared" si="19"/>
        <v>9.9306250523582376E-5</v>
      </c>
      <c r="Y26" s="33">
        <f t="shared" si="19"/>
        <v>9.8809719270964467E-5</v>
      </c>
      <c r="Z26" s="33">
        <f t="shared" si="19"/>
        <v>9.8315670674609649E-5</v>
      </c>
      <c r="AA26" s="33">
        <f t="shared" si="19"/>
        <v>9.7824092321236597E-5</v>
      </c>
      <c r="AB26" s="33">
        <f t="shared" si="19"/>
        <v>9.7334971859630411E-5</v>
      </c>
      <c r="AC26" s="33">
        <f t="shared" si="19"/>
        <v>9.6848297000332265E-5</v>
      </c>
      <c r="AD26" s="33">
        <f t="shared" si="19"/>
        <v>9.6364055515330601E-5</v>
      </c>
      <c r="AE26" s="33">
        <f t="shared" si="19"/>
        <v>9.5882235237753946E-5</v>
      </c>
      <c r="AF26" s="33">
        <f t="shared" si="19"/>
        <v>9.540282406156518E-5</v>
      </c>
      <c r="AG26" s="33">
        <f t="shared" si="19"/>
        <v>9.4925809941257349E-5</v>
      </c>
      <c r="AH26" s="33">
        <f t="shared" si="19"/>
        <v>9.4451180891551068E-5</v>
      </c>
      <c r="AI26" s="33">
        <f t="shared" si="19"/>
        <v>9.3978924987093309E-5</v>
      </c>
      <c r="AJ26" s="33">
        <f t="shared" si="19"/>
        <v>9.3509030362157845E-5</v>
      </c>
      <c r="AK26" s="33">
        <f t="shared" si="19"/>
        <v>9.3041485210347059E-5</v>
      </c>
      <c r="AL26" s="33">
        <f t="shared" si="19"/>
        <v>9.2576277784295325E-5</v>
      </c>
      <c r="AM26" s="33">
        <f t="shared" si="19"/>
        <v>9.2113396395373845E-5</v>
      </c>
      <c r="AN26" s="33">
        <f t="shared" si="19"/>
        <v>9.1652829413396982E-5</v>
      </c>
      <c r="AO26" s="33">
        <f t="shared" si="19"/>
        <v>9.1194565266329995E-5</v>
      </c>
      <c r="AP26" s="33">
        <f t="shared" si="19"/>
        <v>9.0738592439998343E-5</v>
      </c>
      <c r="AQ26" s="33">
        <f t="shared" ref="AQ26:BK26" si="23">AP26*(1-$G$4)</f>
        <v>9.0284899477798347E-5</v>
      </c>
      <c r="AR26" s="33">
        <f t="shared" si="23"/>
        <v>8.9833474980409352E-5</v>
      </c>
      <c r="AS26" s="33">
        <f t="shared" si="23"/>
        <v>8.9384307605507306E-5</v>
      </c>
      <c r="AT26" s="33">
        <f t="shared" si="23"/>
        <v>8.8937386067479776E-5</v>
      </c>
      <c r="AU26" s="33">
        <f t="shared" si="23"/>
        <v>8.8492699137142377E-5</v>
      </c>
      <c r="AV26" s="33">
        <f t="shared" si="23"/>
        <v>8.8050235641456664E-5</v>
      </c>
      <c r="AW26" s="33">
        <f t="shared" si="23"/>
        <v>8.7609984463249386E-5</v>
      </c>
      <c r="AX26" s="33">
        <f t="shared" si="23"/>
        <v>8.7171934540933134E-5</v>
      </c>
      <c r="AY26" s="33">
        <f t="shared" si="23"/>
        <v>8.673607486822847E-5</v>
      </c>
      <c r="AZ26" s="33">
        <f t="shared" si="23"/>
        <v>8.6302394493887333E-5</v>
      </c>
      <c r="BA26" s="33">
        <f t="shared" si="23"/>
        <v>8.5870882521417899E-5</v>
      </c>
      <c r="BB26" s="33">
        <f t="shared" si="23"/>
        <v>8.5441528108810803E-5</v>
      </c>
      <c r="BC26" s="33">
        <f t="shared" si="23"/>
        <v>8.5014320468266747E-5</v>
      </c>
      <c r="BD26" s="33">
        <f t="shared" si="23"/>
        <v>8.4589248865925412E-5</v>
      </c>
      <c r="BE26" s="33">
        <f t="shared" si="23"/>
        <v>8.4166302621595785E-5</v>
      </c>
      <c r="BF26" s="33">
        <f t="shared" si="23"/>
        <v>8.3745471108487811E-5</v>
      </c>
      <c r="BG26" s="33">
        <f t="shared" si="23"/>
        <v>8.3326743752945375E-5</v>
      </c>
      <c r="BH26" s="33">
        <f t="shared" si="23"/>
        <v>8.2910110034180651E-5</v>
      </c>
      <c r="BI26" s="33">
        <f t="shared" si="23"/>
        <v>8.2495559484009742E-5</v>
      </c>
      <c r="BJ26" s="33">
        <f t="shared" si="23"/>
        <v>8.2083081686589696E-5</v>
      </c>
      <c r="BK26" s="33">
        <f t="shared" si="23"/>
        <v>8.1672666278156752E-5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12.868470823447209</v>
      </c>
      <c r="BU26" s="4" cm="1">
        <f t="array" ref="BU26">O26*INDEX(prod_est,$H26+$I26-1,MATCH(BU$14,$BQ$14:$DQ$14,0))</f>
        <v>13.003947120777957</v>
      </c>
      <c r="BV26" s="4" cm="1">
        <f t="array" ref="BV26">P26*INDEX(prod_est,$H26+$I26-1,MATCH(BV$14,$BQ$14:$DQ$14,0))</f>
        <v>13.105038210257492</v>
      </c>
      <c r="BW26" s="4" cm="1">
        <f t="array" ref="BW26">Q26*INDEX(prod_est,$H26+$I26-1,MATCH(BW$14,$BQ$14:$DQ$14,0))</f>
        <v>13.173366387419957</v>
      </c>
      <c r="BX26" s="4" cm="1">
        <f t="array" ref="BX26">R26*INDEX(prod_est,$H26+$I26-1,MATCH(BX$14,$BQ$14:$DQ$14,0))</f>
        <v>13.210789900642505</v>
      </c>
      <c r="BY26" s="4" cm="1">
        <f t="array" ref="BY26">S26*INDEX(prod_est,$H26+$I26-1,MATCH(BY$14,$BQ$14:$DQ$14,0))</f>
        <v>13.219601347867709</v>
      </c>
      <c r="BZ26" s="4" cm="1">
        <f t="array" ref="BZ26">T26*INDEX(prod_est,$H26+$I26-1,MATCH(BZ$14,$BQ$14:$DQ$14,0))</f>
        <v>13.202421063178624</v>
      </c>
      <c r="CA26" s="4" cm="1">
        <f t="array" ref="CA26">U26*INDEX(prod_est,$H26+$I26-1,MATCH(CA$14,$BQ$14:$DQ$14,0))</f>
        <v>13.099982038967953</v>
      </c>
      <c r="CB26" s="4" cm="1">
        <f t="array" ref="CB26">V26*INDEX(prod_est,$H26+$I26-1,MATCH(CB$14,$BQ$14:$DQ$14,0))</f>
        <v>12.977603797114982</v>
      </c>
      <c r="CC26" s="4" cm="1">
        <f t="array" ref="CC26">W26*INDEX(prod_est,$H26+$I26-1,MATCH(CC$14,$BQ$14:$DQ$14,0))</f>
        <v>12.83800007987093</v>
      </c>
      <c r="CD26" s="4" cm="1">
        <f t="array" ref="CD26">X26*INDEX(prod_est,$H26+$I26-1,MATCH(CD$14,$BQ$14:$DQ$14,0))</f>
        <v>12.817536560554291</v>
      </c>
      <c r="CE26" s="4" cm="1">
        <f t="array" ref="CE26">Y26*INDEX(prod_est,$H26+$I26-1,MATCH(CE$14,$BQ$14:$DQ$14,0))</f>
        <v>12.783954128459072</v>
      </c>
      <c r="CF26" s="4" cm="1">
        <f t="array" ref="CF26">Z26*INDEX(prod_est,$H26+$I26-1,MATCH(CF$14,$BQ$14:$DQ$14,0))</f>
        <v>12.738815648542534</v>
      </c>
      <c r="CG26" s="4" cm="1">
        <f t="array" ref="CG26">AA26*INDEX(prod_est,$H26+$I26-1,MATCH(CG$14,$BQ$14:$DQ$14,0))</f>
        <v>12.683208969044495</v>
      </c>
      <c r="CH26" s="4" cm="1">
        <f t="array" ref="CH26">AB26*INDEX(prod_est,$H26+$I26-1,MATCH(CH$14,$BQ$14:$DQ$14,0))</f>
        <v>12.617317966735843</v>
      </c>
      <c r="CI26" s="4" cm="1">
        <f t="array" ref="CI26">AC26*INDEX(prod_est,$H26+$I26-1,MATCH(CI$14,$BQ$14:$DQ$14,0))</f>
        <v>12.540506744824604</v>
      </c>
      <c r="CJ26" s="4" cm="1">
        <f t="array" ref="CJ26">AD26*INDEX(prod_est,$H26+$I26-1,MATCH(CJ$14,$BQ$14:$DQ$14,0))</f>
        <v>12.451356188845283</v>
      </c>
      <c r="CK26" s="4" cm="1">
        <f t="array" ref="CK26">AE26*INDEX(prod_est,$H26+$I26-1,MATCH(CK$14,$BQ$14:$DQ$14,0))</f>
        <v>12.348106979978599</v>
      </c>
      <c r="CL26" s="4" cm="1">
        <f t="array" ref="CL26">AF26*INDEX(prod_est,$H26+$I26-1,MATCH(CL$14,$BQ$14:$DQ$14,0))</f>
        <v>12.228858465272319</v>
      </c>
      <c r="CM26" s="4" cm="1">
        <f t="array" ref="CM26">AG26*INDEX(prod_est,$H26+$I26-1,MATCH(CM$14,$BQ$14:$DQ$14,0))</f>
        <v>12.091955640026523</v>
      </c>
      <c r="CN26" s="4" cm="1">
        <f t="array" ref="CN26">AH26*INDEX(prod_est,$H26+$I26-1,MATCH(CN$14,$BQ$14:$DQ$14,0))</f>
        <v>12.016638408147982</v>
      </c>
      <c r="CO26" s="4" cm="1">
        <f t="array" ref="CO26">AI26*INDEX(prod_est,$H26+$I26-1,MATCH(CO$14,$BQ$14:$DQ$14,0))</f>
        <v>11.920329904026429</v>
      </c>
      <c r="CP26" s="4" cm="1">
        <f t="array" ref="CP26">AJ26*INDEX(prod_est,$H26+$I26-1,MATCH(CP$14,$BQ$14:$DQ$14,0))</f>
        <v>11.802825878655296</v>
      </c>
      <c r="CQ26" s="4" cm="1">
        <f t="array" ref="CQ26">AK26*INDEX(prod_est,$H26+$I26-1,MATCH(CQ$14,$BQ$14:$DQ$14,0))</f>
        <v>11.664539631655044</v>
      </c>
      <c r="CR26" s="4" cm="1">
        <f t="array" ref="CR26">AL26*INDEX(prod_est,$H26+$I26-1,MATCH(CR$14,$BQ$14:$DQ$14,0))</f>
        <v>11.506496455510405</v>
      </c>
      <c r="CS26" s="4" cm="1">
        <f t="array" ref="CS26">AM26*INDEX(prod_est,$H26+$I26-1,MATCH(CS$14,$BQ$14:$DQ$14,0))</f>
        <v>11.448647522938831</v>
      </c>
      <c r="CT26" s="4" cm="1">
        <f t="array" ref="CT26">AN26*INDEX(prod_est,$H26+$I26-1,MATCH(CT$14,$BQ$14:$DQ$14,0))</f>
        <v>11.370949824535051</v>
      </c>
      <c r="CU26" s="4" cm="1">
        <f t="array" ref="CU26">AO26*INDEX(prod_est,$H26+$I26-1,MATCH(CU$14,$BQ$14:$DQ$14,0))</f>
        <v>11.275121124306981</v>
      </c>
      <c r="CV26" s="4" cm="1">
        <f t="array" ref="CV26">AP26*INDEX(prod_est,$H26+$I26-1,MATCH(CV$14,$BQ$14:$DQ$14,0))</f>
        <v>11.163013849616796</v>
      </c>
      <c r="CW26" s="4" cm="1">
        <f t="array" ref="CW26">AQ26*INDEX(prod_est,$H26+$I26-1,MATCH(CW$14,$BQ$14:$DQ$14,0))</f>
        <v>11.036584797567722</v>
      </c>
      <c r="CX26" s="4" cm="1">
        <f t="array" ref="CX26">AR26*INDEX(prod_est,$H26+$I26-1,MATCH(CX$14,$BQ$14:$DQ$14,0))</f>
        <v>10.906336061434171</v>
      </c>
      <c r="CY26" s="4" cm="1">
        <f t="array" ref="CY26">AS26*INDEX(prod_est,$H26+$I26-1,MATCH(CY$14,$BQ$14:$DQ$14,0))</f>
        <v>10.774704527619908</v>
      </c>
      <c r="CZ26" s="4" cm="1">
        <f t="array" ref="CZ26">AT26*INDEX(prod_est,$H26+$I26-1,MATCH(CZ$14,$BQ$14:$DQ$14,0))</f>
        <v>10.641719327172167</v>
      </c>
      <c r="DA26" s="4" cm="1">
        <f t="array" ref="DA26">AU26*INDEX(prod_est,$H26+$I26-1,MATCH(DA$14,$BQ$14:$DQ$14,0))</f>
        <v>10.507409274163653</v>
      </c>
      <c r="DB26" s="4" cm="1">
        <f t="array" ref="DB26">AV26*INDEX(prod_est,$H26+$I26-1,MATCH(DB$14,$BQ$14:$DQ$14,0))</f>
        <v>10.371802868434658</v>
      </c>
      <c r="DC26" s="4" cm="1">
        <f t="array" ref="DC26">AW26*INDEX(prod_est,$H26+$I26-1,MATCH(DC$14,$BQ$14:$DQ$14,0))</f>
        <v>10.234928298315138</v>
      </c>
      <c r="DD26" s="4" cm="1">
        <f t="array" ref="DD26">AX26*INDEX(prod_est,$H26+$I26-1,MATCH(DD$14,$BQ$14:$DQ$14,0))</f>
        <v>10.096813443325045</v>
      </c>
      <c r="DE26" s="4" cm="1">
        <f t="array" ref="DE26">AY26*INDEX(prod_est,$H26+$I26-1,MATCH(DE$14,$BQ$14:$DQ$14,0))</f>
        <v>9.9574858768549248</v>
      </c>
      <c r="DF26" s="4" cm="1">
        <f t="array" ref="DF26">AZ26*INDEX(prod_est,$H26+$I26-1,MATCH(DF$14,$BQ$14:$DQ$14,0))</f>
        <v>9.8169728688251556</v>
      </c>
      <c r="DG26" s="4" cm="1">
        <f t="array" ref="DG26">BA26*INDEX(prod_est,$H26+$I26-1,MATCH(DG$14,$BQ$14:$DQ$14,0))</f>
        <v>9.6753013883247583</v>
      </c>
      <c r="DH26" s="4" cm="1">
        <f t="array" ref="DH26">BB26*INDEX(prod_est,$H26+$I26-1,MATCH(DH$14,$BQ$14:$DQ$14,0))</f>
        <v>9.5324981062308343</v>
      </c>
      <c r="DI26" s="4" cm="1">
        <f t="array" ref="DI26">BC26*INDEX(prod_est,$H26+$I26-1,MATCH(DI$14,$BQ$14:$DQ$14,0))</f>
        <v>9.3885893978066282</v>
      </c>
      <c r="DJ26" s="4" cm="1">
        <f t="array" ref="DJ26">BD26*INDEX(prod_est,$H26+$I26-1,MATCH(DJ$14,$BQ$14:$DQ$14,0))</f>
        <v>9.2436013452805827</v>
      </c>
      <c r="DK26" s="4" cm="1">
        <f t="array" ref="DK26">BE26*INDEX(prod_est,$H26+$I26-1,MATCH(DK$14,$BQ$14:$DQ$14,0))</f>
        <v>9.0975597404050887</v>
      </c>
      <c r="DL26" s="4" cm="1">
        <f t="array" ref="DL26">BF26*INDEX(prod_est,$H26+$I26-1,MATCH(DL$14,$BQ$14:$DQ$14,0))</f>
        <v>8.9504900869956572</v>
      </c>
      <c r="DM26" s="4" cm="1">
        <f t="array" ref="DM26">BG26*INDEX(prod_est,$H26+$I26-1,MATCH(DM$14,$BQ$14:$DQ$14,0))</f>
        <v>8.8024176034504915</v>
      </c>
      <c r="DN26" s="4" cm="1">
        <f t="array" ref="DN26">BH26*INDEX(prod_est,$H26+$I26-1,MATCH(DN$14,$BQ$14:$DQ$14,0))</f>
        <v>8.653367225250749</v>
      </c>
      <c r="DO26" s="4" cm="1">
        <f t="array" ref="DO26">BI26*INDEX(prod_est,$H26+$I26-1,MATCH(DO$14,$BQ$14:$DQ$14,0))</f>
        <v>8.5033636074410879</v>
      </c>
      <c r="DP26" s="4" cm="1">
        <f t="array" ref="DP26">BJ26*INDEX(prod_est,$H26+$I26-1,MATCH(DP$14,$BQ$14:$DQ$14,0))</f>
        <v>8.3524311270919878</v>
      </c>
      <c r="DQ26" s="4" cm="1">
        <f t="array" ref="DQ26">BK26*INDEX(prod_est,$H26+$I26-1,MATCH(DQ$14,$BQ$14:$DQ$14,0))</f>
        <v>8.2005938857418919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IFERROR(MATCH(E27,Production_est!$D$4:$D$339,0),"-")+1</f>
        <v>4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5"/>
        <v>1.2893256649192694E-4</v>
      </c>
      <c r="O27" s="33">
        <f t="shared" si="19"/>
        <v>1.2828790365946731E-4</v>
      </c>
      <c r="P27" s="33">
        <f t="shared" si="19"/>
        <v>1.2764646414116997E-4</v>
      </c>
      <c r="Q27" s="33">
        <f t="shared" si="19"/>
        <v>1.2700823182046413E-4</v>
      </c>
      <c r="R27" s="33">
        <f t="shared" si="19"/>
        <v>1.263731906613618E-4</v>
      </c>
      <c r="S27" s="33">
        <f t="shared" si="19"/>
        <v>1.25741324708055E-4</v>
      </c>
      <c r="T27" s="33">
        <f t="shared" si="19"/>
        <v>1.2511261808451473E-4</v>
      </c>
      <c r="U27" s="33">
        <f t="shared" si="19"/>
        <v>1.2448705499409215E-4</v>
      </c>
      <c r="V27" s="33">
        <f t="shared" si="19"/>
        <v>1.238646197191217E-4</v>
      </c>
      <c r="W27" s="33">
        <f t="shared" si="19"/>
        <v>1.2324529662052609E-4</v>
      </c>
      <c r="X27" s="33">
        <f t="shared" si="19"/>
        <v>1.2262907013742345E-4</v>
      </c>
      <c r="Y27" s="33">
        <f t="shared" si="19"/>
        <v>1.2201592478673633E-4</v>
      </c>
      <c r="Z27" s="33">
        <f t="shared" si="19"/>
        <v>1.2140584516280265E-4</v>
      </c>
      <c r="AA27" s="33">
        <f t="shared" si="19"/>
        <v>1.2079881593698863E-4</v>
      </c>
      <c r="AB27" s="33">
        <f t="shared" si="19"/>
        <v>1.2019482185730368E-4</v>
      </c>
      <c r="AC27" s="33">
        <f t="shared" si="19"/>
        <v>1.1959384774801716E-4</v>
      </c>
      <c r="AD27" s="33">
        <f t="shared" si="19"/>
        <v>1.1899587850927708E-4</v>
      </c>
      <c r="AE27" s="33">
        <f t="shared" si="19"/>
        <v>1.184008991167307E-4</v>
      </c>
      <c r="AF27" s="33">
        <f t="shared" si="19"/>
        <v>1.1780889462114704E-4</v>
      </c>
      <c r="AG27" s="33">
        <f t="shared" si="19"/>
        <v>1.1721985014804131E-4</v>
      </c>
      <c r="AH27" s="33">
        <f t="shared" si="19"/>
        <v>1.166337508973011E-4</v>
      </c>
      <c r="AI27" s="33">
        <f t="shared" si="19"/>
        <v>1.160505821428146E-4</v>
      </c>
      <c r="AJ27" s="33">
        <f t="shared" si="19"/>
        <v>1.1547032923210053E-4</v>
      </c>
      <c r="AK27" s="33">
        <f t="shared" si="19"/>
        <v>1.1489297758594002E-4</v>
      </c>
      <c r="AL27" s="33">
        <f t="shared" si="19"/>
        <v>1.1431851269801032E-4</v>
      </c>
      <c r="AM27" s="33">
        <f t="shared" si="19"/>
        <v>1.1374692013452027E-4</v>
      </c>
      <c r="AN27" s="33">
        <f t="shared" si="19"/>
        <v>1.1317818553384766E-4</v>
      </c>
      <c r="AO27" s="33">
        <f t="shared" si="19"/>
        <v>1.1261229460617843E-4</v>
      </c>
      <c r="AP27" s="33">
        <f t="shared" si="19"/>
        <v>1.1204923313314754E-4</v>
      </c>
      <c r="AQ27" s="33">
        <f t="shared" ref="AQ27:BK27" si="24">AP27*(1-$G$4)</f>
        <v>1.114889869674818E-4</v>
      </c>
      <c r="AR27" s="33">
        <f t="shared" si="24"/>
        <v>1.1093154203264438E-4</v>
      </c>
      <c r="AS27" s="33">
        <f t="shared" si="24"/>
        <v>1.1037688432248116E-4</v>
      </c>
      <c r="AT27" s="33">
        <f t="shared" si="24"/>
        <v>1.0982499990086875E-4</v>
      </c>
      <c r="AU27" s="33">
        <f t="shared" si="24"/>
        <v>1.0927587490136441E-4</v>
      </c>
      <c r="AV27" s="33">
        <f t="shared" si="24"/>
        <v>1.0872949552685759E-4</v>
      </c>
      <c r="AW27" s="33">
        <f t="shared" si="24"/>
        <v>1.081858480492233E-4</v>
      </c>
      <c r="AX27" s="33">
        <f t="shared" si="24"/>
        <v>1.0764491880897719E-4</v>
      </c>
      <c r="AY27" s="33">
        <f t="shared" si="24"/>
        <v>1.071066942149323E-4</v>
      </c>
      <c r="AZ27" s="33">
        <f t="shared" si="24"/>
        <v>1.0657116074385763E-4</v>
      </c>
      <c r="BA27" s="33">
        <f t="shared" si="24"/>
        <v>1.0603830494013834E-4</v>
      </c>
      <c r="BB27" s="33">
        <f t="shared" si="24"/>
        <v>1.0550811341543765E-4</v>
      </c>
      <c r="BC27" s="33">
        <f t="shared" si="24"/>
        <v>1.0498057284836046E-4</v>
      </c>
      <c r="BD27" s="33">
        <f t="shared" si="24"/>
        <v>1.0445566998411866E-4</v>
      </c>
      <c r="BE27" s="33">
        <f t="shared" si="24"/>
        <v>1.0393339163419806E-4</v>
      </c>
      <c r="BF27" s="33">
        <f t="shared" si="24"/>
        <v>1.0341372467602707E-4</v>
      </c>
      <c r="BG27" s="33">
        <f t="shared" si="24"/>
        <v>1.0289665605264693E-4</v>
      </c>
      <c r="BH27" s="33">
        <f t="shared" si="24"/>
        <v>1.0238217277238369E-4</v>
      </c>
      <c r="BI27" s="33">
        <f t="shared" si="24"/>
        <v>1.0187026190852177E-4</v>
      </c>
      <c r="BJ27" s="33">
        <f t="shared" si="24"/>
        <v>1.0136091059897916E-4</v>
      </c>
      <c r="BK27" s="33">
        <f t="shared" si="24"/>
        <v>1.0085410604598427E-4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15.890727953676524</v>
      </c>
      <c r="BU27" s="4" cm="1">
        <f t="array" ref="BU27">O27*INDEX(prod_est,$H27+$I27-1,MATCH(BU$14,$BQ$14:$DQ$14,0))</f>
        <v>16.05802187807442</v>
      </c>
      <c r="BV27" s="4" cm="1">
        <f t="array" ref="BV27">P27*INDEX(prod_est,$H27+$I27-1,MATCH(BV$14,$BQ$14:$DQ$14,0))</f>
        <v>16.182854970016713</v>
      </c>
      <c r="BW27" s="4" cm="1">
        <f t="array" ref="BW27">Q27*INDEX(prod_est,$H27+$I27-1,MATCH(BW$14,$BQ$14:$DQ$14,0))</f>
        <v>16.267230533341689</v>
      </c>
      <c r="BX27" s="4" cm="1">
        <f t="array" ref="BX27">R27*INDEX(prod_est,$H27+$I27-1,MATCH(BX$14,$BQ$14:$DQ$14,0))</f>
        <v>16.31344324002994</v>
      </c>
      <c r="BY27" s="4" cm="1">
        <f t="array" ref="BY27">S27*INDEX(prod_est,$H27+$I27-1,MATCH(BY$14,$BQ$14:$DQ$14,0))</f>
        <v>16.324324121888786</v>
      </c>
      <c r="BZ27" s="4" cm="1">
        <f t="array" ref="BZ27">T27*INDEX(prod_est,$H27+$I27-1,MATCH(BZ$14,$BQ$14:$DQ$14,0))</f>
        <v>16.303108918162831</v>
      </c>
      <c r="CA27" s="4" cm="1">
        <f t="array" ref="CA27">U27*INDEX(prod_est,$H27+$I27-1,MATCH(CA$14,$BQ$14:$DQ$14,0))</f>
        <v>16.176611318882749</v>
      </c>
      <c r="CB27" s="4" cm="1">
        <f t="array" ref="CB27">V27*INDEX(prod_est,$H27+$I27-1,MATCH(CB$14,$BQ$14:$DQ$14,0))</f>
        <v>16.025491626775164</v>
      </c>
      <c r="CC27" s="4" cm="1">
        <f t="array" ref="CC27">W27*INDEX(prod_est,$H27+$I27-1,MATCH(CC$14,$BQ$14:$DQ$14,0))</f>
        <v>15.853100926863476</v>
      </c>
      <c r="CD27" s="4" cm="1">
        <f t="array" ref="CD27">X27*INDEX(prod_est,$H27+$I27-1,MATCH(CD$14,$BQ$14:$DQ$14,0))</f>
        <v>15.827831396171218</v>
      </c>
      <c r="CE27" s="4" cm="1">
        <f t="array" ref="CE27">Y27*INDEX(prod_est,$H27+$I27-1,MATCH(CE$14,$BQ$14:$DQ$14,0))</f>
        <v>15.786361877393928</v>
      </c>
      <c r="CF27" s="4" cm="1">
        <f t="array" ref="CF27">Z27*INDEX(prod_est,$H27+$I27-1,MATCH(CF$14,$BQ$14:$DQ$14,0))</f>
        <v>15.730622286075178</v>
      </c>
      <c r="CG27" s="4" cm="1">
        <f t="array" ref="CG27">AA27*INDEX(prod_est,$H27+$I27-1,MATCH(CG$14,$BQ$14:$DQ$14,0))</f>
        <v>15.661955959793378</v>
      </c>
      <c r="CH27" s="4" cm="1">
        <f t="array" ref="CH27">AB27*INDEX(prod_est,$H27+$I27-1,MATCH(CH$14,$BQ$14:$DQ$14,0))</f>
        <v>15.580589960161625</v>
      </c>
      <c r="CI27" s="4" cm="1">
        <f t="array" ref="CI27">AC27*INDEX(prod_est,$H27+$I27-1,MATCH(CI$14,$BQ$14:$DQ$14,0))</f>
        <v>15.485739045245067</v>
      </c>
      <c r="CJ27" s="4" cm="1">
        <f t="array" ref="CJ27">AD27*INDEX(prod_est,$H27+$I27-1,MATCH(CJ$14,$BQ$14:$DQ$14,0))</f>
        <v>15.375650810875747</v>
      </c>
      <c r="CK27" s="4" cm="1">
        <f t="array" ref="CK27">AE27*INDEX(prod_est,$H27+$I27-1,MATCH(CK$14,$BQ$14:$DQ$14,0))</f>
        <v>15.248152748981454</v>
      </c>
      <c r="CL27" s="4" cm="1">
        <f t="array" ref="CL27">AF27*INDEX(prod_est,$H27+$I27-1,MATCH(CL$14,$BQ$14:$DQ$14,0))</f>
        <v>15.100897823973209</v>
      </c>
      <c r="CM27" s="4" cm="1">
        <f t="array" ref="CM27">AG27*INDEX(prod_est,$H27+$I27-1,MATCH(CM$14,$BQ$14:$DQ$14,0))</f>
        <v>14.93184234085343</v>
      </c>
      <c r="CN27" s="4" cm="1">
        <f t="array" ref="CN27">AH27*INDEX(prod_est,$H27+$I27-1,MATCH(CN$14,$BQ$14:$DQ$14,0))</f>
        <v>14.83883629076198</v>
      </c>
      <c r="CO27" s="4" cm="1">
        <f t="array" ref="CO27">AI27*INDEX(prod_est,$H27+$I27-1,MATCH(CO$14,$BQ$14:$DQ$14,0))</f>
        <v>14.719909010308999</v>
      </c>
      <c r="CP27" s="4" cm="1">
        <f t="array" ref="CP27">AJ27*INDEX(prod_est,$H27+$I27-1,MATCH(CP$14,$BQ$14:$DQ$14,0))</f>
        <v>14.574808281072984</v>
      </c>
      <c r="CQ27" s="4" cm="1">
        <f t="array" ref="CQ27">AK27*INDEX(prod_est,$H27+$I27-1,MATCH(CQ$14,$BQ$14:$DQ$14,0))</f>
        <v>14.404044469197839</v>
      </c>
      <c r="CR27" s="4" cm="1">
        <f t="array" ref="CR27">AL27*INDEX(prod_est,$H27+$I27-1,MATCH(CR$14,$BQ$14:$DQ$14,0))</f>
        <v>14.208883664817456</v>
      </c>
      <c r="CS27" s="4" cm="1">
        <f t="array" ref="CS27">AM27*INDEX(prod_est,$H27+$I27-1,MATCH(CS$14,$BQ$14:$DQ$14,0))</f>
        <v>14.137448475468425</v>
      </c>
      <c r="CT27" s="4" cm="1">
        <f t="array" ref="CT27">AN27*INDEX(prod_est,$H27+$I27-1,MATCH(CT$14,$BQ$14:$DQ$14,0))</f>
        <v>14.041502888389683</v>
      </c>
      <c r="CU27" s="4" cm="1">
        <f t="array" ref="CU27">AO27*INDEX(prod_est,$H27+$I27-1,MATCH(CU$14,$BQ$14:$DQ$14,0))</f>
        <v>13.923168097382188</v>
      </c>
      <c r="CV27" s="4" cm="1">
        <f t="array" ref="CV27">AP27*INDEX(prod_est,$H27+$I27-1,MATCH(CV$14,$BQ$14:$DQ$14,0))</f>
        <v>13.784731586302421</v>
      </c>
      <c r="CW27" s="4" cm="1">
        <f t="array" ref="CW27">AQ27*INDEX(prod_est,$H27+$I27-1,MATCH(CW$14,$BQ$14:$DQ$14,0))</f>
        <v>13.628609720766352</v>
      </c>
      <c r="CX27" s="4" cm="1">
        <f t="array" ref="CX27">AR27*INDEX(prod_est,$H27+$I27-1,MATCH(CX$14,$BQ$14:$DQ$14,0))</f>
        <v>13.467771089618566</v>
      </c>
      <c r="CY27" s="4" cm="1">
        <f t="array" ref="CY27">AS27*INDEX(prod_est,$H27+$I27-1,MATCH(CY$14,$BQ$14:$DQ$14,0))</f>
        <v>13.305224900357572</v>
      </c>
      <c r="CZ27" s="4" cm="1">
        <f t="array" ref="CZ27">AT27*INDEX(prod_est,$H27+$I27-1,MATCH(CZ$14,$BQ$14:$DQ$14,0))</f>
        <v>13.141007125676081</v>
      </c>
      <c r="DA27" s="4" cm="1">
        <f t="array" ref="DA27">AU27*INDEX(prod_est,$H27+$I27-1,MATCH(DA$14,$BQ$14:$DQ$14,0))</f>
        <v>12.975153346848424</v>
      </c>
      <c r="DB27" s="4" cm="1">
        <f t="array" ref="DB27">AV27*INDEX(prod_est,$H27+$I27-1,MATCH(DB$14,$BQ$14:$DQ$14,0))</f>
        <v>12.807698757116675</v>
      </c>
      <c r="DC27" s="4" cm="1">
        <f t="array" ref="DC27">AW27*INDEX(prod_est,$H27+$I27-1,MATCH(DC$14,$BQ$14:$DQ$14,0))</f>
        <v>12.638678165052024</v>
      </c>
      <c r="DD27" s="4" cm="1">
        <f t="array" ref="DD27">AX27*INDEX(prod_est,$H27+$I27-1,MATCH(DD$14,$BQ$14:$DQ$14,0))</f>
        <v>12.468125997889313</v>
      </c>
      <c r="DE27" s="4" cm="1">
        <f t="array" ref="DE27">AY27*INDEX(prod_est,$H27+$I27-1,MATCH(DE$14,$BQ$14:$DQ$14,0))</f>
        <v>12.296076304837177</v>
      </c>
      <c r="DF27" s="4" cm="1">
        <f t="array" ref="DF27">AZ27*INDEX(prod_est,$H27+$I27-1,MATCH(DF$14,$BQ$14:$DQ$14,0))</f>
        <v>12.122562760361834</v>
      </c>
      <c r="DG27" s="4" cm="1">
        <f t="array" ref="DG27">BA27*INDEX(prod_est,$H27+$I27-1,MATCH(DG$14,$BQ$14:$DQ$14,0))</f>
        <v>11.947618667445646</v>
      </c>
      <c r="DH27" s="4" cm="1">
        <f t="array" ref="DH27">BB27*INDEX(prod_est,$H27+$I27-1,MATCH(DH$14,$BQ$14:$DQ$14,0))</f>
        <v>11.771276960821737</v>
      </c>
      <c r="DI27" s="4" cm="1">
        <f t="array" ref="DI27">BC27*INDEX(prod_est,$H27+$I27-1,MATCH(DI$14,$BQ$14:$DQ$14,0))</f>
        <v>11.593570210182238</v>
      </c>
      <c r="DJ27" s="4" cm="1">
        <f t="array" ref="DJ27">BD27*INDEX(prod_est,$H27+$I27-1,MATCH(DJ$14,$BQ$14:$DQ$14,0))</f>
        <v>11.414530623363049</v>
      </c>
      <c r="DK27" s="4" cm="1">
        <f t="array" ref="DK27">BE27*INDEX(prod_est,$H27+$I27-1,MATCH(DK$14,$BQ$14:$DQ$14,0))</f>
        <v>11.234190049503542</v>
      </c>
      <c r="DL27" s="4" cm="1">
        <f t="array" ref="DL27">BF27*INDEX(prod_est,$H27+$I27-1,MATCH(DL$14,$BQ$14:$DQ$14,0))</f>
        <v>11.05257998218206</v>
      </c>
      <c r="DM27" s="4" cm="1">
        <f t="array" ref="DM27">BG27*INDEX(prod_est,$H27+$I27-1,MATCH(DM$14,$BQ$14:$DQ$14,0))</f>
        <v>10.869731562527239</v>
      </c>
      <c r="DN27" s="4" cm="1">
        <f t="array" ref="DN27">BH27*INDEX(prod_est,$H27+$I27-1,MATCH(DN$14,$BQ$14:$DQ$14,0))</f>
        <v>10.68567558230548</v>
      </c>
      <c r="DO27" s="4" cm="1">
        <f t="array" ref="DO27">BI27*INDEX(prod_est,$H27+$I27-1,MATCH(DO$14,$BQ$14:$DQ$14,0))</f>
        <v>10.500442486984053</v>
      </c>
      <c r="DP27" s="4" cm="1">
        <f t="array" ref="DP27">BJ27*INDEX(prod_est,$H27+$I27-1,MATCH(DP$14,$BQ$14:$DQ$14,0))</f>
        <v>10.314062378771734</v>
      </c>
      <c r="DQ27" s="4" cm="1">
        <f t="array" ref="DQ27">BK27*INDEX(prod_est,$H27+$I27-1,MATCH(DQ$14,$BQ$14:$DQ$14,0))</f>
        <v>10.126565019634482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IFERROR(MATCH(E28,Production_est!$D$4:$D$339,0),"-")+1</f>
        <v>4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5"/>
        <v>2.9297017098236294E-3</v>
      </c>
      <c r="O28" s="33">
        <f t="shared" si="19"/>
        <v>2.9150532012745113E-3</v>
      </c>
      <c r="P28" s="33">
        <f t="shared" si="19"/>
        <v>2.9004779352681388E-3</v>
      </c>
      <c r="Q28" s="33">
        <f t="shared" si="19"/>
        <v>2.8859755455917981E-3</v>
      </c>
      <c r="R28" s="33">
        <f t="shared" si="19"/>
        <v>2.871545667863839E-3</v>
      </c>
      <c r="S28" s="33">
        <f t="shared" si="19"/>
        <v>2.8571879395245196E-3</v>
      </c>
      <c r="T28" s="33">
        <f t="shared" si="19"/>
        <v>2.8429019998268972E-3</v>
      </c>
      <c r="U28" s="33">
        <f t="shared" si="19"/>
        <v>2.8286874898277629E-3</v>
      </c>
      <c r="V28" s="33">
        <f t="shared" si="19"/>
        <v>2.814544052378624E-3</v>
      </c>
      <c r="W28" s="33">
        <f t="shared" si="19"/>
        <v>2.8004713321167309E-3</v>
      </c>
      <c r="X28" s="33">
        <f t="shared" si="19"/>
        <v>2.7864689754561471E-3</v>
      </c>
      <c r="Y28" s="33">
        <f t="shared" si="19"/>
        <v>2.7725366305788664E-3</v>
      </c>
      <c r="Z28" s="33">
        <f t="shared" si="19"/>
        <v>2.758673947425972E-3</v>
      </c>
      <c r="AA28" s="33">
        <f t="shared" si="19"/>
        <v>2.744880577688842E-3</v>
      </c>
      <c r="AB28" s="33">
        <f t="shared" si="19"/>
        <v>2.7311561748003979E-3</v>
      </c>
      <c r="AC28" s="33">
        <f t="shared" si="19"/>
        <v>2.7175003939263957E-3</v>
      </c>
      <c r="AD28" s="33">
        <f t="shared" si="19"/>
        <v>2.7039128919567638E-3</v>
      </c>
      <c r="AE28" s="33">
        <f t="shared" si="19"/>
        <v>2.6903933274969802E-3</v>
      </c>
      <c r="AF28" s="33">
        <f t="shared" si="19"/>
        <v>2.6769413608594955E-3</v>
      </c>
      <c r="AG28" s="33">
        <f t="shared" si="19"/>
        <v>2.6635566540551981E-3</v>
      </c>
      <c r="AH28" s="33">
        <f t="shared" si="19"/>
        <v>2.6502388707849221E-3</v>
      </c>
      <c r="AI28" s="33">
        <f t="shared" si="19"/>
        <v>2.6369876764309975E-3</v>
      </c>
      <c r="AJ28" s="33">
        <f t="shared" si="19"/>
        <v>2.6238027380488427E-3</v>
      </c>
      <c r="AK28" s="33">
        <f t="shared" si="19"/>
        <v>2.6106837243585986E-3</v>
      </c>
      <c r="AL28" s="33">
        <f t="shared" si="19"/>
        <v>2.5976303057368057E-3</v>
      </c>
      <c r="AM28" s="33">
        <f t="shared" si="19"/>
        <v>2.5846421542081218E-3</v>
      </c>
      <c r="AN28" s="33">
        <f t="shared" si="19"/>
        <v>2.5717189434370812E-3</v>
      </c>
      <c r="AO28" s="33">
        <f t="shared" si="19"/>
        <v>2.5588603487198959E-3</v>
      </c>
      <c r="AP28" s="33">
        <f t="shared" si="19"/>
        <v>2.5460660469762966E-3</v>
      </c>
      <c r="AQ28" s="33">
        <f t="shared" ref="AQ28:BK28" si="25">AP28*(1-$G$4)</f>
        <v>2.5333357167414152E-3</v>
      </c>
      <c r="AR28" s="33">
        <f t="shared" si="25"/>
        <v>2.520669038157708E-3</v>
      </c>
      <c r="AS28" s="33">
        <f t="shared" si="25"/>
        <v>2.5080656929669194E-3</v>
      </c>
      <c r="AT28" s="33">
        <f t="shared" si="25"/>
        <v>2.4955253645020849E-3</v>
      </c>
      <c r="AU28" s="33">
        <f t="shared" si="25"/>
        <v>2.4830477376795745E-3</v>
      </c>
      <c r="AV28" s="33">
        <f t="shared" si="25"/>
        <v>2.4706324989911765E-3</v>
      </c>
      <c r="AW28" s="33">
        <f t="shared" si="25"/>
        <v>2.4582793364962205E-3</v>
      </c>
      <c r="AX28" s="33">
        <f t="shared" si="25"/>
        <v>2.4459879398137396E-3</v>
      </c>
      <c r="AY28" s="33">
        <f t="shared" si="25"/>
        <v>2.4337580001146707E-3</v>
      </c>
      <c r="AZ28" s="33">
        <f t="shared" si="25"/>
        <v>2.4215892101140972E-3</v>
      </c>
      <c r="BA28" s="33">
        <f t="shared" si="25"/>
        <v>2.4094812640635265E-3</v>
      </c>
      <c r="BB28" s="33">
        <f t="shared" si="25"/>
        <v>2.397433857743209E-3</v>
      </c>
      <c r="BC28" s="33">
        <f t="shared" si="25"/>
        <v>2.3854466884544929E-3</v>
      </c>
      <c r="BD28" s="33">
        <f t="shared" si="25"/>
        <v>2.3735194550122203E-3</v>
      </c>
      <c r="BE28" s="33">
        <f t="shared" si="25"/>
        <v>2.3616518577371593E-3</v>
      </c>
      <c r="BF28" s="33">
        <f t="shared" si="25"/>
        <v>2.3498435984484734E-3</v>
      </c>
      <c r="BG28" s="33">
        <f t="shared" si="25"/>
        <v>2.338094380456231E-3</v>
      </c>
      <c r="BH28" s="33">
        <f t="shared" si="25"/>
        <v>2.3264039085539498E-3</v>
      </c>
      <c r="BI28" s="33">
        <f t="shared" si="25"/>
        <v>2.31477188901118E-3</v>
      </c>
      <c r="BJ28" s="33">
        <f t="shared" si="25"/>
        <v>2.3031980295661241E-3</v>
      </c>
      <c r="BK28" s="33">
        <f t="shared" si="25"/>
        <v>2.2916820394182935E-3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361.08094427130857</v>
      </c>
      <c r="BU28" s="4" cm="1">
        <f t="array" ref="BU28">O28*INDEX(prod_est,$H28+$I28-1,MATCH(BU$14,$BQ$14:$DQ$14,0))</f>
        <v>364.88232129875115</v>
      </c>
      <c r="BV28" s="4" cm="1">
        <f t="array" ref="BV28">P28*INDEX(prod_est,$H28+$I28-1,MATCH(BV$14,$BQ$14:$DQ$14,0))</f>
        <v>367.71887169758929</v>
      </c>
      <c r="BW28" s="4" cm="1">
        <f t="array" ref="BW28">Q28*INDEX(prod_est,$H28+$I28-1,MATCH(BW$14,$BQ$14:$DQ$14,0))</f>
        <v>369.63611602822152</v>
      </c>
      <c r="BX28" s="4" cm="1">
        <f t="array" ref="BX28">R28*INDEX(prod_est,$H28+$I28-1,MATCH(BX$14,$BQ$14:$DQ$14,0))</f>
        <v>370.6861955347722</v>
      </c>
      <c r="BY28" s="4" cm="1">
        <f t="array" ref="BY28">S28*INDEX(prod_est,$H28+$I28-1,MATCH(BY$14,$BQ$14:$DQ$14,0))</f>
        <v>370.93343902843395</v>
      </c>
      <c r="BZ28" s="4" cm="1">
        <f t="array" ref="BZ28">T28*INDEX(prod_est,$H28+$I28-1,MATCH(BZ$14,$BQ$14:$DQ$14,0))</f>
        <v>370.45137138391777</v>
      </c>
      <c r="CA28" s="4" cm="1">
        <f t="array" ref="CA28">U28*INDEX(prod_est,$H28+$I28-1,MATCH(CA$14,$BQ$14:$DQ$14,0))</f>
        <v>367.57699881085153</v>
      </c>
      <c r="CB28" s="4" cm="1">
        <f t="array" ref="CB28">V28*INDEX(prod_est,$H28+$I28-1,MATCH(CB$14,$BQ$14:$DQ$14,0))</f>
        <v>364.14314472416243</v>
      </c>
      <c r="CC28" s="4" cm="1">
        <f t="array" ref="CC28">W28*INDEX(prod_est,$H28+$I28-1,MATCH(CC$14,$BQ$14:$DQ$14,0))</f>
        <v>360.22595497117175</v>
      </c>
      <c r="CD28" s="4" cm="1">
        <f t="array" ref="CD28">X28*INDEX(prod_est,$H28+$I28-1,MATCH(CD$14,$BQ$14:$DQ$14,0))</f>
        <v>359.65176189265128</v>
      </c>
      <c r="CE28" s="4" cm="1">
        <f t="array" ref="CE28">Y28*INDEX(prod_est,$H28+$I28-1,MATCH(CE$14,$BQ$14:$DQ$14,0))</f>
        <v>358.70946063104572</v>
      </c>
      <c r="CF28" s="4" cm="1">
        <f t="array" ref="CF28">Z28*INDEX(prod_est,$H28+$I28-1,MATCH(CF$14,$BQ$14:$DQ$14,0))</f>
        <v>357.4429041633154</v>
      </c>
      <c r="CG28" s="4" cm="1">
        <f t="array" ref="CG28">AA28*INDEX(prod_est,$H28+$I28-1,MATCH(CG$14,$BQ$14:$DQ$14,0))</f>
        <v>355.88261680544537</v>
      </c>
      <c r="CH28" s="4" cm="1">
        <f t="array" ref="CH28">AB28*INDEX(prod_est,$H28+$I28-1,MATCH(CH$14,$BQ$14:$DQ$14,0))</f>
        <v>354.03375802035652</v>
      </c>
      <c r="CI28" s="4" cm="1">
        <f t="array" ref="CI28">AC28*INDEX(prod_est,$H28+$I28-1,MATCH(CI$14,$BQ$14:$DQ$14,0))</f>
        <v>351.87848495653532</v>
      </c>
      <c r="CJ28" s="4" cm="1">
        <f t="array" ref="CJ28">AD28*INDEX(prod_est,$H28+$I28-1,MATCH(CJ$14,$BQ$14:$DQ$14,0))</f>
        <v>349.376978182578</v>
      </c>
      <c r="CK28" s="4" cm="1">
        <f t="array" ref="CK28">AE28*INDEX(prod_est,$H28+$I28-1,MATCH(CK$14,$BQ$14:$DQ$14,0))</f>
        <v>346.47987235358408</v>
      </c>
      <c r="CL28" s="4" cm="1">
        <f t="array" ref="CL28">AF28*INDEX(prod_est,$H28+$I28-1,MATCH(CL$14,$BQ$14:$DQ$14,0))</f>
        <v>343.13383638055774</v>
      </c>
      <c r="CM28" s="4" cm="1">
        <f t="array" ref="CM28">AG28*INDEX(prod_est,$H28+$I28-1,MATCH(CM$14,$BQ$14:$DQ$14,0))</f>
        <v>339.29243190512528</v>
      </c>
      <c r="CN28" s="4" cm="1">
        <f t="array" ref="CN28">AH28*INDEX(prod_est,$H28+$I28-1,MATCH(CN$14,$BQ$14:$DQ$14,0))</f>
        <v>337.17907923255655</v>
      </c>
      <c r="CO28" s="4" cm="1">
        <f t="array" ref="CO28">AI28*INDEX(prod_est,$H28+$I28-1,MATCH(CO$14,$BQ$14:$DQ$14,0))</f>
        <v>334.47672507667625</v>
      </c>
      <c r="CP28" s="4" cm="1">
        <f t="array" ref="CP28">AJ28*INDEX(prod_est,$H28+$I28-1,MATCH(CP$14,$BQ$14:$DQ$14,0))</f>
        <v>331.17963834284456</v>
      </c>
      <c r="CQ28" s="4" cm="1">
        <f t="array" ref="CQ28">AK28*INDEX(prod_est,$H28+$I28-1,MATCH(CQ$14,$BQ$14:$DQ$14,0))</f>
        <v>327.2994159503279</v>
      </c>
      <c r="CR28" s="4" cm="1">
        <f t="array" ref="CR28">AL28*INDEX(prod_est,$H28+$I28-1,MATCH(CR$14,$BQ$14:$DQ$14,0))</f>
        <v>322.86482694119996</v>
      </c>
      <c r="CS28" s="4" cm="1">
        <f t="array" ref="CS28">AM28*INDEX(prod_est,$H28+$I28-1,MATCH(CS$14,$BQ$14:$DQ$14,0))</f>
        <v>321.2416234165068</v>
      </c>
      <c r="CT28" s="4" cm="1">
        <f t="array" ref="CT28">AN28*INDEX(prod_est,$H28+$I28-1,MATCH(CT$14,$BQ$14:$DQ$14,0))</f>
        <v>319.0614763973112</v>
      </c>
      <c r="CU28" s="4" cm="1">
        <f t="array" ref="CU28">AO28*INDEX(prod_est,$H28+$I28-1,MATCH(CU$14,$BQ$14:$DQ$14,0))</f>
        <v>316.37258522746083</v>
      </c>
      <c r="CV28" s="4" cm="1">
        <f t="array" ref="CV28">AP28*INDEX(prod_est,$H28+$I28-1,MATCH(CV$14,$BQ$14:$DQ$14,0))</f>
        <v>313.22692781717575</v>
      </c>
      <c r="CW28" s="4" cm="1">
        <f t="array" ref="CW28">AQ28*INDEX(prod_est,$H28+$I28-1,MATCH(CW$14,$BQ$14:$DQ$14,0))</f>
        <v>309.67941062391088</v>
      </c>
      <c r="CX28" s="4" cm="1">
        <f t="array" ref="CX28">AR28*INDEX(prod_est,$H28+$I28-1,MATCH(CX$14,$BQ$14:$DQ$14,0))</f>
        <v>306.02471557284429</v>
      </c>
      <c r="CY28" s="4" cm="1">
        <f t="array" ref="CY28">AS28*INDEX(prod_est,$H28+$I28-1,MATCH(CY$14,$BQ$14:$DQ$14,0))</f>
        <v>302.33122011579803</v>
      </c>
      <c r="CZ28" s="4" cm="1">
        <f t="array" ref="CZ28">AT28*INDEX(prod_est,$H28+$I28-1,MATCH(CZ$14,$BQ$14:$DQ$14,0))</f>
        <v>298.59974165106178</v>
      </c>
      <c r="DA28" s="4" cm="1">
        <f t="array" ref="DA28">AU28*INDEX(prod_est,$H28+$I28-1,MATCH(DA$14,$BQ$14:$DQ$14,0))</f>
        <v>294.83108868282574</v>
      </c>
      <c r="DB28" s="4" cm="1">
        <f t="array" ref="DB28">AV28*INDEX(prod_est,$H28+$I28-1,MATCH(DB$14,$BQ$14:$DQ$14,0))</f>
        <v>291.02606089812213</v>
      </c>
      <c r="DC28" s="4" cm="1">
        <f t="array" ref="DC28">AW28*INDEX(prod_est,$H28+$I28-1,MATCH(DC$14,$BQ$14:$DQ$14,0))</f>
        <v>287.18544924320548</v>
      </c>
      <c r="DD28" s="4" cm="1">
        <f t="array" ref="DD28">AX28*INDEX(prod_est,$H28+$I28-1,MATCH(DD$14,$BQ$14:$DQ$14,0))</f>
        <v>283.31003599932188</v>
      </c>
      <c r="DE28" s="4" cm="1">
        <f t="array" ref="DE28">AY28*INDEX(prod_est,$H28+$I28-1,MATCH(DE$14,$BQ$14:$DQ$14,0))</f>
        <v>279.40059485792466</v>
      </c>
      <c r="DF28" s="4" cm="1">
        <f t="array" ref="DF28">AZ28*INDEX(prod_est,$H28+$I28-1,MATCH(DF$14,$BQ$14:$DQ$14,0))</f>
        <v>275.45789099529111</v>
      </c>
      <c r="DG28" s="4" cm="1">
        <f t="array" ref="DG28">BA28*INDEX(prod_est,$H28+$I28-1,MATCH(DG$14,$BQ$14:$DQ$14,0))</f>
        <v>271.48268114656605</v>
      </c>
      <c r="DH28" s="4" cm="1">
        <f t="array" ref="DH28">BB28*INDEX(prod_est,$H28+$I28-1,MATCH(DH$14,$BQ$14:$DQ$14,0))</f>
        <v>267.47571367926116</v>
      </c>
      <c r="DI28" s="4" cm="1">
        <f t="array" ref="DI28">BC28*INDEX(prod_est,$H28+$I28-1,MATCH(DI$14,$BQ$14:$DQ$14,0))</f>
        <v>263.43772866615478</v>
      </c>
      <c r="DJ28" s="4" cm="1">
        <f t="array" ref="DJ28">BD28*INDEX(prod_est,$H28+$I28-1,MATCH(DJ$14,$BQ$14:$DQ$14,0))</f>
        <v>259.36945795765899</v>
      </c>
      <c r="DK28" s="4" cm="1">
        <f t="array" ref="DK28">BE28*INDEX(prod_est,$H28+$I28-1,MATCH(DK$14,$BQ$14:$DQ$14,0))</f>
        <v>255.27162525361635</v>
      </c>
      <c r="DL28" s="4" cm="1">
        <f t="array" ref="DL28">BF28*INDEX(prod_est,$H28+$I28-1,MATCH(DL$14,$BQ$14:$DQ$14,0))</f>
        <v>251.14494617454713</v>
      </c>
      <c r="DM28" s="4" cm="1">
        <f t="array" ref="DM28">BG28*INDEX(prod_est,$H28+$I28-1,MATCH(DM$14,$BQ$14:$DQ$14,0))</f>
        <v>246.9901283323473</v>
      </c>
      <c r="DN28" s="4" cm="1">
        <f t="array" ref="DN28">BH28*INDEX(prod_est,$H28+$I28-1,MATCH(DN$14,$BQ$14:$DQ$14,0))</f>
        <v>242.80787140044393</v>
      </c>
      <c r="DO28" s="4" cm="1">
        <f t="array" ref="DO28">BI28*INDEX(prod_est,$H28+$I28-1,MATCH(DO$14,$BQ$14:$DQ$14,0))</f>
        <v>238.59886718339774</v>
      </c>
      <c r="DP28" s="4" cm="1">
        <f t="array" ref="DP28">BJ28*INDEX(prod_est,$H28+$I28-1,MATCH(DP$14,$BQ$14:$DQ$14,0))</f>
        <v>234.36379968599448</v>
      </c>
      <c r="DQ28" s="4" cm="1">
        <f t="array" ref="DQ28">BK28*INDEX(prod_est,$H28+$I28-1,MATCH(DQ$14,$BQ$14:$DQ$14,0))</f>
        <v>230.10334518176947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IFERROR(MATCH(E29,Production_est!$D$4:$D$339,0),"-")+1</f>
        <v>4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5"/>
        <v>1.5275277310344335E-4</v>
      </c>
      <c r="O29" s="33">
        <f t="shared" si="19"/>
        <v>1.5198900923792615E-4</v>
      </c>
      <c r="P29" s="33">
        <f t="shared" si="19"/>
        <v>1.5122906419173652E-4</v>
      </c>
      <c r="Q29" s="33">
        <f t="shared" si="19"/>
        <v>1.5047291887077783E-4</v>
      </c>
      <c r="R29" s="33">
        <f t="shared" si="19"/>
        <v>1.4972055427642394E-4</v>
      </c>
      <c r="S29" s="33">
        <f t="shared" si="19"/>
        <v>1.4897195150504182E-4</v>
      </c>
      <c r="T29" s="33">
        <f t="shared" si="19"/>
        <v>1.4822709174751661E-4</v>
      </c>
      <c r="U29" s="33">
        <f t="shared" si="19"/>
        <v>1.4748595628877903E-4</v>
      </c>
      <c r="V29" s="33">
        <f t="shared" si="19"/>
        <v>1.4674852650733514E-4</v>
      </c>
      <c r="W29" s="33">
        <f t="shared" si="19"/>
        <v>1.4601478387479846E-4</v>
      </c>
      <c r="X29" s="33">
        <f t="shared" si="19"/>
        <v>1.4528470995542447E-4</v>
      </c>
      <c r="Y29" s="33">
        <f t="shared" si="19"/>
        <v>1.4455828640564736E-4</v>
      </c>
      <c r="Z29" s="33">
        <f t="shared" si="19"/>
        <v>1.4383549497361912E-4</v>
      </c>
      <c r="AA29" s="33">
        <f t="shared" si="19"/>
        <v>1.4311631749875102E-4</v>
      </c>
      <c r="AB29" s="33">
        <f t="shared" si="19"/>
        <v>1.4240073591125727E-4</v>
      </c>
      <c r="AC29" s="33">
        <f t="shared" si="19"/>
        <v>1.4168873223170098E-4</v>
      </c>
      <c r="AD29" s="33">
        <f t="shared" si="19"/>
        <v>1.4098028857054246E-4</v>
      </c>
      <c r="AE29" s="33">
        <f t="shared" si="19"/>
        <v>1.4027538712768975E-4</v>
      </c>
      <c r="AF29" s="33">
        <f t="shared" si="19"/>
        <v>1.3957401019205131E-4</v>
      </c>
      <c r="AG29" s="33">
        <f t="shared" si="19"/>
        <v>1.3887614014109105E-4</v>
      </c>
      <c r="AH29" s="33">
        <f t="shared" si="19"/>
        <v>1.381817594403856E-4</v>
      </c>
      <c r="AI29" s="33">
        <f t="shared" si="19"/>
        <v>1.3749085064318367E-4</v>
      </c>
      <c r="AJ29" s="33">
        <f t="shared" si="19"/>
        <v>1.3680339638996776E-4</v>
      </c>
      <c r="AK29" s="33">
        <f t="shared" si="19"/>
        <v>1.3611937940801792E-4</v>
      </c>
      <c r="AL29" s="33">
        <f t="shared" si="19"/>
        <v>1.3543878251097782E-4</v>
      </c>
      <c r="AM29" s="33">
        <f t="shared" si="19"/>
        <v>1.3476158859842294E-4</v>
      </c>
      <c r="AN29" s="33">
        <f t="shared" si="19"/>
        <v>1.3408778065543083E-4</v>
      </c>
      <c r="AO29" s="33">
        <f t="shared" si="19"/>
        <v>1.3341734175215369E-4</v>
      </c>
      <c r="AP29" s="33">
        <f t="shared" si="19"/>
        <v>1.3275025504339293E-4</v>
      </c>
      <c r="AQ29" s="33">
        <f t="shared" ref="AQ29:BK29" si="26">AP29*(1-$G$4)</f>
        <v>1.3208650376817597E-4</v>
      </c>
      <c r="AR29" s="33">
        <f t="shared" si="26"/>
        <v>1.314260712493351E-4</v>
      </c>
      <c r="AS29" s="33">
        <f t="shared" si="26"/>
        <v>1.3076894089308842E-4</v>
      </c>
      <c r="AT29" s="33">
        <f t="shared" si="26"/>
        <v>1.3011509618862297E-4</v>
      </c>
      <c r="AU29" s="33">
        <f t="shared" si="26"/>
        <v>1.2946452070767986E-4</v>
      </c>
      <c r="AV29" s="33">
        <f t="shared" si="26"/>
        <v>1.2881719810414147E-4</v>
      </c>
      <c r="AW29" s="33">
        <f t="shared" si="26"/>
        <v>1.2817311211362078E-4</v>
      </c>
      <c r="AX29" s="33">
        <f t="shared" si="26"/>
        <v>1.2753224655305268E-4</v>
      </c>
      <c r="AY29" s="33">
        <f t="shared" si="26"/>
        <v>1.2689458532028742E-4</v>
      </c>
      <c r="AZ29" s="33">
        <f t="shared" si="26"/>
        <v>1.2626011239368599E-4</v>
      </c>
      <c r="BA29" s="33">
        <f t="shared" si="26"/>
        <v>1.2562881183171757E-4</v>
      </c>
      <c r="BB29" s="33">
        <f t="shared" si="26"/>
        <v>1.2500066777255899E-4</v>
      </c>
      <c r="BC29" s="33">
        <f t="shared" si="26"/>
        <v>1.2437566443369619E-4</v>
      </c>
      <c r="BD29" s="33">
        <f t="shared" si="26"/>
        <v>1.237537861115277E-4</v>
      </c>
      <c r="BE29" s="33">
        <f t="shared" si="26"/>
        <v>1.2313501718097007E-4</v>
      </c>
      <c r="BF29" s="33">
        <f t="shared" si="26"/>
        <v>1.2251934209506522E-4</v>
      </c>
      <c r="BG29" s="33">
        <f t="shared" si="26"/>
        <v>1.2190674538458989E-4</v>
      </c>
      <c r="BH29" s="33">
        <f t="shared" si="26"/>
        <v>1.2129721165766694E-4</v>
      </c>
      <c r="BI29" s="33">
        <f t="shared" si="26"/>
        <v>1.2069072559937861E-4</v>
      </c>
      <c r="BJ29" s="33">
        <f t="shared" si="26"/>
        <v>1.2008727197138171E-4</v>
      </c>
      <c r="BK29" s="33">
        <f t="shared" si="26"/>
        <v>1.194868356115248E-4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18.826529461107739</v>
      </c>
      <c r="BU29" s="4" cm="1">
        <f t="array" ref="BU29">O29*INDEX(prod_est,$H29+$I29-1,MATCH(BU$14,$BQ$14:$DQ$14,0))</f>
        <v>19.024730827685953</v>
      </c>
      <c r="BV29" s="4" cm="1">
        <f t="array" ref="BV29">P29*INDEX(prod_est,$H29+$I29-1,MATCH(BV$14,$BQ$14:$DQ$14,0))</f>
        <v>19.172626751020857</v>
      </c>
      <c r="BW29" s="4" cm="1">
        <f t="array" ref="BW29">Q29*INDEX(prod_est,$H29+$I29-1,MATCH(BW$14,$BQ$14:$DQ$14,0))</f>
        <v>19.272590644013416</v>
      </c>
      <c r="BX29" s="4" cm="1">
        <f t="array" ref="BX29">R29*INDEX(prod_est,$H29+$I29-1,MATCH(BX$14,$BQ$14:$DQ$14,0))</f>
        <v>19.327341117779007</v>
      </c>
      <c r="BY29" s="4" cm="1">
        <f t="array" ref="BY29">S29*INDEX(prod_est,$H29+$I29-1,MATCH(BY$14,$BQ$14:$DQ$14,0))</f>
        <v>19.340232235383912</v>
      </c>
      <c r="BZ29" s="4" cm="1">
        <f t="array" ref="BZ29">T29*INDEX(prod_est,$H29+$I29-1,MATCH(BZ$14,$BQ$14:$DQ$14,0))</f>
        <v>19.31509753676378</v>
      </c>
      <c r="CA29" s="4" cm="1">
        <f t="array" ref="CA29">U29*INDEX(prod_est,$H29+$I29-1,MATCH(CA$14,$BQ$14:$DQ$14,0))</f>
        <v>19.165229589458395</v>
      </c>
      <c r="CB29" s="4" cm="1">
        <f t="array" ref="CB29">V29*INDEX(prod_est,$H29+$I29-1,MATCH(CB$14,$BQ$14:$DQ$14,0))</f>
        <v>18.986190633917108</v>
      </c>
      <c r="CC29" s="4" cm="1">
        <f t="array" ref="CC29">W29*INDEX(prod_est,$H29+$I29-1,MATCH(CC$14,$BQ$14:$DQ$14,0))</f>
        <v>18.781950865910915</v>
      </c>
      <c r="CD29" s="4" cm="1">
        <f t="array" ref="CD29">X29*INDEX(prod_est,$H29+$I29-1,MATCH(CD$14,$BQ$14:$DQ$14,0))</f>
        <v>18.75201280609182</v>
      </c>
      <c r="CE29" s="4" cm="1">
        <f t="array" ref="CE29">Y29*INDEX(prod_est,$H29+$I29-1,MATCH(CE$14,$BQ$14:$DQ$14,0))</f>
        <v>18.702881821074993</v>
      </c>
      <c r="CF29" s="4" cm="1">
        <f t="array" ref="CF29">Z29*INDEX(prod_est,$H29+$I29-1,MATCH(CF$14,$BQ$14:$DQ$14,0))</f>
        <v>18.636844377027643</v>
      </c>
      <c r="CG29" s="4" cm="1">
        <f t="array" ref="CG29">AA29*INDEX(prod_est,$H29+$I29-1,MATCH(CG$14,$BQ$14:$DQ$14,0))</f>
        <v>18.555491992259693</v>
      </c>
      <c r="CH29" s="4" cm="1">
        <f t="array" ref="CH29">AB29*INDEX(prod_est,$H29+$I29-1,MATCH(CH$14,$BQ$14:$DQ$14,0))</f>
        <v>18.459093677867475</v>
      </c>
      <c r="CI29" s="4" cm="1">
        <f t="array" ref="CI29">AC29*INDEX(prod_est,$H29+$I29-1,MATCH(CI$14,$BQ$14:$DQ$14,0))</f>
        <v>18.346719118986648</v>
      </c>
      <c r="CJ29" s="4" cm="1">
        <f t="array" ref="CJ29">AD29*INDEX(prod_est,$H29+$I29-1,MATCH(CJ$14,$BQ$14:$DQ$14,0))</f>
        <v>18.216292155935164</v>
      </c>
      <c r="CK29" s="4" cm="1">
        <f t="array" ref="CK29">AE29*INDEX(prod_est,$H29+$I29-1,MATCH(CK$14,$BQ$14:$DQ$14,0))</f>
        <v>18.065238911207526</v>
      </c>
      <c r="CL29" s="4" cm="1">
        <f t="array" ref="CL29">AF29*INDEX(prod_est,$H29+$I29-1,MATCH(CL$14,$BQ$14:$DQ$14,0))</f>
        <v>17.890778735937864</v>
      </c>
      <c r="CM29" s="4" cm="1">
        <f t="array" ref="CM29">AG29*INDEX(prod_est,$H29+$I29-1,MATCH(CM$14,$BQ$14:$DQ$14,0))</f>
        <v>17.690490363825877</v>
      </c>
      <c r="CN29" s="4" cm="1">
        <f t="array" ref="CN29">AH29*INDEX(prod_est,$H29+$I29-1,MATCH(CN$14,$BQ$14:$DQ$14,0))</f>
        <v>17.580301507329668</v>
      </c>
      <c r="CO29" s="4" cm="1">
        <f t="array" ref="CO29">AI29*INDEX(prod_est,$H29+$I29-1,MATCH(CO$14,$BQ$14:$DQ$14,0))</f>
        <v>17.439402490261074</v>
      </c>
      <c r="CP29" s="4" cm="1">
        <f t="array" ref="CP29">AJ29*INDEX(prod_est,$H29+$I29-1,MATCH(CP$14,$BQ$14:$DQ$14,0))</f>
        <v>17.26749449701159</v>
      </c>
      <c r="CQ29" s="4" cm="1">
        <f t="array" ref="CQ29">AK29*INDEX(prod_est,$H29+$I29-1,MATCH(CQ$14,$BQ$14:$DQ$14,0))</f>
        <v>17.065182183533544</v>
      </c>
      <c r="CR29" s="4" cm="1">
        <f t="array" ref="CR29">AL29*INDEX(prod_est,$H29+$I29-1,MATCH(CR$14,$BQ$14:$DQ$14,0))</f>
        <v>16.833965549277927</v>
      </c>
      <c r="CS29" s="4" cm="1">
        <f t="array" ref="CS29">AM29*INDEX(prod_est,$H29+$I29-1,MATCH(CS$14,$BQ$14:$DQ$14,0))</f>
        <v>16.749332755817498</v>
      </c>
      <c r="CT29" s="4" cm="1">
        <f t="array" ref="CT29">AN29*INDEX(prod_est,$H29+$I29-1,MATCH(CT$14,$BQ$14:$DQ$14,0))</f>
        <v>16.63566128481461</v>
      </c>
      <c r="CU29" s="4" cm="1">
        <f t="array" ref="CU29">AO29*INDEX(prod_est,$H29+$I29-1,MATCH(CU$14,$BQ$14:$DQ$14,0))</f>
        <v>16.495464219225731</v>
      </c>
      <c r="CV29" s="4" cm="1">
        <f t="array" ref="CV29">AP29*INDEX(prod_est,$H29+$I29-1,MATCH(CV$14,$BQ$14:$DQ$14,0))</f>
        <v>16.331451654040936</v>
      </c>
      <c r="CW29" s="4" cm="1">
        <f t="array" ref="CW29">AQ29*INDEX(prod_est,$H29+$I29-1,MATCH(CW$14,$BQ$14:$DQ$14,0))</f>
        <v>16.146486376829841</v>
      </c>
      <c r="CX29" s="4" cm="1">
        <f t="array" ref="CX29">AR29*INDEX(prod_est,$H29+$I29-1,MATCH(CX$14,$BQ$14:$DQ$14,0))</f>
        <v>15.955932914671585</v>
      </c>
      <c r="CY29" s="4" cm="1">
        <f t="array" ref="CY29">AS29*INDEX(prod_est,$H29+$I29-1,MATCH(CY$14,$BQ$14:$DQ$14,0))</f>
        <v>15.763356424165066</v>
      </c>
      <c r="CZ29" s="4" cm="1">
        <f t="array" ref="CZ29">AT29*INDEX(prod_est,$H29+$I29-1,MATCH(CZ$14,$BQ$14:$DQ$14,0))</f>
        <v>15.568799523934237</v>
      </c>
      <c r="DA29" s="4" cm="1">
        <f t="array" ref="DA29">AU29*INDEX(prod_est,$H29+$I29-1,MATCH(DA$14,$BQ$14:$DQ$14,0))</f>
        <v>15.372304368870401</v>
      </c>
      <c r="DB29" s="4" cm="1">
        <f t="array" ref="DB29">AV29*INDEX(prod_est,$H29+$I29-1,MATCH(DB$14,$BQ$14:$DQ$14,0))</f>
        <v>15.173912654143884</v>
      </c>
      <c r="DC29" s="4" cm="1">
        <f t="array" ref="DC29">AW29*INDEX(prod_est,$H29+$I29-1,MATCH(DC$14,$BQ$14:$DQ$14,0))</f>
        <v>14.973665619186447</v>
      </c>
      <c r="DD29" s="4" cm="1">
        <f t="array" ref="DD29">AX29*INDEX(prod_est,$H29+$I29-1,MATCH(DD$14,$BQ$14:$DQ$14,0))</f>
        <v>14.771604051641855</v>
      </c>
      <c r="DE29" s="4" cm="1">
        <f t="array" ref="DE29">AY29*INDEX(prod_est,$H29+$I29-1,MATCH(DE$14,$BQ$14:$DQ$14,0))</f>
        <v>14.56776829128758</v>
      </c>
      <c r="DF29" s="4" cm="1">
        <f t="array" ref="DF29">AZ29*INDEX(prod_est,$H29+$I29-1,MATCH(DF$14,$BQ$14:$DQ$14,0))</f>
        <v>14.362198233925264</v>
      </c>
      <c r="DG29" s="4" cm="1">
        <f t="array" ref="DG29">BA29*INDEX(prod_est,$H29+$I29-1,MATCH(DG$14,$BQ$14:$DQ$14,0))</f>
        <v>14.154933335241289</v>
      </c>
      <c r="DH29" s="4" cm="1">
        <f t="array" ref="DH29">BB29*INDEX(prod_est,$H29+$I29-1,MATCH(DH$14,$BQ$14:$DQ$14,0))</f>
        <v>13.946012614638999</v>
      </c>
      <c r="DI29" s="4" cm="1">
        <f t="array" ref="DI29">BC29*INDEX(prod_est,$H29+$I29-1,MATCH(DI$14,$BQ$14:$DQ$14,0))</f>
        <v>13.735474659039665</v>
      </c>
      <c r="DJ29" s="4" cm="1">
        <f t="array" ref="DJ29">BD29*INDEX(prod_est,$H29+$I29-1,MATCH(DJ$14,$BQ$14:$DQ$14,0))</f>
        <v>13.523357626655622</v>
      </c>
      <c r="DK29" s="4" cm="1">
        <f t="array" ref="DK29">BE29*INDEX(prod_est,$H29+$I29-1,MATCH(DK$14,$BQ$14:$DQ$14,0))</f>
        <v>13.309699250733734</v>
      </c>
      <c r="DL29" s="4" cm="1">
        <f t="array" ref="DL29">BF29*INDEX(prod_est,$H29+$I29-1,MATCH(DL$14,$BQ$14:$DQ$14,0))</f>
        <v>13.094536843270166</v>
      </c>
      <c r="DM29" s="4" cm="1">
        <f t="array" ref="DM29">BG29*INDEX(prod_est,$H29+$I29-1,MATCH(DM$14,$BQ$14:$DQ$14,0))</f>
        <v>12.877907298696533</v>
      </c>
      <c r="DN29" s="4" cm="1">
        <f t="array" ref="DN29">BH29*INDEX(prod_est,$H29+$I29-1,MATCH(DN$14,$BQ$14:$DQ$14,0))</f>
        <v>12.65984709753776</v>
      </c>
      <c r="DO29" s="4" cm="1">
        <f t="array" ref="DO29">BI29*INDEX(prod_est,$H29+$I29-1,MATCH(DO$14,$BQ$14:$DQ$14,0))</f>
        <v>12.440392310041119</v>
      </c>
      <c r="DP29" s="4" cm="1">
        <f t="array" ref="DP29">BJ29*INDEX(prod_est,$H29+$I29-1,MATCH(DP$14,$BQ$14:$DQ$14,0))</f>
        <v>12.219578599778597</v>
      </c>
      <c r="DQ29" s="4" cm="1">
        <f t="array" ref="DQ29">BK29*INDEX(prod_est,$H29+$I29-1,MATCH(DQ$14,$BQ$14:$DQ$14,0))</f>
        <v>11.997441227219735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IFERROR(MATCH(E30,Production_est!$D$4:$D$339,0),"-")+1</f>
        <v>4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IFERROR(MATCH(E31,Production_est!$D$4:$D$339,0),"-")+1</f>
        <v>4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si="5"/>
        <v>1.6304973949516532E-2</v>
      </c>
      <c r="O31" s="33">
        <f t="shared" ref="O31:AQ35" si="28">N31*(1-$G$4)</f>
        <v>1.6223449079768949E-2</v>
      </c>
      <c r="P31" s="33">
        <f t="shared" si="28"/>
        <v>1.6142331834370104E-2</v>
      </c>
      <c r="Q31" s="33">
        <f t="shared" si="28"/>
        <v>1.6061620175198254E-2</v>
      </c>
      <c r="R31" s="33">
        <f t="shared" si="28"/>
        <v>1.5981312074322261E-2</v>
      </c>
      <c r="S31" s="33">
        <f t="shared" si="28"/>
        <v>1.590140551395065E-2</v>
      </c>
      <c r="T31" s="33">
        <f t="shared" si="28"/>
        <v>1.5821898486380895E-2</v>
      </c>
      <c r="U31" s="33">
        <f t="shared" si="28"/>
        <v>1.574278899394899E-2</v>
      </c>
      <c r="V31" s="33">
        <f t="shared" si="28"/>
        <v>1.5664075048979244E-2</v>
      </c>
      <c r="W31" s="33">
        <f t="shared" si="28"/>
        <v>1.5585754673734348E-2</v>
      </c>
      <c r="X31" s="33">
        <f t="shared" si="28"/>
        <v>1.5507825900365676E-2</v>
      </c>
      <c r="Y31" s="33">
        <f t="shared" si="28"/>
        <v>1.5430286770863846E-2</v>
      </c>
      <c r="Z31" s="33">
        <f t="shared" si="28"/>
        <v>1.5353135337009527E-2</v>
      </c>
      <c r="AA31" s="33">
        <f t="shared" si="28"/>
        <v>1.5276369660324479E-2</v>
      </c>
      <c r="AB31" s="33">
        <f t="shared" si="28"/>
        <v>1.5199987812022857E-2</v>
      </c>
      <c r="AC31" s="33">
        <f t="shared" si="28"/>
        <v>1.5123987872962742E-2</v>
      </c>
      <c r="AD31" s="33">
        <f t="shared" si="28"/>
        <v>1.5048367933597928E-2</v>
      </c>
      <c r="AE31" s="33">
        <f t="shared" si="28"/>
        <v>1.4973126093929938E-2</v>
      </c>
      <c r="AF31" s="33">
        <f t="shared" si="28"/>
        <v>1.4898260463460289E-2</v>
      </c>
      <c r="AG31" s="33">
        <f t="shared" si="28"/>
        <v>1.4823769161142988E-2</v>
      </c>
      <c r="AH31" s="33">
        <f t="shared" si="28"/>
        <v>1.4749650315337273E-2</v>
      </c>
      <c r="AI31" s="33">
        <f t="shared" si="28"/>
        <v>1.4675902063760586E-2</v>
      </c>
      <c r="AJ31" s="33">
        <f t="shared" si="28"/>
        <v>1.4602522553441783E-2</v>
      </c>
      <c r="AK31" s="33">
        <f t="shared" si="28"/>
        <v>1.4529509940674574E-2</v>
      </c>
      <c r="AL31" s="33">
        <f t="shared" si="28"/>
        <v>1.4456862390971201E-2</v>
      </c>
      <c r="AM31" s="33">
        <f t="shared" si="28"/>
        <v>1.4384578079016344E-2</v>
      </c>
      <c r="AN31" s="33">
        <f t="shared" si="28"/>
        <v>1.4312655188621261E-2</v>
      </c>
      <c r="AO31" s="33">
        <f t="shared" si="28"/>
        <v>1.4241091912678154E-2</v>
      </c>
      <c r="AP31" s="33">
        <f t="shared" si="28"/>
        <v>1.4169886453114764E-2</v>
      </c>
      <c r="AQ31" s="33">
        <f t="shared" si="28"/>
        <v>1.409903702084919E-2</v>
      </c>
      <c r="AR31" s="33">
        <f t="shared" ref="AR31:BK31" si="29">AQ31*(1-$G$4)</f>
        <v>1.4028541835744944E-2</v>
      </c>
      <c r="AS31" s="33">
        <f t="shared" si="29"/>
        <v>1.3958399126566219E-2</v>
      </c>
      <c r="AT31" s="33">
        <f t="shared" si="29"/>
        <v>1.3888607130933388E-2</v>
      </c>
      <c r="AU31" s="33">
        <f t="shared" si="29"/>
        <v>1.3819164095278721E-2</v>
      </c>
      <c r="AV31" s="33">
        <f t="shared" si="29"/>
        <v>1.3750068274802327E-2</v>
      </c>
      <c r="AW31" s="33">
        <f t="shared" si="29"/>
        <v>1.3681317933428316E-2</v>
      </c>
      <c r="AX31" s="33">
        <f t="shared" si="29"/>
        <v>1.3612911343761174E-2</v>
      </c>
      <c r="AY31" s="33">
        <f t="shared" si="29"/>
        <v>1.3544846787042368E-2</v>
      </c>
      <c r="AZ31" s="33">
        <f t="shared" si="29"/>
        <v>1.3477122553107157E-2</v>
      </c>
      <c r="BA31" s="33">
        <f t="shared" si="29"/>
        <v>1.3409736940341621E-2</v>
      </c>
      <c r="BB31" s="33">
        <f t="shared" si="29"/>
        <v>1.3342688255639912E-2</v>
      </c>
      <c r="BC31" s="33">
        <f t="shared" si="29"/>
        <v>1.3275974814361713E-2</v>
      </c>
      <c r="BD31" s="33">
        <f t="shared" si="29"/>
        <v>1.3209594940289905E-2</v>
      </c>
      <c r="BE31" s="33">
        <f t="shared" si="29"/>
        <v>1.3143546965588455E-2</v>
      </c>
      <c r="BF31" s="33">
        <f t="shared" si="29"/>
        <v>1.3077829230760512E-2</v>
      </c>
      <c r="BG31" s="33">
        <f t="shared" si="29"/>
        <v>1.3012440084606709E-2</v>
      </c>
      <c r="BH31" s="33">
        <f t="shared" si="29"/>
        <v>1.2947377884183675E-2</v>
      </c>
      <c r="BI31" s="33">
        <f t="shared" si="29"/>
        <v>1.2882640994762757E-2</v>
      </c>
      <c r="BJ31" s="33">
        <f t="shared" si="29"/>
        <v>1.2818227789788944E-2</v>
      </c>
      <c r="BK31" s="33">
        <f t="shared" si="29"/>
        <v>1.2754136650839999E-2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2009.5613728419282</v>
      </c>
      <c r="BU31" s="4" cm="1">
        <f t="array" ref="BU31">O31*INDEX(prod_est,$H31+$I31-1,MATCH(BU$14,$BQ$14:$DQ$14,0))</f>
        <v>2030.7175721904525</v>
      </c>
      <c r="BV31" s="4" cm="1">
        <f t="array" ref="BV31">P31*INDEX(prod_est,$H31+$I31-1,MATCH(BV$14,$BQ$14:$DQ$14,0))</f>
        <v>2046.5041214505582</v>
      </c>
      <c r="BW31" s="4" cm="1">
        <f t="array" ref="BW31">Q31*INDEX(prod_est,$H31+$I31-1,MATCH(BW$14,$BQ$14:$DQ$14,0))</f>
        <v>2057.1743609363721</v>
      </c>
      <c r="BX31" s="4" cm="1">
        <f t="array" ref="BX31">R31*INDEX(prod_est,$H31+$I31-1,MATCH(BX$14,$BQ$14:$DQ$14,0))</f>
        <v>2063.0184777424688</v>
      </c>
      <c r="BY31" s="4" cm="1">
        <f t="array" ref="BY31">S31*INDEX(prod_est,$H31+$I31-1,MATCH(BY$14,$BQ$14:$DQ$14,0))</f>
        <v>2064.3944876993269</v>
      </c>
      <c r="BZ31" s="4" cm="1">
        <f t="array" ref="BZ31">T31*INDEX(prod_est,$H31+$I31-1,MATCH(BZ$14,$BQ$14:$DQ$14,0))</f>
        <v>2061.7115864471666</v>
      </c>
      <c r="CA31" s="4" cm="1">
        <f t="array" ref="CA31">U31*INDEX(prod_est,$H31+$I31-1,MATCH(CA$14,$BQ$14:$DQ$14,0))</f>
        <v>2045.7145415030002</v>
      </c>
      <c r="CB31" s="4" cm="1">
        <f t="array" ref="CB31">V31*INDEX(prod_est,$H31+$I31-1,MATCH(CB$14,$BQ$14:$DQ$14,0))</f>
        <v>2026.6037558410437</v>
      </c>
      <c r="CC31" s="4" cm="1">
        <f t="array" ref="CC31">W31*INDEX(prod_est,$H31+$I31-1,MATCH(CC$14,$BQ$14:$DQ$14,0))</f>
        <v>2004.8030118732659</v>
      </c>
      <c r="CD31" s="4" cm="1">
        <f t="array" ref="CD31">X31*INDEX(prod_est,$H31+$I31-1,MATCH(CD$14,$BQ$14:$DQ$14,0))</f>
        <v>2001.6073953516668</v>
      </c>
      <c r="CE31" s="4" cm="1">
        <f t="array" ref="CE31">Y31*INDEX(prod_est,$H31+$I31-1,MATCH(CE$14,$BQ$14:$DQ$14,0))</f>
        <v>1996.3631080334194</v>
      </c>
      <c r="CF31" s="4" cm="1">
        <f t="array" ref="CF31">Z31*INDEX(prod_est,$H31+$I31-1,MATCH(CF$14,$BQ$14:$DQ$14,0))</f>
        <v>1989.3142094569234</v>
      </c>
      <c r="CG31" s="4" cm="1">
        <f t="array" ref="CG31">AA31*INDEX(prod_est,$H31+$I31-1,MATCH(CG$14,$BQ$14:$DQ$14,0))</f>
        <v>1980.6305797759471</v>
      </c>
      <c r="CH31" s="4" cm="1">
        <f t="array" ref="CH31">AB31*INDEX(prod_est,$H31+$I31-1,MATCH(CH$14,$BQ$14:$DQ$14,0))</f>
        <v>1970.3409334866587</v>
      </c>
      <c r="CI31" s="4" cm="1">
        <f t="array" ref="CI31">AC31*INDEX(prod_est,$H31+$I31-1,MATCH(CI$14,$BQ$14:$DQ$14,0))</f>
        <v>1958.3459679098341</v>
      </c>
      <c r="CJ31" s="4" cm="1">
        <f t="array" ref="CJ31">AD31*INDEX(prod_est,$H31+$I31-1,MATCH(CJ$14,$BQ$14:$DQ$14,0))</f>
        <v>1944.4240718181093</v>
      </c>
      <c r="CK31" s="4" cm="1">
        <f t="array" ref="CK31">AE31*INDEX(prod_est,$H31+$I31-1,MATCH(CK$14,$BQ$14:$DQ$14,0))</f>
        <v>1928.3005071178713</v>
      </c>
      <c r="CL31" s="4" cm="1">
        <f t="array" ref="CL31">AF31*INDEX(prod_est,$H31+$I31-1,MATCH(CL$14,$BQ$14:$DQ$14,0))</f>
        <v>1909.6784647470033</v>
      </c>
      <c r="CM31" s="4" cm="1">
        <f t="array" ref="CM31">AG31*INDEX(prod_est,$H31+$I31-1,MATCH(CM$14,$BQ$14:$DQ$14,0))</f>
        <v>1888.2994964747513</v>
      </c>
      <c r="CN31" s="4" cm="1">
        <f t="array" ref="CN31">AH31*INDEX(prod_est,$H31+$I31-1,MATCH(CN$14,$BQ$14:$DQ$14,0))</f>
        <v>1876.5378348158758</v>
      </c>
      <c r="CO31" s="4" cm="1">
        <f t="array" ref="CO31">AI31*INDEX(prod_est,$H31+$I31-1,MATCH(CO$14,$BQ$14:$DQ$14,0))</f>
        <v>1861.4981418784507</v>
      </c>
      <c r="CP31" s="4" cm="1">
        <f t="array" ref="CP31">AJ31*INDEX(prod_est,$H31+$I31-1,MATCH(CP$14,$BQ$14:$DQ$14,0))</f>
        <v>1843.1485218047883</v>
      </c>
      <c r="CQ31" s="4" cm="1">
        <f t="array" ref="CQ31">AK31*INDEX(prod_est,$H31+$I31-1,MATCH(CQ$14,$BQ$14:$DQ$14,0))</f>
        <v>1821.5535161370874</v>
      </c>
      <c r="CR31" s="4" cm="1">
        <f t="array" ref="CR31">AL31*INDEX(prod_est,$H31+$I31-1,MATCH(CR$14,$BQ$14:$DQ$14,0))</f>
        <v>1796.8732362204685</v>
      </c>
      <c r="CS31" s="4" cm="1">
        <f t="array" ref="CS31">AM31*INDEX(prod_est,$H31+$I31-1,MATCH(CS$14,$BQ$14:$DQ$14,0))</f>
        <v>1787.8394526457989</v>
      </c>
      <c r="CT31" s="4" cm="1">
        <f t="array" ref="CT31">AN31*INDEX(prod_est,$H31+$I31-1,MATCH(CT$14,$BQ$14:$DQ$14,0))</f>
        <v>1775.7060534553943</v>
      </c>
      <c r="CU31" s="4" cm="1">
        <f t="array" ref="CU31">AO31*INDEX(prod_est,$H31+$I31-1,MATCH(CU$14,$BQ$14:$DQ$14,0))</f>
        <v>1760.7412874758113</v>
      </c>
      <c r="CV31" s="4" cm="1">
        <f t="array" ref="CV31">AP31*INDEX(prod_est,$H31+$I31-1,MATCH(CV$14,$BQ$14:$DQ$14,0))</f>
        <v>1743.2344327824403</v>
      </c>
      <c r="CW31" s="4" cm="1">
        <f t="array" ref="CW31">AQ31*INDEX(prod_est,$H31+$I31-1,MATCH(CW$14,$BQ$14:$DQ$14,0))</f>
        <v>1723.4910659995035</v>
      </c>
      <c r="CX31" s="4" cm="1">
        <f t="array" ref="CX31">AR31*INDEX(prod_est,$H31+$I31-1,MATCH(CX$14,$BQ$14:$DQ$14,0))</f>
        <v>1703.151211125795</v>
      </c>
      <c r="CY31" s="4" cm="1">
        <f t="array" ref="CY31">AS31*INDEX(prod_est,$H31+$I31-1,MATCH(CY$14,$BQ$14:$DQ$14,0))</f>
        <v>1682.5954163130111</v>
      </c>
      <c r="CZ31" s="4" cm="1">
        <f t="array" ref="CZ31">AT31*INDEX(prod_est,$H31+$I31-1,MATCH(CZ$14,$BQ$14:$DQ$14,0))</f>
        <v>1661.8282307129559</v>
      </c>
      <c r="DA31" s="4" cm="1">
        <f t="array" ref="DA31">AU31*INDEX(prod_est,$H31+$I31-1,MATCH(DA$14,$BQ$14:$DQ$14,0))</f>
        <v>1640.8541539781759</v>
      </c>
      <c r="DB31" s="4" cm="1">
        <f t="array" ref="DB31">AV31*INDEX(prod_est,$H31+$I31-1,MATCH(DB$14,$BQ$14:$DQ$14,0))</f>
        <v>1619.6776366901709</v>
      </c>
      <c r="DC31" s="4" cm="1">
        <f t="array" ref="DC31">AW31*INDEX(prod_est,$H31+$I31-1,MATCH(DC$14,$BQ$14:$DQ$14,0))</f>
        <v>1598.3030807844791</v>
      </c>
      <c r="DD31" s="4" cm="1">
        <f t="array" ref="DD31">AX31*INDEX(prod_est,$H31+$I31-1,MATCH(DD$14,$BQ$14:$DQ$14,0))</f>
        <v>1576.7348399723667</v>
      </c>
      <c r="DE31" s="4" cm="1">
        <f t="array" ref="DE31">AY31*INDEX(prod_est,$H31+$I31-1,MATCH(DE$14,$BQ$14:$DQ$14,0))</f>
        <v>1554.977220159431</v>
      </c>
      <c r="DF31" s="4" cm="1">
        <f t="array" ref="DF31">AZ31*INDEX(prod_est,$H31+$I31-1,MATCH(DF$14,$BQ$14:$DQ$14,0))</f>
        <v>1533.0344798608744</v>
      </c>
      <c r="DG31" s="4" cm="1">
        <f t="array" ref="DG31">BA31*INDEX(prod_est,$H31+$I31-1,MATCH(DG$14,$BQ$14:$DQ$14,0))</f>
        <v>1510.9108306135847</v>
      </c>
      <c r="DH31" s="4" cm="1">
        <f t="array" ref="DH31">BB31*INDEX(prod_est,$H31+$I31-1,MATCH(DH$14,$BQ$14:$DQ$14,0))</f>
        <v>1488.6104373851899</v>
      </c>
      <c r="DI31" s="4" cm="1">
        <f t="array" ref="DI31">BC31*INDEX(prod_est,$H31+$I31-1,MATCH(DI$14,$BQ$14:$DQ$14,0))</f>
        <v>1466.1374189797766</v>
      </c>
      <c r="DJ31" s="4" cm="1">
        <f t="array" ref="DJ31">BD31*INDEX(prod_est,$H31+$I31-1,MATCH(DJ$14,$BQ$14:$DQ$14,0))</f>
        <v>1443.4958484406386</v>
      </c>
      <c r="DK31" s="4" cm="1">
        <f t="array" ref="DK31">BE31*INDEX(prod_est,$H31+$I31-1,MATCH(DK$14,$BQ$14:$DQ$14,0))</f>
        <v>1420.6897534498573</v>
      </c>
      <c r="DL31" s="4" cm="1">
        <f t="array" ref="DL31">BF31*INDEX(prod_est,$H31+$I31-1,MATCH(DL$14,$BQ$14:$DQ$14,0))</f>
        <v>1397.7231167248206</v>
      </c>
      <c r="DM31" s="4" cm="1">
        <f t="array" ref="DM31">BG31*INDEX(prod_est,$H31+$I31-1,MATCH(DM$14,$BQ$14:$DQ$14,0))</f>
        <v>1374.5998764116855</v>
      </c>
      <c r="DN31" s="4" cm="1">
        <f t="array" ref="DN31">BH31*INDEX(prod_est,$H31+$I31-1,MATCH(DN$14,$BQ$14:$DQ$14,0))</f>
        <v>1351.3239264758215</v>
      </c>
      <c r="DO31" s="4" cm="1">
        <f t="array" ref="DO31">BI31*INDEX(prod_est,$H31+$I31-1,MATCH(DO$14,$BQ$14:$DQ$14,0))</f>
        <v>1327.8991170891777</v>
      </c>
      <c r="DP31" s="4" cm="1">
        <f t="array" ref="DP31">BJ31*INDEX(prod_est,$H31+$I31-1,MATCH(DP$14,$BQ$14:$DQ$14,0))</f>
        <v>1304.3292550148026</v>
      </c>
      <c r="DQ31" s="4" cm="1">
        <f t="array" ref="DQ31">BK31*INDEX(prod_est,$H31+$I31-1,MATCH(DQ$14,$BQ$14:$DQ$14,0))</f>
        <v>1280.6181039882119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IFERROR(MATCH(E32,Production_est!$D$4:$D$339,0),"-")+1</f>
        <v>4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5"/>
        <v>3.0189842012670574E-3</v>
      </c>
      <c r="O32" s="33">
        <f t="shared" si="28"/>
        <v>3.0038892802607222E-3</v>
      </c>
      <c r="P32" s="33">
        <f t="shared" si="28"/>
        <v>2.9888698338594185E-3</v>
      </c>
      <c r="Q32" s="33">
        <f t="shared" si="28"/>
        <v>2.9739254846901215E-3</v>
      </c>
      <c r="R32" s="33">
        <f t="shared" si="28"/>
        <v>2.9590558572666708E-3</v>
      </c>
      <c r="S32" s="33">
        <f t="shared" si="28"/>
        <v>2.9442605779803374E-3</v>
      </c>
      <c r="T32" s="33">
        <f t="shared" si="28"/>
        <v>2.9295392750904358E-3</v>
      </c>
      <c r="U32" s="33">
        <f t="shared" si="28"/>
        <v>2.9148915787149837E-3</v>
      </c>
      <c r="V32" s="33">
        <f t="shared" si="28"/>
        <v>2.9003171208214088E-3</v>
      </c>
      <c r="W32" s="33">
        <f t="shared" si="28"/>
        <v>2.8858155352173018E-3</v>
      </c>
      <c r="X32" s="33">
        <f t="shared" si="28"/>
        <v>2.8713864575412155E-3</v>
      </c>
      <c r="Y32" s="33">
        <f t="shared" si="28"/>
        <v>2.8570295252535096E-3</v>
      </c>
      <c r="Z32" s="33">
        <f t="shared" si="28"/>
        <v>2.8427443776272419E-3</v>
      </c>
      <c r="AA32" s="33">
        <f t="shared" si="28"/>
        <v>2.8285306557391055E-3</v>
      </c>
      <c r="AB32" s="33">
        <f t="shared" si="28"/>
        <v>2.81438800246041E-3</v>
      </c>
      <c r="AC32" s="33">
        <f t="shared" si="28"/>
        <v>2.8003160624481081E-3</v>
      </c>
      <c r="AD32" s="33">
        <f t="shared" si="28"/>
        <v>2.7863144821358675E-3</v>
      </c>
      <c r="AE32" s="33">
        <f t="shared" si="28"/>
        <v>2.7723829097251883E-3</v>
      </c>
      <c r="AF32" s="33">
        <f t="shared" si="28"/>
        <v>2.7585209951765622E-3</v>
      </c>
      <c r="AG32" s="33">
        <f t="shared" si="28"/>
        <v>2.7447283902006796E-3</v>
      </c>
      <c r="AH32" s="33">
        <f t="shared" si="28"/>
        <v>2.7310047482496762E-3</v>
      </c>
      <c r="AI32" s="33">
        <f t="shared" si="28"/>
        <v>2.7173497245084276E-3</v>
      </c>
      <c r="AJ32" s="33">
        <f t="shared" si="28"/>
        <v>2.7037629758858853E-3</v>
      </c>
      <c r="AK32" s="33">
        <f t="shared" si="28"/>
        <v>2.6902441610064561E-3</v>
      </c>
      <c r="AL32" s="33">
        <f t="shared" si="28"/>
        <v>2.6767929402014235E-3</v>
      </c>
      <c r="AM32" s="33">
        <f t="shared" si="28"/>
        <v>2.6634089755004165E-3</v>
      </c>
      <c r="AN32" s="33">
        <f t="shared" si="28"/>
        <v>2.6500919306229145E-3</v>
      </c>
      <c r="AO32" s="33">
        <f t="shared" si="28"/>
        <v>2.6368414709698001E-3</v>
      </c>
      <c r="AP32" s="33">
        <f t="shared" si="28"/>
        <v>2.6236572636149512E-3</v>
      </c>
      <c r="AQ32" s="33">
        <f t="shared" si="28"/>
        <v>2.6105389772968766E-3</v>
      </c>
      <c r="AR32" s="33">
        <f t="shared" ref="AR32:BK32" si="30">AQ32*(1-$G$4)</f>
        <v>2.5974862824103924E-3</v>
      </c>
      <c r="AS32" s="33">
        <f t="shared" si="30"/>
        <v>2.5844988509983405E-3</v>
      </c>
      <c r="AT32" s="33">
        <f t="shared" si="30"/>
        <v>2.5715763567433487E-3</v>
      </c>
      <c r="AU32" s="33">
        <f t="shared" si="30"/>
        <v>2.5587184749596321E-3</v>
      </c>
      <c r="AV32" s="33">
        <f t="shared" si="30"/>
        <v>2.545924882584834E-3</v>
      </c>
      <c r="AW32" s="33">
        <f t="shared" si="30"/>
        <v>2.5331952581719099E-3</v>
      </c>
      <c r="AX32" s="33">
        <f t="shared" si="30"/>
        <v>2.5205292818810503E-3</v>
      </c>
      <c r="AY32" s="33">
        <f t="shared" si="30"/>
        <v>2.5079266354716451E-3</v>
      </c>
      <c r="AZ32" s="33">
        <f t="shared" si="30"/>
        <v>2.4953870022942867E-3</v>
      </c>
      <c r="BA32" s="33">
        <f t="shared" si="30"/>
        <v>2.4829100672828152E-3</v>
      </c>
      <c r="BB32" s="33">
        <f t="shared" si="30"/>
        <v>2.4704955169464011E-3</v>
      </c>
      <c r="BC32" s="33">
        <f t="shared" si="30"/>
        <v>2.4581430393616692E-3</v>
      </c>
      <c r="BD32" s="33">
        <f t="shared" si="30"/>
        <v>2.4458523241648608E-3</v>
      </c>
      <c r="BE32" s="33">
        <f t="shared" si="30"/>
        <v>2.4336230625440366E-3</v>
      </c>
      <c r="BF32" s="33">
        <f t="shared" si="30"/>
        <v>2.4214549472313164E-3</v>
      </c>
      <c r="BG32" s="33">
        <f t="shared" si="30"/>
        <v>2.4093476724951599E-3</v>
      </c>
      <c r="BH32" s="33">
        <f t="shared" si="30"/>
        <v>2.3973009341326842E-3</v>
      </c>
      <c r="BI32" s="33">
        <f t="shared" si="30"/>
        <v>2.3853144294620206E-3</v>
      </c>
      <c r="BJ32" s="33">
        <f t="shared" si="30"/>
        <v>2.3733878573147103E-3</v>
      </c>
      <c r="BK32" s="33">
        <f t="shared" si="30"/>
        <v>2.3615209180281368E-3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372.08486532210691</v>
      </c>
      <c r="BU32" s="4" cm="1">
        <f t="array" ref="BU32">O32*INDEX(prod_est,$H32+$I32-1,MATCH(BU$14,$BQ$14:$DQ$14,0))</f>
        <v>376.0020890962636</v>
      </c>
      <c r="BV32" s="4" cm="1">
        <f t="array" ref="BV32">P32*INDEX(prod_est,$H32+$I32-1,MATCH(BV$14,$BQ$14:$DQ$14,0))</f>
        <v>378.9250832056897</v>
      </c>
      <c r="BW32" s="4" cm="1">
        <f t="array" ref="BW32">Q32*INDEX(prod_est,$H32+$I32-1,MATCH(BW$14,$BQ$14:$DQ$14,0))</f>
        <v>380.90075544724908</v>
      </c>
      <c r="BX32" s="4" cm="1">
        <f t="array" ref="BX32">R32*INDEX(prod_est,$H32+$I32-1,MATCH(BX$14,$BQ$14:$DQ$14,0))</f>
        <v>381.98283606648783</v>
      </c>
      <c r="BY32" s="4" cm="1">
        <f t="array" ref="BY32">S32*INDEX(prod_est,$H32+$I32-1,MATCH(BY$14,$BQ$14:$DQ$14,0))</f>
        <v>382.23761429142729</v>
      </c>
      <c r="BZ32" s="4" cm="1">
        <f t="array" ref="BZ32">T32*INDEX(prod_est,$H32+$I32-1,MATCH(BZ$14,$BQ$14:$DQ$14,0))</f>
        <v>381.74085566311493</v>
      </c>
      <c r="CA32" s="4" cm="1">
        <f t="array" ref="CA32">U32*INDEX(prod_est,$H32+$I32-1,MATCH(CA$14,$BQ$14:$DQ$14,0))</f>
        <v>378.77888675087206</v>
      </c>
      <c r="CB32" s="4" cm="1">
        <f t="array" ref="CB32">V32*INDEX(prod_est,$H32+$I32-1,MATCH(CB$14,$BQ$14:$DQ$14,0))</f>
        <v>375.24038615799265</v>
      </c>
      <c r="CC32" s="4" cm="1">
        <f t="array" ref="CC32">W32*INDEX(prod_est,$H32+$I32-1,MATCH(CC$14,$BQ$14:$DQ$14,0))</f>
        <v>371.20382027212435</v>
      </c>
      <c r="CD32" s="4" cm="1">
        <f t="array" ref="CD32">X32*INDEX(prod_est,$H32+$I32-1,MATCH(CD$14,$BQ$14:$DQ$14,0))</f>
        <v>370.61212869249442</v>
      </c>
      <c r="CE32" s="4" cm="1">
        <f t="array" ref="CE32">Y32*INDEX(prod_est,$H32+$I32-1,MATCH(CE$14,$BQ$14:$DQ$14,0))</f>
        <v>369.64111085402908</v>
      </c>
      <c r="CF32" s="4" cm="1">
        <f t="array" ref="CF32">Z32*INDEX(prod_est,$H32+$I32-1,MATCH(CF$14,$BQ$14:$DQ$14,0))</f>
        <v>368.33595615064439</v>
      </c>
      <c r="CG32" s="4" cm="1">
        <f t="array" ref="CG32">AA32*INDEX(prod_est,$H32+$I32-1,MATCH(CG$14,$BQ$14:$DQ$14,0))</f>
        <v>366.72811912510298</v>
      </c>
      <c r="CH32" s="4" cm="1">
        <f t="array" ref="CH32">AB32*INDEX(prod_est,$H32+$I32-1,MATCH(CH$14,$BQ$14:$DQ$14,0))</f>
        <v>364.82291647466212</v>
      </c>
      <c r="CI32" s="4" cm="1">
        <f t="array" ref="CI32">AC32*INDEX(prod_est,$H32+$I32-1,MATCH(CI$14,$BQ$14:$DQ$14,0))</f>
        <v>362.60196158793269</v>
      </c>
      <c r="CJ32" s="4" cm="1">
        <f t="array" ref="CJ32">AD32*INDEX(prod_est,$H32+$I32-1,MATCH(CJ$14,$BQ$14:$DQ$14,0))</f>
        <v>360.02422153862426</v>
      </c>
      <c r="CK32" s="4" cm="1">
        <f t="array" ref="CK32">AE32*INDEX(prod_est,$H32+$I32-1,MATCH(CK$14,$BQ$14:$DQ$14,0))</f>
        <v>357.03882657578419</v>
      </c>
      <c r="CL32" s="4" cm="1">
        <f t="array" ref="CL32">AF32*INDEX(prod_est,$H32+$I32-1,MATCH(CL$14,$BQ$14:$DQ$14,0))</f>
        <v>353.59082034854066</v>
      </c>
      <c r="CM32" s="4" cm="1">
        <f t="array" ref="CM32">AG32*INDEX(prod_est,$H32+$I32-1,MATCH(CM$14,$BQ$14:$DQ$14,0))</f>
        <v>349.63234929221414</v>
      </c>
      <c r="CN32" s="4" cm="1">
        <f t="array" ref="CN32">AH32*INDEX(prod_est,$H32+$I32-1,MATCH(CN$14,$BQ$14:$DQ$14,0))</f>
        <v>347.4545923182543</v>
      </c>
      <c r="CO32" s="4" cm="1">
        <f t="array" ref="CO32">AI32*INDEX(prod_est,$H32+$I32-1,MATCH(CO$14,$BQ$14:$DQ$14,0))</f>
        <v>344.66988407458729</v>
      </c>
      <c r="CP32" s="4" cm="1">
        <f t="array" ref="CP32">AJ32*INDEX(prod_est,$H32+$I32-1,MATCH(CP$14,$BQ$14:$DQ$14,0))</f>
        <v>341.27231881179324</v>
      </c>
      <c r="CQ32" s="4" cm="1">
        <f t="array" ref="CQ32">AK32*INDEX(prod_est,$H32+$I32-1,MATCH(CQ$14,$BQ$14:$DQ$14,0))</f>
        <v>337.27384686458754</v>
      </c>
      <c r="CR32" s="4" cm="1">
        <f t="array" ref="CR32">AL32*INDEX(prod_est,$H32+$I32-1,MATCH(CR$14,$BQ$14:$DQ$14,0))</f>
        <v>332.70411400994959</v>
      </c>
      <c r="CS32" s="4" cm="1">
        <f t="array" ref="CS32">AM32*INDEX(prod_est,$H32+$I32-1,MATCH(CS$14,$BQ$14:$DQ$14,0))</f>
        <v>331.03144345101248</v>
      </c>
      <c r="CT32" s="4" cm="1">
        <f t="array" ref="CT32">AN32*INDEX(prod_est,$H32+$I32-1,MATCH(CT$14,$BQ$14:$DQ$14,0))</f>
        <v>328.78485657654625</v>
      </c>
      <c r="CU32" s="4" cm="1">
        <f t="array" ref="CU32">AO32*INDEX(prod_est,$H32+$I32-1,MATCH(CU$14,$BQ$14:$DQ$14,0))</f>
        <v>326.01402160263581</v>
      </c>
      <c r="CV32" s="4" cm="1">
        <f t="array" ref="CV32">AP32*INDEX(prod_est,$H32+$I32-1,MATCH(CV$14,$BQ$14:$DQ$14,0))</f>
        <v>322.77250046333143</v>
      </c>
      <c r="CW32" s="4" cm="1">
        <f t="array" ref="CW32">AQ32*INDEX(prod_est,$H32+$I32-1,MATCH(CW$14,$BQ$14:$DQ$14,0))</f>
        <v>319.1168728872276</v>
      </c>
      <c r="CX32" s="4" cm="1">
        <f t="array" ref="CX32">AR32*INDEX(prod_est,$H32+$I32-1,MATCH(CX$14,$BQ$14:$DQ$14,0))</f>
        <v>315.3508012142575</v>
      </c>
      <c r="CY32" s="4" cm="1">
        <f t="array" ref="CY32">AS32*INDEX(prod_est,$H32+$I32-1,MATCH(CY$14,$BQ$14:$DQ$14,0))</f>
        <v>311.54474669516259</v>
      </c>
      <c r="CZ32" s="4" cm="1">
        <f t="array" ref="CZ32">AT32*INDEX(prod_est,$H32+$I32-1,MATCH(CZ$14,$BQ$14:$DQ$14,0))</f>
        <v>307.69955163839859</v>
      </c>
      <c r="DA32" s="4" cm="1">
        <f t="array" ref="DA32">AU32*INDEX(prod_est,$H32+$I32-1,MATCH(DA$14,$BQ$14:$DQ$14,0))</f>
        <v>303.81604918727436</v>
      </c>
      <c r="DB32" s="4" cm="1">
        <f t="array" ref="DB32">AV32*INDEX(prod_est,$H32+$I32-1,MATCH(DB$14,$BQ$14:$DQ$14,0))</f>
        <v>299.89506339923867</v>
      </c>
      <c r="DC32" s="4" cm="1">
        <f t="array" ref="DC32">AW32*INDEX(prod_est,$H32+$I32-1,MATCH(DC$14,$BQ$14:$DQ$14,0))</f>
        <v>295.93740932458769</v>
      </c>
      <c r="DD32" s="4" cm="1">
        <f t="array" ref="DD32">AX32*INDEX(prod_est,$H32+$I32-1,MATCH(DD$14,$BQ$14:$DQ$14,0))</f>
        <v>291.94389308454356</v>
      </c>
      <c r="DE32" s="4" cm="1">
        <f t="array" ref="DE32">AY32*INDEX(prod_est,$H32+$I32-1,MATCH(DE$14,$BQ$14:$DQ$14,0))</f>
        <v>287.91531194876222</v>
      </c>
      <c r="DF32" s="4" cm="1">
        <f t="array" ref="DF32">AZ32*INDEX(prod_est,$H32+$I32-1,MATCH(DF$14,$BQ$14:$DQ$14,0))</f>
        <v>283.85245441222423</v>
      </c>
      <c r="DG32" s="4" cm="1">
        <f t="array" ref="DG32">BA32*INDEX(prod_est,$H32+$I32-1,MATCH(DG$14,$BQ$14:$DQ$14,0))</f>
        <v>279.75610027153442</v>
      </c>
      <c r="DH32" s="4" cm="1">
        <f t="array" ref="DH32">BB32*INDEX(prod_est,$H32+$I32-1,MATCH(DH$14,$BQ$14:$DQ$14,0))</f>
        <v>275.62702070066132</v>
      </c>
      <c r="DI32" s="4" cm="1">
        <f t="array" ref="DI32">BC32*INDEX(prod_est,$H32+$I32-1,MATCH(DI$14,$BQ$14:$DQ$14,0))</f>
        <v>271.46597832605892</v>
      </c>
      <c r="DJ32" s="4" cm="1">
        <f t="array" ref="DJ32">BD32*INDEX(prod_est,$H32+$I32-1,MATCH(DJ$14,$BQ$14:$DQ$14,0))</f>
        <v>267.27372730123852</v>
      </c>
      <c r="DK32" s="4" cm="1">
        <f t="array" ref="DK32">BE32*INDEX(prod_est,$H32+$I32-1,MATCH(DK$14,$BQ$14:$DQ$14,0))</f>
        <v>263.05101338075377</v>
      </c>
      <c r="DL32" s="4" cm="1">
        <f t="array" ref="DL32">BF32*INDEX(prod_est,$H32+$I32-1,MATCH(DL$14,$BQ$14:$DQ$14,0))</f>
        <v>258.7985739936193</v>
      </c>
      <c r="DM32" s="4" cm="1">
        <f t="array" ref="DM32">BG32*INDEX(prod_est,$H32+$I32-1,MATCH(DM$14,$BQ$14:$DQ$14,0))</f>
        <v>254.51713831616294</v>
      </c>
      <c r="DN32" s="4" cm="1">
        <f t="array" ref="DN32">BH32*INDEX(prod_est,$H32+$I32-1,MATCH(DN$14,$BQ$14:$DQ$14,0))</f>
        <v>250.20742734431931</v>
      </c>
      <c r="DO32" s="4" cm="1">
        <f t="array" ref="DO32">BI32*INDEX(prod_est,$H32+$I32-1,MATCH(DO$14,$BQ$14:$DQ$14,0))</f>
        <v>245.87015396535344</v>
      </c>
      <c r="DP32" s="4" cm="1">
        <f t="array" ref="DP32">BJ32*INDEX(prod_est,$H32+$I32-1,MATCH(DP$14,$BQ$14:$DQ$14,0))</f>
        <v>241.50602302905759</v>
      </c>
      <c r="DQ32" s="4" cm="1">
        <f t="array" ref="DQ32">BK32*INDEX(prod_est,$H32+$I32-1,MATCH(DQ$14,$BQ$14:$DQ$14,0))</f>
        <v>237.11573141836433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IFERROR(MATCH(E33,Production_est!$D$4:$D$339,0),"-")+1</f>
        <v>4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IFERROR(MATCH(E34,Production_est!$D$4:$D$339,0),"-")+1</f>
        <v>4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IFERROR(MATCH(E35,Production_est!$D$4:$D$339,0),"-")+1</f>
        <v>4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IFERROR(MATCH(E36,Production_est!$D$4:$D$339,0),"-")+1</f>
        <v>4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IFERROR(MATCH(E37,Production_est!$D$4:$D$339,0),"-")+1</f>
        <v>4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IFERROR(MATCH(E38,Production_est!$D$4:$D$339,0),"-")+1</f>
        <v>4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IFERROR(MATCH(E39,Production_est!$D$4:$D$339,0),"-")+1</f>
        <v>4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IFERROR(MATCH(E40,Production_est!$D$4:$D$339,0),"-")+1</f>
        <v>4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IFERROR(MATCH(E41,Production_est!$D$4:$D$339,0),"-")+1</f>
        <v>4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IFERROR(MATCH(E42,Production_est!$D$4:$D$339,0),"-")+1</f>
        <v>4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IFERROR(MATCH(E43,Production_est!$D$4:$D$339,0),"-")+1</f>
        <v>4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IFERROR(MATCH(E44,Production_est!$D$4:$D$339,0),"-")+1</f>
        <v>4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IFERROR(MATCH(E45,Production_est!$D$4:$D$339,0),"-")+1</f>
        <v>4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IFERROR(MATCH(E46,Production_est!$D$4:$D$339,0),"-")+1</f>
        <v>4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64.377735103364245</v>
      </c>
      <c r="P47" s="33">
        <f t="shared" si="42"/>
        <v>64.055846427847428</v>
      </c>
      <c r="Q47" s="33">
        <f t="shared" si="42"/>
        <v>63.735567195708192</v>
      </c>
      <c r="R47" s="33">
        <f t="shared" si="42"/>
        <v>63.416889359729652</v>
      </c>
      <c r="S47" s="33">
        <f t="shared" si="42"/>
        <v>63.099804912930992</v>
      </c>
      <c r="T47" s="33">
        <f t="shared" si="42"/>
        <v>62.78430588836634</v>
      </c>
      <c r="U47" s="33">
        <f t="shared" si="42"/>
        <v>62.470384358924505</v>
      </c>
      <c r="V47" s="33">
        <f t="shared" si="42"/>
        <v>62.15803243712989</v>
      </c>
      <c r="W47" s="33">
        <f t="shared" si="42"/>
        <v>61.847242274944236</v>
      </c>
      <c r="X47" s="33">
        <f t="shared" si="42"/>
        <v>61.538006063569519</v>
      </c>
      <c r="Y47" s="33">
        <f t="shared" si="42"/>
        <v>61.230316033251675</v>
      </c>
      <c r="Z47" s="33">
        <f t="shared" si="42"/>
        <v>60.92416445308541</v>
      </c>
      <c r="AA47" s="33">
        <f t="shared" si="42"/>
        <v>60.619543630819976</v>
      </c>
      <c r="AB47" s="33">
        <f t="shared" si="42"/>
        <v>60.31644591266587</v>
      </c>
      <c r="AC47" s="33">
        <f t="shared" si="42"/>
        <v>60.014863683102547</v>
      </c>
      <c r="AD47" s="33">
        <f t="shared" si="42"/>
        <v>59.714789364687036</v>
      </c>
      <c r="AE47" s="33">
        <f t="shared" si="42"/>
        <v>59.416215417863597</v>
      </c>
      <c r="AF47" s="33">
        <f t="shared" si="42"/>
        <v>59.119134340774274</v>
      </c>
      <c r="AG47" s="33">
        <f t="shared" si="42"/>
        <v>58.823538669070402</v>
      </c>
      <c r="AH47" s="33">
        <f t="shared" si="42"/>
        <v>58.529420975725053</v>
      </c>
      <c r="AI47" s="33">
        <f t="shared" si="42"/>
        <v>58.236773870846427</v>
      </c>
      <c r="AJ47" s="33">
        <f t="shared" si="42"/>
        <v>57.945590001492199</v>
      </c>
      <c r="AK47" s="33">
        <f t="shared" si="42"/>
        <v>57.655862051484732</v>
      </c>
      <c r="AL47" s="33">
        <f t="shared" si="42"/>
        <v>57.367582741227309</v>
      </c>
      <c r="AM47" s="33">
        <f t="shared" si="42"/>
        <v>57.08074482752118</v>
      </c>
      <c r="AN47" s="33">
        <f t="shared" si="42"/>
        <v>56.795341103383571</v>
      </c>
      <c r="AO47" s="33">
        <f t="shared" si="42"/>
        <v>56.511364397866643</v>
      </c>
      <c r="AP47" s="33">
        <f t="shared" si="42"/>
        <v>56.228807575877312</v>
      </c>
      <c r="AQ47" s="33">
        <f t="shared" ref="AQ47:BK47" si="43">SUM(AQ15:AQ46)*1000</f>
        <v>55.947663537997933</v>
      </c>
      <c r="AR47" s="33">
        <f t="shared" si="43"/>
        <v>55.667925220307929</v>
      </c>
      <c r="AS47" s="33">
        <f t="shared" si="43"/>
        <v>55.389585594206395</v>
      </c>
      <c r="AT47" s="33">
        <f t="shared" si="43"/>
        <v>55.112637666235372</v>
      </c>
      <c r="AU47" s="33">
        <f t="shared" si="43"/>
        <v>54.837074477904174</v>
      </c>
      <c r="AV47" s="33">
        <f t="shared" si="43"/>
        <v>54.562889105514664</v>
      </c>
      <c r="AW47" s="33">
        <f t="shared" si="43"/>
        <v>54.290074659987091</v>
      </c>
      <c r="AX47" s="33">
        <f t="shared" si="43"/>
        <v>54.018624286687164</v>
      </c>
      <c r="AY47" s="33">
        <f t="shared" si="43"/>
        <v>53.748531165253731</v>
      </c>
      <c r="AZ47" s="33">
        <f t="shared" si="43"/>
        <v>53.479788509427451</v>
      </c>
      <c r="BA47" s="33">
        <f t="shared" si="43"/>
        <v>53.212389566880319</v>
      </c>
      <c r="BB47" s="33">
        <f t="shared" si="43"/>
        <v>52.94632761904591</v>
      </c>
      <c r="BC47" s="33">
        <f t="shared" si="43"/>
        <v>52.681595980950696</v>
      </c>
      <c r="BD47" s="33">
        <f t="shared" si="43"/>
        <v>52.418188001045934</v>
      </c>
      <c r="BE47" s="33">
        <f t="shared" si="43"/>
        <v>52.156097061040697</v>
      </c>
      <c r="BF47" s="33">
        <f t="shared" si="43"/>
        <v>51.895316575735499</v>
      </c>
      <c r="BG47" s="33">
        <f t="shared" si="43"/>
        <v>51.635839992856823</v>
      </c>
      <c r="BH47" s="33">
        <f t="shared" si="43"/>
        <v>51.377660792892542</v>
      </c>
      <c r="BI47" s="33">
        <f t="shared" si="43"/>
        <v>51.120772488928075</v>
      </c>
      <c r="BJ47" s="33">
        <f t="shared" si="43"/>
        <v>50.865168626483438</v>
      </c>
      <c r="BK47" s="33">
        <f t="shared" si="43"/>
        <v>50.610842783351018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4">$G$5+(($G$6-$G$5)/32)*(BQ53-2018)</f>
        <v>0.43585339502553888</v>
      </c>
      <c r="BR48" s="54">
        <f t="shared" si="44"/>
        <v>0.43649528421114475</v>
      </c>
      <c r="BS48" s="54">
        <f t="shared" si="44"/>
        <v>0.43713717339675062</v>
      </c>
      <c r="BT48" s="54">
        <f t="shared" si="44"/>
        <v>0.43777906258235649</v>
      </c>
      <c r="BU48" s="54">
        <f t="shared" si="44"/>
        <v>0.43842095176796236</v>
      </c>
      <c r="BV48" s="54">
        <f t="shared" si="44"/>
        <v>0.43906284095356823</v>
      </c>
      <c r="BW48" s="54">
        <f t="shared" si="44"/>
        <v>0.4397047301391741</v>
      </c>
      <c r="BX48" s="54">
        <f t="shared" si="44"/>
        <v>0.44034661932477998</v>
      </c>
      <c r="BY48" s="54">
        <f t="shared" si="44"/>
        <v>0.44098850851038585</v>
      </c>
      <c r="BZ48" s="54">
        <f t="shared" si="44"/>
        <v>0.44163039769599172</v>
      </c>
      <c r="CA48" s="54">
        <f t="shared" si="44"/>
        <v>0.44227228688159759</v>
      </c>
      <c r="CB48" s="54">
        <f t="shared" si="44"/>
        <v>0.44291417606720346</v>
      </c>
      <c r="CC48" s="54">
        <f t="shared" si="44"/>
        <v>0.44355606525280933</v>
      </c>
      <c r="CD48" s="54">
        <f t="shared" si="44"/>
        <v>0.4441979544384152</v>
      </c>
      <c r="CE48" s="54">
        <f t="shared" si="44"/>
        <v>0.44483984362402107</v>
      </c>
      <c r="CF48" s="54">
        <f t="shared" si="44"/>
        <v>0.44548173280962694</v>
      </c>
      <c r="CG48" s="54">
        <f t="shared" si="44"/>
        <v>0.44612362199523281</v>
      </c>
      <c r="CH48" s="54">
        <f t="shared" si="44"/>
        <v>0.44676551118083874</v>
      </c>
      <c r="CI48" s="54">
        <f t="shared" si="44"/>
        <v>0.44740740036644461</v>
      </c>
      <c r="CJ48" s="54">
        <f t="shared" si="44"/>
        <v>0.44804928955205048</v>
      </c>
      <c r="CK48" s="54">
        <f t="shared" si="44"/>
        <v>0.44869117873765635</v>
      </c>
      <c r="CL48" s="54">
        <f t="shared" si="44"/>
        <v>0.44933306792326222</v>
      </c>
      <c r="CM48" s="54">
        <f t="shared" si="44"/>
        <v>0.44997495710886809</v>
      </c>
      <c r="CN48" s="54">
        <f t="shared" si="44"/>
        <v>0.45061684629447396</v>
      </c>
      <c r="CO48" s="54">
        <f t="shared" si="44"/>
        <v>0.45125873548007983</v>
      </c>
      <c r="CP48" s="54">
        <f t="shared" si="44"/>
        <v>0.4519006246656857</v>
      </c>
      <c r="CQ48" s="54">
        <f t="shared" si="44"/>
        <v>0.45254251385129157</v>
      </c>
      <c r="CR48" s="54">
        <f t="shared" si="44"/>
        <v>0.45318440303689744</v>
      </c>
      <c r="CS48" s="54">
        <f t="shared" si="44"/>
        <v>0.45382629222250331</v>
      </c>
      <c r="CT48" s="54">
        <f t="shared" si="44"/>
        <v>0.45446818140810918</v>
      </c>
      <c r="CU48" s="54">
        <f t="shared" si="44"/>
        <v>0.45511007059371505</v>
      </c>
      <c r="CV48" s="54">
        <f t="shared" si="44"/>
        <v>0.45575195977932093</v>
      </c>
      <c r="CW48" s="54">
        <f t="shared" si="44"/>
        <v>0.4563938489649268</v>
      </c>
      <c r="CX48" s="54">
        <f t="shared" ref="CX48:DQ48" si="45">CW48</f>
        <v>0.4563938489649268</v>
      </c>
      <c r="CY48" s="54">
        <f t="shared" si="45"/>
        <v>0.4563938489649268</v>
      </c>
      <c r="CZ48" s="54">
        <f t="shared" si="45"/>
        <v>0.4563938489649268</v>
      </c>
      <c r="DA48" s="54">
        <f t="shared" si="45"/>
        <v>0.4563938489649268</v>
      </c>
      <c r="DB48" s="54">
        <f t="shared" si="45"/>
        <v>0.4563938489649268</v>
      </c>
      <c r="DC48" s="54">
        <f t="shared" si="45"/>
        <v>0.4563938489649268</v>
      </c>
      <c r="DD48" s="54">
        <f t="shared" si="45"/>
        <v>0.4563938489649268</v>
      </c>
      <c r="DE48" s="54">
        <f t="shared" si="45"/>
        <v>0.4563938489649268</v>
      </c>
      <c r="DF48" s="54">
        <f t="shared" si="45"/>
        <v>0.4563938489649268</v>
      </c>
      <c r="DG48" s="54">
        <f t="shared" si="45"/>
        <v>0.4563938489649268</v>
      </c>
      <c r="DH48" s="54">
        <f t="shared" si="45"/>
        <v>0.4563938489649268</v>
      </c>
      <c r="DI48" s="54">
        <f t="shared" si="45"/>
        <v>0.4563938489649268</v>
      </c>
      <c r="DJ48" s="54">
        <f t="shared" si="45"/>
        <v>0.4563938489649268</v>
      </c>
      <c r="DK48" s="54">
        <f t="shared" si="45"/>
        <v>0.4563938489649268</v>
      </c>
      <c r="DL48" s="54">
        <f t="shared" si="45"/>
        <v>0.4563938489649268</v>
      </c>
      <c r="DM48" s="54">
        <f t="shared" si="45"/>
        <v>0.4563938489649268</v>
      </c>
      <c r="DN48" s="54">
        <f t="shared" si="45"/>
        <v>0.4563938489649268</v>
      </c>
      <c r="DO48" s="54">
        <f t="shared" si="45"/>
        <v>0.4563938489649268</v>
      </c>
      <c r="DP48" s="54">
        <f t="shared" si="45"/>
        <v>0.4563938489649268</v>
      </c>
      <c r="DQ48" s="54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2667.6567158610228</v>
      </c>
      <c r="BU54">
        <f t="shared" si="54"/>
        <v>2695.7411914271365</v>
      </c>
      <c r="BV54">
        <f t="shared" si="54"/>
        <v>2716.6975527123041</v>
      </c>
      <c r="BW54">
        <f t="shared" si="54"/>
        <v>2730.8621044442684</v>
      </c>
      <c r="BX54">
        <f t="shared" si="54"/>
        <v>2738.6200647916116</v>
      </c>
      <c r="BY54">
        <f t="shared" si="54"/>
        <v>2740.4466933544973</v>
      </c>
      <c r="BZ54">
        <f t="shared" si="54"/>
        <v>2736.8851900134996</v>
      </c>
      <c r="CA54">
        <f t="shared" si="54"/>
        <v>2715.6493994793268</v>
      </c>
      <c r="CB54">
        <f t="shared" si="54"/>
        <v>2690.2801739331567</v>
      </c>
      <c r="CC54">
        <f t="shared" si="54"/>
        <v>2661.340076933699</v>
      </c>
      <c r="CD54">
        <f t="shared" si="54"/>
        <v>2657.0979532591659</v>
      </c>
      <c r="CE54">
        <f t="shared" si="54"/>
        <v>2650.136255809417</v>
      </c>
      <c r="CF54">
        <f t="shared" si="54"/>
        <v>2640.7789692487081</v>
      </c>
      <c r="CG54">
        <f t="shared" si="54"/>
        <v>2629.2516064373167</v>
      </c>
      <c r="CH54">
        <f t="shared" si="54"/>
        <v>2615.5922853544098</v>
      </c>
      <c r="CI54">
        <f t="shared" si="54"/>
        <v>2599.6691834725866</v>
      </c>
      <c r="CJ54">
        <f t="shared" si="54"/>
        <v>2581.188115858271</v>
      </c>
      <c r="CK54">
        <f t="shared" si="54"/>
        <v>2559.7843726148476</v>
      </c>
      <c r="CL54">
        <f t="shared" si="54"/>
        <v>2535.0639450304734</v>
      </c>
      <c r="CM54">
        <f t="shared" si="54"/>
        <v>2506.6837477096028</v>
      </c>
      <c r="CN54">
        <f t="shared" si="54"/>
        <v>2491.0703525986032</v>
      </c>
      <c r="CO54">
        <f t="shared" si="54"/>
        <v>2471.1054296998959</v>
      </c>
      <c r="CP54">
        <f t="shared" si="54"/>
        <v>2446.7466378338991</v>
      </c>
      <c r="CQ54">
        <f t="shared" si="54"/>
        <v>2418.0796547414493</v>
      </c>
      <c r="CR54">
        <f t="shared" si="54"/>
        <v>2385.317025364378</v>
      </c>
      <c r="CS54">
        <f t="shared" si="54"/>
        <v>2373.3248395330388</v>
      </c>
      <c r="CT54">
        <f t="shared" si="54"/>
        <v>2357.2179695095911</v>
      </c>
      <c r="CU54">
        <f t="shared" si="54"/>
        <v>2337.3525108049053</v>
      </c>
      <c r="CV54">
        <f t="shared" si="54"/>
        <v>2314.1124748808829</v>
      </c>
      <c r="CW54">
        <f t="shared" ref="CW54:DQ54" si="55">CW$49*CW15</f>
        <v>2287.9035092309682</v>
      </c>
      <c r="CX54">
        <f t="shared" si="55"/>
        <v>2260.9027163282103</v>
      </c>
      <c r="CY54">
        <f t="shared" si="55"/>
        <v>2233.6152670254628</v>
      </c>
      <c r="CZ54">
        <f t="shared" si="55"/>
        <v>2206.0472002402353</v>
      </c>
      <c r="DA54">
        <f t="shared" si="55"/>
        <v>2178.2044891806599</v>
      </c>
      <c r="DB54">
        <f t="shared" si="55"/>
        <v>2150.0930419139349</v>
      </c>
      <c r="DC54">
        <f t="shared" si="55"/>
        <v>2121.7187019306148</v>
      </c>
      <c r="DD54">
        <f t="shared" si="55"/>
        <v>2093.0872487043957</v>
      </c>
      <c r="DE54">
        <f t="shared" si="55"/>
        <v>2064.2043982478081</v>
      </c>
      <c r="DF54">
        <f t="shared" si="55"/>
        <v>2035.0758036634795</v>
      </c>
      <c r="DG54">
        <f t="shared" si="55"/>
        <v>2005.7070556911685</v>
      </c>
      <c r="DH54">
        <f t="shared" si="55"/>
        <v>1976.1036832507746</v>
      </c>
      <c r="DI54">
        <f t="shared" si="55"/>
        <v>1946.2711539809234</v>
      </c>
      <c r="DJ54">
        <f t="shared" si="55"/>
        <v>1916.2148747736085</v>
      </c>
      <c r="DK54">
        <f t="shared" si="55"/>
        <v>1885.9401923046255</v>
      </c>
      <c r="DL54">
        <f t="shared" si="55"/>
        <v>1855.452393559947</v>
      </c>
      <c r="DM54">
        <f t="shared" si="55"/>
        <v>1824.7567063580336</v>
      </c>
      <c r="DN54">
        <f t="shared" si="55"/>
        <v>1793.8582998681434</v>
      </c>
      <c r="DO54">
        <f t="shared" si="55"/>
        <v>1762.7622851245519</v>
      </c>
      <c r="DP54">
        <f t="shared" si="55"/>
        <v>1731.4737155369978</v>
      </c>
      <c r="DQ54">
        <f t="shared" si="55"/>
        <v>1699.997587396942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534.47252581949704</v>
      </c>
      <c r="BU57">
        <f t="shared" si="60"/>
        <v>540.09932948688424</v>
      </c>
      <c r="BV57">
        <f t="shared" si="60"/>
        <v>544.29799541022965</v>
      </c>
      <c r="BW57">
        <f t="shared" si="60"/>
        <v>547.13590318759543</v>
      </c>
      <c r="BX57">
        <f t="shared" si="60"/>
        <v>548.69023236248461</v>
      </c>
      <c r="BY57">
        <f t="shared" si="60"/>
        <v>549.05620253245991</v>
      </c>
      <c r="BZ57">
        <f t="shared" si="60"/>
        <v>548.34264532134648</v>
      </c>
      <c r="CA57">
        <f t="shared" si="60"/>
        <v>544.08799496206666</v>
      </c>
      <c r="CB57">
        <f t="shared" si="60"/>
        <v>539.00519927282835</v>
      </c>
      <c r="CC57">
        <f t="shared" si="60"/>
        <v>533.20696944483143</v>
      </c>
      <c r="CD57">
        <f t="shared" si="60"/>
        <v>532.35704803564647</v>
      </c>
      <c r="CE57">
        <f t="shared" si="60"/>
        <v>530.96225237178328</v>
      </c>
      <c r="CF57">
        <f t="shared" si="60"/>
        <v>529.08749369193401</v>
      </c>
      <c r="CG57">
        <f t="shared" si="60"/>
        <v>526.77795413191097</v>
      </c>
      <c r="CH57">
        <f t="shared" si="60"/>
        <v>524.04127073604741</v>
      </c>
      <c r="CI57">
        <f t="shared" si="60"/>
        <v>520.85103249022723</v>
      </c>
      <c r="CJ57">
        <f t="shared" si="60"/>
        <v>517.14829861561157</v>
      </c>
      <c r="CK57">
        <f t="shared" si="60"/>
        <v>512.85999845866581</v>
      </c>
      <c r="CL57">
        <f t="shared" si="60"/>
        <v>507.90719126582053</v>
      </c>
      <c r="CM57">
        <f t="shared" si="60"/>
        <v>502.22113891314905</v>
      </c>
      <c r="CN57">
        <f t="shared" si="60"/>
        <v>499.09295128991494</v>
      </c>
      <c r="CO57">
        <f t="shared" si="60"/>
        <v>495.09292283572177</v>
      </c>
      <c r="CP57">
        <f t="shared" si="60"/>
        <v>490.2125703761555</v>
      </c>
      <c r="CQ57">
        <f t="shared" si="60"/>
        <v>484.46905968756187</v>
      </c>
      <c r="CR57">
        <f t="shared" si="60"/>
        <v>477.90497474682041</v>
      </c>
      <c r="CS57">
        <f t="shared" si="60"/>
        <v>475.50230658743391</v>
      </c>
      <c r="CT57">
        <f t="shared" si="60"/>
        <v>472.27524987759045</v>
      </c>
      <c r="CU57">
        <f t="shared" si="60"/>
        <v>468.29514935441301</v>
      </c>
      <c r="CV57">
        <f t="shared" si="60"/>
        <v>463.63894279432753</v>
      </c>
      <c r="CW57">
        <f t="shared" si="60"/>
        <v>458.38790281353113</v>
      </c>
      <c r="CX57">
        <f t="shared" ref="CX57:DQ57" si="61">CX$49*CX18</f>
        <v>452.9782180156098</v>
      </c>
      <c r="CY57">
        <f t="shared" si="61"/>
        <v>447.51110080172805</v>
      </c>
      <c r="CZ57">
        <f t="shared" si="61"/>
        <v>441.98776108599355</v>
      </c>
      <c r="DA57">
        <f t="shared" si="61"/>
        <v>436.40939561745523</v>
      </c>
      <c r="DB57">
        <f t="shared" si="61"/>
        <v>430.77718809399255</v>
      </c>
      <c r="DC57">
        <f t="shared" si="61"/>
        <v>425.09230927537305</v>
      </c>
      <c r="DD57">
        <f t="shared" si="61"/>
        <v>419.35591709540665</v>
      </c>
      <c r="DE57">
        <f t="shared" si="61"/>
        <v>413.56915677327999</v>
      </c>
      <c r="DF57">
        <f t="shared" si="61"/>
        <v>407.73316092400398</v>
      </c>
      <c r="DG57">
        <f t="shared" si="61"/>
        <v>401.84904966801315</v>
      </c>
      <c r="DH57">
        <f t="shared" si="61"/>
        <v>395.9179307399595</v>
      </c>
      <c r="DI57">
        <f t="shared" si="61"/>
        <v>389.94089959661954</v>
      </c>
      <c r="DJ57">
        <f t="shared" si="61"/>
        <v>383.91903952401094</v>
      </c>
      <c r="DK57">
        <f t="shared" si="61"/>
        <v>377.85342174366701</v>
      </c>
      <c r="DL57">
        <f t="shared" si="61"/>
        <v>371.74510551809698</v>
      </c>
      <c r="DM57">
        <f t="shared" si="61"/>
        <v>365.59513825543269</v>
      </c>
      <c r="DN57">
        <f t="shared" si="61"/>
        <v>359.40455561327326</v>
      </c>
      <c r="DO57">
        <f t="shared" si="61"/>
        <v>353.17438160171071</v>
      </c>
      <c r="DP57">
        <f t="shared" si="61"/>
        <v>346.90562868559886</v>
      </c>
      <c r="DQ57">
        <f t="shared" si="61"/>
        <v>340.59929788598396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1981.8800215971619</v>
      </c>
      <c r="BU62">
        <f t="shared" si="70"/>
        <v>2002.7447980545592</v>
      </c>
      <c r="BV62">
        <f t="shared" si="70"/>
        <v>2018.3138904004759</v>
      </c>
      <c r="BW62">
        <f t="shared" si="70"/>
        <v>2028.8371492311758</v>
      </c>
      <c r="BX62">
        <f t="shared" si="70"/>
        <v>2034.6007643655089</v>
      </c>
      <c r="BY62">
        <f t="shared" si="70"/>
        <v>2035.9578200294322</v>
      </c>
      <c r="BZ62">
        <f t="shared" si="70"/>
        <v>2033.3118752658472</v>
      </c>
      <c r="CA62">
        <f t="shared" si="70"/>
        <v>2017.5351867765578</v>
      </c>
      <c r="CB62">
        <f t="shared" si="70"/>
        <v>1998.6876487952254</v>
      </c>
      <c r="CC62">
        <f t="shared" si="70"/>
        <v>1977.187206206308</v>
      </c>
      <c r="CD62">
        <f t="shared" si="70"/>
        <v>1974.0356087351215</v>
      </c>
      <c r="CE62">
        <f t="shared" si="70"/>
        <v>1968.8635605439031</v>
      </c>
      <c r="CF62">
        <f t="shared" si="70"/>
        <v>1961.9117592942275</v>
      </c>
      <c r="CG62">
        <f t="shared" si="70"/>
        <v>1953.3477450708965</v>
      </c>
      <c r="CH62">
        <f t="shared" si="70"/>
        <v>1943.1998368329894</v>
      </c>
      <c r="CI62">
        <f t="shared" si="70"/>
        <v>1931.3700997780643</v>
      </c>
      <c r="CJ62">
        <f t="shared" si="70"/>
        <v>1917.6399753340813</v>
      </c>
      <c r="CK62">
        <f t="shared" si="70"/>
        <v>1901.7385098759055</v>
      </c>
      <c r="CL62">
        <f t="shared" si="70"/>
        <v>1883.3729828335709</v>
      </c>
      <c r="CM62">
        <f t="shared" si="70"/>
        <v>1862.2885060548322</v>
      </c>
      <c r="CN62">
        <f t="shared" si="70"/>
        <v>1850.6888591977943</v>
      </c>
      <c r="CO62">
        <f t="shared" si="70"/>
        <v>1835.8563353612687</v>
      </c>
      <c r="CP62">
        <f t="shared" si="70"/>
        <v>1817.7594780473466</v>
      </c>
      <c r="CQ62">
        <f t="shared" si="70"/>
        <v>1796.4619397499378</v>
      </c>
      <c r="CR62">
        <f t="shared" si="70"/>
        <v>1772.1216263088018</v>
      </c>
      <c r="CS62">
        <f t="shared" si="70"/>
        <v>1763.2122814995162</v>
      </c>
      <c r="CT62">
        <f t="shared" si="70"/>
        <v>1751.2460177294683</v>
      </c>
      <c r="CU62">
        <f t="shared" si="70"/>
        <v>1736.4873887452393</v>
      </c>
      <c r="CV62">
        <f t="shared" si="70"/>
        <v>1719.2216878680729</v>
      </c>
      <c r="CW62">
        <f t="shared" si="70"/>
        <v>1699.750282458428</v>
      </c>
      <c r="CX62">
        <f t="shared" ref="CX62:DQ62" si="71">CX$49*CX23</f>
        <v>1679.6906054755948</v>
      </c>
      <c r="CY62">
        <f t="shared" si="71"/>
        <v>1659.4179630880205</v>
      </c>
      <c r="CZ62">
        <f t="shared" si="71"/>
        <v>1638.9368417837513</v>
      </c>
      <c r="DA62">
        <f t="shared" si="71"/>
        <v>1618.2516792334177</v>
      </c>
      <c r="DB62">
        <f t="shared" si="71"/>
        <v>1597.3668647125498</v>
      </c>
      <c r="DC62">
        <f t="shared" si="71"/>
        <v>1576.2867395208054</v>
      </c>
      <c r="DD62">
        <f t="shared" si="71"/>
        <v>1555.0155973978499</v>
      </c>
      <c r="DE62">
        <f t="shared" si="71"/>
        <v>1533.5576849361958</v>
      </c>
      <c r="DF62">
        <f t="shared" si="71"/>
        <v>1511.9172019907539</v>
      </c>
      <c r="DG62">
        <f t="shared" si="71"/>
        <v>1490.0983020852391</v>
      </c>
      <c r="DH62">
        <f t="shared" si="71"/>
        <v>1468.1050928155901</v>
      </c>
      <c r="DI62">
        <f t="shared" si="71"/>
        <v>1445.9416362500972</v>
      </c>
      <c r="DJ62">
        <f t="shared" si="71"/>
        <v>1423.6119493266065</v>
      </c>
      <c r="DK62">
        <f t="shared" si="71"/>
        <v>1401.1200042465932</v>
      </c>
      <c r="DL62">
        <f t="shared" si="71"/>
        <v>1378.4697288662203</v>
      </c>
      <c r="DM62">
        <f t="shared" si="71"/>
        <v>1355.6650070843805</v>
      </c>
      <c r="DN62">
        <f t="shared" si="71"/>
        <v>1332.7096792277612</v>
      </c>
      <c r="DO62">
        <f t="shared" si="71"/>
        <v>1309.6075424328762</v>
      </c>
      <c r="DP62">
        <f t="shared" si="71"/>
        <v>1286.3623510252885</v>
      </c>
      <c r="DQ62">
        <f t="shared" si="71"/>
        <v>1262.9778168957257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12.868470823447209</v>
      </c>
      <c r="BU65">
        <f t="shared" si="76"/>
        <v>13.003947120777957</v>
      </c>
      <c r="BV65">
        <f t="shared" si="76"/>
        <v>13.105038210257492</v>
      </c>
      <c r="BW65">
        <f t="shared" si="76"/>
        <v>13.173366387419957</v>
      </c>
      <c r="BX65">
        <f t="shared" si="76"/>
        <v>13.210789900642505</v>
      </c>
      <c r="BY65">
        <f t="shared" si="76"/>
        <v>13.219601347867709</v>
      </c>
      <c r="BZ65">
        <f t="shared" si="76"/>
        <v>13.202421063178624</v>
      </c>
      <c r="CA65">
        <f t="shared" si="76"/>
        <v>13.099982038967953</v>
      </c>
      <c r="CB65">
        <f t="shared" si="76"/>
        <v>12.977603797114982</v>
      </c>
      <c r="CC65">
        <f t="shared" si="76"/>
        <v>12.83800007987093</v>
      </c>
      <c r="CD65">
        <f t="shared" si="76"/>
        <v>12.817536560554291</v>
      </c>
      <c r="CE65">
        <f t="shared" si="76"/>
        <v>12.783954128459072</v>
      </c>
      <c r="CF65">
        <f t="shared" si="76"/>
        <v>12.738815648542534</v>
      </c>
      <c r="CG65">
        <f t="shared" si="76"/>
        <v>12.683208969044495</v>
      </c>
      <c r="CH65">
        <f t="shared" si="76"/>
        <v>12.617317966735843</v>
      </c>
      <c r="CI65">
        <f t="shared" si="76"/>
        <v>12.540506744824604</v>
      </c>
      <c r="CJ65">
        <f t="shared" si="76"/>
        <v>12.451356188845283</v>
      </c>
      <c r="CK65">
        <f t="shared" si="76"/>
        <v>12.348106979978599</v>
      </c>
      <c r="CL65">
        <f t="shared" si="76"/>
        <v>12.228858465272319</v>
      </c>
      <c r="CM65">
        <f t="shared" si="76"/>
        <v>12.091955640026523</v>
      </c>
      <c r="CN65">
        <f t="shared" si="76"/>
        <v>12.016638408147982</v>
      </c>
      <c r="CO65">
        <f t="shared" si="76"/>
        <v>11.920329904026429</v>
      </c>
      <c r="CP65">
        <f t="shared" si="76"/>
        <v>11.802825878655296</v>
      </c>
      <c r="CQ65">
        <f t="shared" si="76"/>
        <v>11.664539631655044</v>
      </c>
      <c r="CR65">
        <f t="shared" si="76"/>
        <v>11.506496455510405</v>
      </c>
      <c r="CS65">
        <f t="shared" si="76"/>
        <v>11.448647522938831</v>
      </c>
      <c r="CT65">
        <f t="shared" si="76"/>
        <v>11.370949824535051</v>
      </c>
      <c r="CU65">
        <f t="shared" si="76"/>
        <v>11.275121124306981</v>
      </c>
      <c r="CV65">
        <f t="shared" si="76"/>
        <v>11.163013849616796</v>
      </c>
      <c r="CW65">
        <f t="shared" si="76"/>
        <v>11.036584797567722</v>
      </c>
      <c r="CX65">
        <f t="shared" ref="CX65:DQ65" si="77">CX$49*CX26</f>
        <v>10.906336061434171</v>
      </c>
      <c r="CY65">
        <f t="shared" si="77"/>
        <v>10.774704527619908</v>
      </c>
      <c r="CZ65">
        <f t="shared" si="77"/>
        <v>10.641719327172167</v>
      </c>
      <c r="DA65">
        <f t="shared" si="77"/>
        <v>10.507409274163653</v>
      </c>
      <c r="DB65">
        <f t="shared" si="77"/>
        <v>10.371802868434658</v>
      </c>
      <c r="DC65">
        <f t="shared" si="77"/>
        <v>10.234928298315138</v>
      </c>
      <c r="DD65">
        <f t="shared" si="77"/>
        <v>10.096813443325045</v>
      </c>
      <c r="DE65">
        <f t="shared" si="77"/>
        <v>9.9574858768549248</v>
      </c>
      <c r="DF65">
        <f t="shared" si="77"/>
        <v>9.8169728688251556</v>
      </c>
      <c r="DG65">
        <f t="shared" si="77"/>
        <v>9.6753013883247583</v>
      </c>
      <c r="DH65">
        <f t="shared" si="77"/>
        <v>9.5324981062308343</v>
      </c>
      <c r="DI65">
        <f t="shared" si="77"/>
        <v>9.3885893978066282</v>
      </c>
      <c r="DJ65">
        <f t="shared" si="77"/>
        <v>9.2436013452805827</v>
      </c>
      <c r="DK65">
        <f t="shared" si="77"/>
        <v>9.0975597404050887</v>
      </c>
      <c r="DL65">
        <f t="shared" si="77"/>
        <v>8.9504900869956572</v>
      </c>
      <c r="DM65">
        <f t="shared" si="77"/>
        <v>8.8024176034504915</v>
      </c>
      <c r="DN65">
        <f t="shared" si="77"/>
        <v>8.653367225250749</v>
      </c>
      <c r="DO65">
        <f t="shared" si="77"/>
        <v>8.5033636074410879</v>
      </c>
      <c r="DP65">
        <f t="shared" si="77"/>
        <v>8.3524311270919878</v>
      </c>
      <c r="DQ65">
        <f t="shared" si="77"/>
        <v>8.2005938857418919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15.890727953676524</v>
      </c>
      <c r="BU66">
        <f t="shared" si="78"/>
        <v>16.05802187807442</v>
      </c>
      <c r="BV66">
        <f t="shared" si="78"/>
        <v>16.182854970016713</v>
      </c>
      <c r="BW66">
        <f t="shared" si="78"/>
        <v>16.267230533341689</v>
      </c>
      <c r="BX66">
        <f t="shared" si="78"/>
        <v>16.31344324002994</v>
      </c>
      <c r="BY66">
        <f t="shared" si="78"/>
        <v>16.324324121888786</v>
      </c>
      <c r="BZ66">
        <f t="shared" si="78"/>
        <v>16.303108918162831</v>
      </c>
      <c r="CA66">
        <f t="shared" si="78"/>
        <v>16.176611318882749</v>
      </c>
      <c r="CB66">
        <f t="shared" si="78"/>
        <v>16.025491626775164</v>
      </c>
      <c r="CC66">
        <f t="shared" si="78"/>
        <v>15.853100926863476</v>
      </c>
      <c r="CD66">
        <f t="shared" si="78"/>
        <v>15.827831396171218</v>
      </c>
      <c r="CE66">
        <f t="shared" si="78"/>
        <v>15.786361877393928</v>
      </c>
      <c r="CF66">
        <f t="shared" si="78"/>
        <v>15.730622286075178</v>
      </c>
      <c r="CG66">
        <f t="shared" si="78"/>
        <v>15.661955959793378</v>
      </c>
      <c r="CH66">
        <f t="shared" si="78"/>
        <v>15.580589960161625</v>
      </c>
      <c r="CI66">
        <f t="shared" si="78"/>
        <v>15.485739045245067</v>
      </c>
      <c r="CJ66">
        <f t="shared" si="78"/>
        <v>15.375650810875747</v>
      </c>
      <c r="CK66">
        <f t="shared" si="78"/>
        <v>15.248152748981454</v>
      </c>
      <c r="CL66">
        <f t="shared" si="78"/>
        <v>15.100897823973209</v>
      </c>
      <c r="CM66">
        <f t="shared" si="78"/>
        <v>14.93184234085343</v>
      </c>
      <c r="CN66">
        <f t="shared" si="78"/>
        <v>14.83883629076198</v>
      </c>
      <c r="CO66">
        <f t="shared" si="78"/>
        <v>14.719909010308999</v>
      </c>
      <c r="CP66">
        <f t="shared" si="78"/>
        <v>14.574808281072984</v>
      </c>
      <c r="CQ66">
        <f t="shared" si="78"/>
        <v>14.404044469197839</v>
      </c>
      <c r="CR66">
        <f t="shared" si="78"/>
        <v>14.208883664817456</v>
      </c>
      <c r="CS66">
        <f t="shared" si="78"/>
        <v>14.137448475468425</v>
      </c>
      <c r="CT66">
        <f t="shared" si="78"/>
        <v>14.041502888389683</v>
      </c>
      <c r="CU66">
        <f t="shared" si="78"/>
        <v>13.923168097382188</v>
      </c>
      <c r="CV66">
        <f t="shared" si="78"/>
        <v>13.784731586302421</v>
      </c>
      <c r="CW66">
        <f t="shared" si="78"/>
        <v>13.628609720766352</v>
      </c>
      <c r="CX66">
        <f t="shared" ref="CX66:DQ66" si="79">CX$49*CX27</f>
        <v>13.467771089618566</v>
      </c>
      <c r="CY66">
        <f t="shared" si="79"/>
        <v>13.305224900357572</v>
      </c>
      <c r="CZ66">
        <f t="shared" si="79"/>
        <v>13.141007125676081</v>
      </c>
      <c r="DA66">
        <f t="shared" si="79"/>
        <v>12.975153346848424</v>
      </c>
      <c r="DB66">
        <f t="shared" si="79"/>
        <v>12.807698757116675</v>
      </c>
      <c r="DC66">
        <f t="shared" si="79"/>
        <v>12.638678165052024</v>
      </c>
      <c r="DD66">
        <f t="shared" si="79"/>
        <v>12.468125997889313</v>
      </c>
      <c r="DE66">
        <f t="shared" si="79"/>
        <v>12.296076304837177</v>
      </c>
      <c r="DF66">
        <f t="shared" si="79"/>
        <v>12.122562760361834</v>
      </c>
      <c r="DG66">
        <f t="shared" si="79"/>
        <v>11.947618667445646</v>
      </c>
      <c r="DH66">
        <f t="shared" si="79"/>
        <v>11.771276960821737</v>
      </c>
      <c r="DI66">
        <f t="shared" si="79"/>
        <v>11.593570210182238</v>
      </c>
      <c r="DJ66">
        <f t="shared" si="79"/>
        <v>11.414530623363049</v>
      </c>
      <c r="DK66">
        <f t="shared" si="79"/>
        <v>11.234190049503542</v>
      </c>
      <c r="DL66">
        <f t="shared" si="79"/>
        <v>11.05257998218206</v>
      </c>
      <c r="DM66">
        <f t="shared" si="79"/>
        <v>10.869731562527239</v>
      </c>
      <c r="DN66">
        <f t="shared" si="79"/>
        <v>10.68567558230548</v>
      </c>
      <c r="DO66">
        <f t="shared" si="79"/>
        <v>10.500442486984053</v>
      </c>
      <c r="DP66">
        <f t="shared" si="79"/>
        <v>10.314062378771734</v>
      </c>
      <c r="DQ66">
        <f t="shared" si="79"/>
        <v>10.126565019634482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361.08094427130857</v>
      </c>
      <c r="BU67">
        <f t="shared" si="80"/>
        <v>364.88232129875115</v>
      </c>
      <c r="BV67">
        <f t="shared" si="80"/>
        <v>367.71887169758929</v>
      </c>
      <c r="BW67">
        <f t="shared" si="80"/>
        <v>369.63611602822152</v>
      </c>
      <c r="BX67">
        <f t="shared" si="80"/>
        <v>370.6861955347722</v>
      </c>
      <c r="BY67">
        <f t="shared" si="80"/>
        <v>370.93343902843395</v>
      </c>
      <c r="BZ67">
        <f t="shared" si="80"/>
        <v>370.45137138391777</v>
      </c>
      <c r="CA67">
        <f t="shared" si="80"/>
        <v>367.57699881085153</v>
      </c>
      <c r="CB67">
        <f t="shared" si="80"/>
        <v>364.14314472416243</v>
      </c>
      <c r="CC67">
        <f t="shared" si="80"/>
        <v>360.22595497117175</v>
      </c>
      <c r="CD67">
        <f t="shared" si="80"/>
        <v>359.65176189265128</v>
      </c>
      <c r="CE67">
        <f t="shared" si="80"/>
        <v>358.70946063104572</v>
      </c>
      <c r="CF67">
        <f t="shared" si="80"/>
        <v>357.4429041633154</v>
      </c>
      <c r="CG67">
        <f t="shared" si="80"/>
        <v>355.88261680544537</v>
      </c>
      <c r="CH67">
        <f t="shared" si="80"/>
        <v>354.03375802035652</v>
      </c>
      <c r="CI67">
        <f t="shared" si="80"/>
        <v>351.87848495653532</v>
      </c>
      <c r="CJ67">
        <f t="shared" si="80"/>
        <v>349.376978182578</v>
      </c>
      <c r="CK67">
        <f t="shared" si="80"/>
        <v>346.47987235358408</v>
      </c>
      <c r="CL67">
        <f t="shared" si="80"/>
        <v>343.13383638055774</v>
      </c>
      <c r="CM67">
        <f t="shared" si="80"/>
        <v>339.29243190512528</v>
      </c>
      <c r="CN67">
        <f t="shared" si="80"/>
        <v>337.17907923255655</v>
      </c>
      <c r="CO67">
        <f t="shared" si="80"/>
        <v>334.47672507667625</v>
      </c>
      <c r="CP67">
        <f t="shared" si="80"/>
        <v>331.17963834284456</v>
      </c>
      <c r="CQ67">
        <f t="shared" si="80"/>
        <v>327.2994159503279</v>
      </c>
      <c r="CR67">
        <f t="shared" si="80"/>
        <v>322.86482694119996</v>
      </c>
      <c r="CS67">
        <f t="shared" si="80"/>
        <v>321.2416234165068</v>
      </c>
      <c r="CT67">
        <f t="shared" si="80"/>
        <v>319.0614763973112</v>
      </c>
      <c r="CU67">
        <f t="shared" si="80"/>
        <v>316.37258522746083</v>
      </c>
      <c r="CV67">
        <f t="shared" si="80"/>
        <v>313.22692781717575</v>
      </c>
      <c r="CW67">
        <f t="shared" si="80"/>
        <v>309.67941062391088</v>
      </c>
      <c r="CX67">
        <f t="shared" ref="CX67:DQ67" si="81">CX$49*CX28</f>
        <v>306.02471557284429</v>
      </c>
      <c r="CY67">
        <f t="shared" si="81"/>
        <v>302.33122011579803</v>
      </c>
      <c r="CZ67">
        <f t="shared" si="81"/>
        <v>298.59974165106178</v>
      </c>
      <c r="DA67">
        <f t="shared" si="81"/>
        <v>294.83108868282574</v>
      </c>
      <c r="DB67">
        <f t="shared" si="81"/>
        <v>291.02606089812213</v>
      </c>
      <c r="DC67">
        <f t="shared" si="81"/>
        <v>287.18544924320548</v>
      </c>
      <c r="DD67">
        <f t="shared" si="81"/>
        <v>283.31003599932188</v>
      </c>
      <c r="DE67">
        <f t="shared" si="81"/>
        <v>279.40059485792466</v>
      </c>
      <c r="DF67">
        <f t="shared" si="81"/>
        <v>275.45789099529111</v>
      </c>
      <c r="DG67">
        <f t="shared" si="81"/>
        <v>271.48268114656605</v>
      </c>
      <c r="DH67">
        <f t="shared" si="81"/>
        <v>267.47571367926116</v>
      </c>
      <c r="DI67">
        <f t="shared" si="81"/>
        <v>263.43772866615478</v>
      </c>
      <c r="DJ67">
        <f t="shared" si="81"/>
        <v>259.36945795765899</v>
      </c>
      <c r="DK67">
        <f t="shared" si="81"/>
        <v>255.27162525361635</v>
      </c>
      <c r="DL67">
        <f t="shared" si="81"/>
        <v>251.14494617454713</v>
      </c>
      <c r="DM67">
        <f t="shared" si="81"/>
        <v>246.9901283323473</v>
      </c>
      <c r="DN67">
        <f t="shared" si="81"/>
        <v>242.80787140044393</v>
      </c>
      <c r="DO67">
        <f t="shared" si="81"/>
        <v>238.59886718339774</v>
      </c>
      <c r="DP67">
        <f t="shared" si="81"/>
        <v>234.36379968599448</v>
      </c>
      <c r="DQ67">
        <f t="shared" si="81"/>
        <v>230.10334518176947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18.826529461107739</v>
      </c>
      <c r="BU68">
        <f t="shared" si="82"/>
        <v>19.024730827685953</v>
      </c>
      <c r="BV68">
        <f t="shared" si="82"/>
        <v>19.172626751020857</v>
      </c>
      <c r="BW68">
        <f t="shared" si="82"/>
        <v>19.272590644013416</v>
      </c>
      <c r="BX68">
        <f t="shared" si="82"/>
        <v>19.327341117779007</v>
      </c>
      <c r="BY68">
        <f t="shared" si="82"/>
        <v>19.340232235383912</v>
      </c>
      <c r="BZ68">
        <f t="shared" si="82"/>
        <v>19.31509753676378</v>
      </c>
      <c r="CA68">
        <f t="shared" si="82"/>
        <v>19.165229589458395</v>
      </c>
      <c r="CB68">
        <f t="shared" si="82"/>
        <v>18.986190633917108</v>
      </c>
      <c r="CC68">
        <f t="shared" si="82"/>
        <v>18.781950865910915</v>
      </c>
      <c r="CD68">
        <f t="shared" si="82"/>
        <v>18.75201280609182</v>
      </c>
      <c r="CE68">
        <f t="shared" si="82"/>
        <v>18.702881821074993</v>
      </c>
      <c r="CF68">
        <f t="shared" si="82"/>
        <v>18.636844377027643</v>
      </c>
      <c r="CG68">
        <f t="shared" si="82"/>
        <v>18.555491992259693</v>
      </c>
      <c r="CH68">
        <f t="shared" si="82"/>
        <v>18.459093677867475</v>
      </c>
      <c r="CI68">
        <f t="shared" si="82"/>
        <v>18.346719118986648</v>
      </c>
      <c r="CJ68">
        <f t="shared" si="82"/>
        <v>18.216292155935164</v>
      </c>
      <c r="CK68">
        <f t="shared" si="82"/>
        <v>18.065238911207526</v>
      </c>
      <c r="CL68">
        <f t="shared" si="82"/>
        <v>17.890778735937864</v>
      </c>
      <c r="CM68">
        <f t="shared" si="82"/>
        <v>17.690490363825877</v>
      </c>
      <c r="CN68">
        <f t="shared" si="82"/>
        <v>17.580301507329668</v>
      </c>
      <c r="CO68">
        <f t="shared" si="82"/>
        <v>17.439402490261074</v>
      </c>
      <c r="CP68">
        <f t="shared" si="82"/>
        <v>17.26749449701159</v>
      </c>
      <c r="CQ68">
        <f t="shared" si="82"/>
        <v>17.065182183533544</v>
      </c>
      <c r="CR68">
        <f t="shared" si="82"/>
        <v>16.833965549277927</v>
      </c>
      <c r="CS68">
        <f t="shared" si="82"/>
        <v>16.749332755817498</v>
      </c>
      <c r="CT68">
        <f t="shared" si="82"/>
        <v>16.63566128481461</v>
      </c>
      <c r="CU68">
        <f t="shared" si="82"/>
        <v>16.495464219225731</v>
      </c>
      <c r="CV68">
        <f t="shared" si="82"/>
        <v>16.331451654040936</v>
      </c>
      <c r="CW68">
        <f t="shared" si="82"/>
        <v>16.146486376829841</v>
      </c>
      <c r="CX68">
        <f t="shared" ref="CX68:DQ68" si="83">CX$49*CX29</f>
        <v>15.955932914671585</v>
      </c>
      <c r="CY68">
        <f t="shared" si="83"/>
        <v>15.763356424165066</v>
      </c>
      <c r="CZ68">
        <f t="shared" si="83"/>
        <v>15.568799523934237</v>
      </c>
      <c r="DA68">
        <f t="shared" si="83"/>
        <v>15.372304368870401</v>
      </c>
      <c r="DB68">
        <f t="shared" si="83"/>
        <v>15.173912654143884</v>
      </c>
      <c r="DC68">
        <f t="shared" si="83"/>
        <v>14.973665619186447</v>
      </c>
      <c r="DD68">
        <f t="shared" si="83"/>
        <v>14.771604051641855</v>
      </c>
      <c r="DE68">
        <f t="shared" si="83"/>
        <v>14.56776829128758</v>
      </c>
      <c r="DF68">
        <f t="shared" si="83"/>
        <v>14.362198233925264</v>
      </c>
      <c r="DG68">
        <f t="shared" si="83"/>
        <v>14.154933335241289</v>
      </c>
      <c r="DH68">
        <f t="shared" si="83"/>
        <v>13.946012614638999</v>
      </c>
      <c r="DI68">
        <f t="shared" si="83"/>
        <v>13.735474659039665</v>
      </c>
      <c r="DJ68">
        <f t="shared" si="83"/>
        <v>13.523357626655622</v>
      </c>
      <c r="DK68">
        <f t="shared" si="83"/>
        <v>13.309699250733734</v>
      </c>
      <c r="DL68">
        <f t="shared" si="83"/>
        <v>13.094536843270166</v>
      </c>
      <c r="DM68">
        <f t="shared" si="83"/>
        <v>12.877907298696533</v>
      </c>
      <c r="DN68">
        <f t="shared" si="83"/>
        <v>12.65984709753776</v>
      </c>
      <c r="DO68">
        <f t="shared" si="83"/>
        <v>12.440392310041119</v>
      </c>
      <c r="DP68">
        <f t="shared" si="83"/>
        <v>12.219578599778597</v>
      </c>
      <c r="DQ68">
        <f t="shared" si="83"/>
        <v>11.997441227219735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2009.5613728419282</v>
      </c>
      <c r="BU70">
        <f t="shared" si="86"/>
        <v>2030.7175721904525</v>
      </c>
      <c r="BV70">
        <f t="shared" si="86"/>
        <v>2046.5041214505582</v>
      </c>
      <c r="BW70">
        <f t="shared" si="86"/>
        <v>2057.1743609363721</v>
      </c>
      <c r="BX70">
        <f t="shared" si="86"/>
        <v>2063.0184777424688</v>
      </c>
      <c r="BY70">
        <f t="shared" si="86"/>
        <v>2064.3944876993269</v>
      </c>
      <c r="BZ70">
        <f t="shared" si="86"/>
        <v>2061.7115864471666</v>
      </c>
      <c r="CA70">
        <f t="shared" si="86"/>
        <v>2045.7145415030002</v>
      </c>
      <c r="CB70">
        <f t="shared" si="86"/>
        <v>2026.6037558410437</v>
      </c>
      <c r="CC70">
        <f t="shared" si="86"/>
        <v>2004.8030118732659</v>
      </c>
      <c r="CD70">
        <f t="shared" si="86"/>
        <v>2001.6073953516668</v>
      </c>
      <c r="CE70">
        <f t="shared" si="86"/>
        <v>1996.3631080334194</v>
      </c>
      <c r="CF70">
        <f t="shared" si="86"/>
        <v>1989.3142094569234</v>
      </c>
      <c r="CG70">
        <f t="shared" si="86"/>
        <v>1980.6305797759471</v>
      </c>
      <c r="CH70">
        <f t="shared" si="86"/>
        <v>1970.3409334866587</v>
      </c>
      <c r="CI70">
        <f t="shared" si="86"/>
        <v>1958.3459679098341</v>
      </c>
      <c r="CJ70">
        <f t="shared" si="86"/>
        <v>1944.4240718181093</v>
      </c>
      <c r="CK70">
        <f t="shared" si="86"/>
        <v>1928.3005071178713</v>
      </c>
      <c r="CL70">
        <f t="shared" si="86"/>
        <v>1909.6784647470033</v>
      </c>
      <c r="CM70">
        <f t="shared" si="86"/>
        <v>1888.2994964747513</v>
      </c>
      <c r="CN70">
        <f t="shared" si="86"/>
        <v>1876.5378348158758</v>
      </c>
      <c r="CO70">
        <f t="shared" si="86"/>
        <v>1861.4981418784507</v>
      </c>
      <c r="CP70">
        <f t="shared" si="86"/>
        <v>1843.1485218047883</v>
      </c>
      <c r="CQ70">
        <f t="shared" si="86"/>
        <v>1821.5535161370874</v>
      </c>
      <c r="CR70">
        <f t="shared" si="86"/>
        <v>1796.8732362204685</v>
      </c>
      <c r="CS70">
        <f t="shared" si="86"/>
        <v>1787.8394526457989</v>
      </c>
      <c r="CT70">
        <f t="shared" si="86"/>
        <v>1775.7060534553943</v>
      </c>
      <c r="CU70">
        <f t="shared" si="86"/>
        <v>1760.7412874758113</v>
      </c>
      <c r="CV70">
        <f t="shared" si="86"/>
        <v>1743.2344327824403</v>
      </c>
      <c r="CW70">
        <f t="shared" si="86"/>
        <v>1723.4910659995035</v>
      </c>
      <c r="CX70">
        <f t="shared" ref="CX70:DQ70" si="87">CX$49*CX31</f>
        <v>1703.151211125795</v>
      </c>
      <c r="CY70">
        <f t="shared" si="87"/>
        <v>1682.5954163130111</v>
      </c>
      <c r="CZ70">
        <f t="shared" si="87"/>
        <v>1661.8282307129559</v>
      </c>
      <c r="DA70">
        <f t="shared" si="87"/>
        <v>1640.8541539781759</v>
      </c>
      <c r="DB70">
        <f t="shared" si="87"/>
        <v>1619.6776366901709</v>
      </c>
      <c r="DC70">
        <f t="shared" si="87"/>
        <v>1598.3030807844791</v>
      </c>
      <c r="DD70">
        <f t="shared" si="87"/>
        <v>1576.7348399723667</v>
      </c>
      <c r="DE70">
        <f t="shared" si="87"/>
        <v>1554.977220159431</v>
      </c>
      <c r="DF70">
        <f t="shared" si="87"/>
        <v>1533.0344798608744</v>
      </c>
      <c r="DG70">
        <f t="shared" si="87"/>
        <v>1510.9108306135847</v>
      </c>
      <c r="DH70">
        <f t="shared" si="87"/>
        <v>1488.6104373851899</v>
      </c>
      <c r="DI70">
        <f t="shared" si="87"/>
        <v>1466.1374189797766</v>
      </c>
      <c r="DJ70">
        <f t="shared" si="87"/>
        <v>1443.4958484406386</v>
      </c>
      <c r="DK70">
        <f t="shared" si="87"/>
        <v>1420.6897534498573</v>
      </c>
      <c r="DL70">
        <f t="shared" si="87"/>
        <v>1397.7231167248206</v>
      </c>
      <c r="DM70">
        <f t="shared" si="87"/>
        <v>1374.5998764116855</v>
      </c>
      <c r="DN70">
        <f t="shared" si="87"/>
        <v>1351.3239264758215</v>
      </c>
      <c r="DO70">
        <f t="shared" si="87"/>
        <v>1327.8991170891777</v>
      </c>
      <c r="DP70">
        <f t="shared" si="87"/>
        <v>1304.3292550148026</v>
      </c>
      <c r="DQ70">
        <f t="shared" si="87"/>
        <v>1280.6181039882119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372.08486532210691</v>
      </c>
      <c r="BU71">
        <f t="shared" si="88"/>
        <v>376.0020890962636</v>
      </c>
      <c r="BV71">
        <f t="shared" si="88"/>
        <v>378.9250832056897</v>
      </c>
      <c r="BW71">
        <f t="shared" si="88"/>
        <v>380.90075544724908</v>
      </c>
      <c r="BX71">
        <f t="shared" si="88"/>
        <v>381.98283606648783</v>
      </c>
      <c r="BY71">
        <f t="shared" si="88"/>
        <v>382.23761429142729</v>
      </c>
      <c r="BZ71">
        <f t="shared" si="88"/>
        <v>381.74085566311493</v>
      </c>
      <c r="CA71">
        <f t="shared" si="88"/>
        <v>378.77888675087206</v>
      </c>
      <c r="CB71">
        <f t="shared" si="88"/>
        <v>375.24038615799265</v>
      </c>
      <c r="CC71">
        <f t="shared" si="88"/>
        <v>371.20382027212435</v>
      </c>
      <c r="CD71">
        <f t="shared" si="88"/>
        <v>370.61212869249442</v>
      </c>
      <c r="CE71">
        <f t="shared" si="88"/>
        <v>369.64111085402908</v>
      </c>
      <c r="CF71">
        <f t="shared" si="88"/>
        <v>368.33595615064439</v>
      </c>
      <c r="CG71">
        <f t="shared" si="88"/>
        <v>366.72811912510298</v>
      </c>
      <c r="CH71">
        <f t="shared" si="88"/>
        <v>364.82291647466212</v>
      </c>
      <c r="CI71">
        <f t="shared" si="88"/>
        <v>362.60196158793269</v>
      </c>
      <c r="CJ71">
        <f t="shared" si="88"/>
        <v>360.02422153862426</v>
      </c>
      <c r="CK71">
        <f t="shared" si="88"/>
        <v>357.03882657578419</v>
      </c>
      <c r="CL71">
        <f t="shared" si="88"/>
        <v>353.59082034854066</v>
      </c>
      <c r="CM71">
        <f t="shared" si="88"/>
        <v>349.63234929221414</v>
      </c>
      <c r="CN71">
        <f t="shared" si="88"/>
        <v>347.4545923182543</v>
      </c>
      <c r="CO71">
        <f t="shared" si="88"/>
        <v>344.66988407458729</v>
      </c>
      <c r="CP71">
        <f t="shared" si="88"/>
        <v>341.27231881179324</v>
      </c>
      <c r="CQ71">
        <f t="shared" si="88"/>
        <v>337.27384686458754</v>
      </c>
      <c r="CR71">
        <f t="shared" si="88"/>
        <v>332.70411400994959</v>
      </c>
      <c r="CS71">
        <f t="shared" si="88"/>
        <v>331.03144345101248</v>
      </c>
      <c r="CT71">
        <f t="shared" si="88"/>
        <v>328.78485657654625</v>
      </c>
      <c r="CU71">
        <f t="shared" si="88"/>
        <v>326.01402160263581</v>
      </c>
      <c r="CV71">
        <f t="shared" si="88"/>
        <v>322.77250046333143</v>
      </c>
      <c r="CW71">
        <f t="shared" si="88"/>
        <v>319.1168728872276</v>
      </c>
      <c r="CX71">
        <f t="shared" ref="CX71:DQ71" si="89">CX$49*CX32</f>
        <v>315.3508012142575</v>
      </c>
      <c r="CY71">
        <f t="shared" si="89"/>
        <v>311.54474669516259</v>
      </c>
      <c r="CZ71">
        <f t="shared" si="89"/>
        <v>307.69955163839859</v>
      </c>
      <c r="DA71">
        <f t="shared" si="89"/>
        <v>303.81604918727436</v>
      </c>
      <c r="DB71">
        <f t="shared" si="89"/>
        <v>299.89506339923867</v>
      </c>
      <c r="DC71">
        <f t="shared" si="89"/>
        <v>295.93740932458769</v>
      </c>
      <c r="DD71">
        <f t="shared" si="89"/>
        <v>291.94389308454356</v>
      </c>
      <c r="DE71">
        <f t="shared" si="89"/>
        <v>287.91531194876222</v>
      </c>
      <c r="DF71">
        <f t="shared" si="89"/>
        <v>283.85245441222423</v>
      </c>
      <c r="DG71">
        <f t="shared" si="89"/>
        <v>279.75610027153442</v>
      </c>
      <c r="DH71">
        <f t="shared" si="89"/>
        <v>275.62702070066132</v>
      </c>
      <c r="DI71">
        <f t="shared" si="89"/>
        <v>271.46597832605892</v>
      </c>
      <c r="DJ71">
        <f t="shared" si="89"/>
        <v>267.27372730123852</v>
      </c>
      <c r="DK71">
        <f t="shared" si="89"/>
        <v>263.05101338075377</v>
      </c>
      <c r="DL71">
        <f t="shared" si="89"/>
        <v>258.7985739936193</v>
      </c>
      <c r="DM71">
        <f t="shared" si="89"/>
        <v>254.51713831616294</v>
      </c>
      <c r="DN71">
        <f t="shared" si="89"/>
        <v>250.20742734431931</v>
      </c>
      <c r="DO71">
        <f t="shared" si="89"/>
        <v>245.87015396535344</v>
      </c>
      <c r="DP71">
        <f t="shared" si="89"/>
        <v>241.50602302905759</v>
      </c>
      <c r="DQ71">
        <f t="shared" si="89"/>
        <v>237.11573141836433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IFERROR(MATCH(E15,Production_est!$D$4:$D$339,0),"-")+1</f>
        <v>4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IFERROR(MATCH(E16,Production_est!$D$4:$D$339,0),"-")+1</f>
        <v>4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IFERROR(MATCH(E17,Production_est!$D$4:$D$339,0),"-")+1</f>
        <v>4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IFERROR(MATCH(E18,Production_est!$D$4:$D$339,0),"-")+1</f>
        <v>4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IFERROR(MATCH(E19,Production_est!$D$4:$D$339,0),"-")+1</f>
        <v>4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IFERROR(MATCH(E20,Production_est!$D$4:$D$339,0),"-")+1</f>
        <v>4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IFERROR(MATCH(E21,Production_est!$D$4:$D$339,0),"-")+1</f>
        <v>4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IFERROR(MATCH(E22,Production_est!$D$4:$D$339,0),"-")+1</f>
        <v>4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IFERROR(MATCH(E23,Production_est!$D$4:$D$339,0),"-")+1</f>
        <v>4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IFERROR(MATCH(E24,Production_est!$D$4:$D$339,0),"-")+1</f>
        <v>4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IFERROR(MATCH(E25,Production_est!$D$4:$D$339,0),"-")+1</f>
        <v>4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IFERROR(MATCH(E26,Production_est!$D$4:$D$339,0),"-")+1</f>
        <v>4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IFERROR(MATCH(E27,Production_est!$D$4:$D$339,0),"-")+1</f>
        <v>4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IFERROR(MATCH(E28,Production_est!$D$4:$D$339,0),"-")+1</f>
        <v>4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IFERROR(MATCH(E29,Production_est!$D$4:$D$339,0),"-")+1</f>
        <v>4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IFERROR(MATCH(E30,Production_est!$D$4:$D$339,0),"-")+1</f>
        <v>4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IFERROR(MATCH(E31,Production_est!$D$4:$D$339,0),"-")+1</f>
        <v>4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si="5"/>
        <v>4.0931290570397842E-2</v>
      </c>
      <c r="O31" s="33">
        <f t="shared" ref="O31:AQ35" si="28">N31*(1-$G$4)</f>
        <v>4.0726634117545853E-2</v>
      </c>
      <c r="P31" s="33">
        <f t="shared" si="28"/>
        <v>4.0523000946958126E-2</v>
      </c>
      <c r="Q31" s="33">
        <f t="shared" si="28"/>
        <v>4.0320385942223334E-2</v>
      </c>
      <c r="R31" s="33">
        <f t="shared" si="28"/>
        <v>4.0118784012512218E-2</v>
      </c>
      <c r="S31" s="33">
        <f t="shared" si="28"/>
        <v>3.9918190092449658E-2</v>
      </c>
      <c r="T31" s="33">
        <f t="shared" si="28"/>
        <v>3.9718599141987408E-2</v>
      </c>
      <c r="U31" s="33">
        <f t="shared" si="28"/>
        <v>3.9520006146277473E-2</v>
      </c>
      <c r="V31" s="33">
        <f t="shared" si="28"/>
        <v>3.9322406115546084E-2</v>
      </c>
      <c r="W31" s="33">
        <f t="shared" si="28"/>
        <v>3.912579408496835E-2</v>
      </c>
      <c r="X31" s="33">
        <f t="shared" si="28"/>
        <v>3.8930165114543509E-2</v>
      </c>
      <c r="Y31" s="33">
        <f t="shared" si="28"/>
        <v>3.873551428897079E-2</v>
      </c>
      <c r="Z31" s="33">
        <f t="shared" si="28"/>
        <v>3.8541836717525937E-2</v>
      </c>
      <c r="AA31" s="33">
        <f t="shared" si="28"/>
        <v>3.8349127533938307E-2</v>
      </c>
      <c r="AB31" s="33">
        <f t="shared" si="28"/>
        <v>3.8157381896268612E-2</v>
      </c>
      <c r="AC31" s="33">
        <f t="shared" si="28"/>
        <v>3.7966594986787269E-2</v>
      </c>
      <c r="AD31" s="33">
        <f t="shared" si="28"/>
        <v>3.7776762011853336E-2</v>
      </c>
      <c r="AE31" s="33">
        <f t="shared" si="28"/>
        <v>3.7587878201794073E-2</v>
      </c>
      <c r="AF31" s="33">
        <f t="shared" si="28"/>
        <v>3.7399938810785099E-2</v>
      </c>
      <c r="AG31" s="33">
        <f t="shared" si="28"/>
        <v>3.7212939116731174E-2</v>
      </c>
      <c r="AH31" s="33">
        <f t="shared" si="28"/>
        <v>3.7026874421147521E-2</v>
      </c>
      <c r="AI31" s="33">
        <f t="shared" si="28"/>
        <v>3.6841740049041782E-2</v>
      </c>
      <c r="AJ31" s="33">
        <f t="shared" si="28"/>
        <v>3.6657531348796575E-2</v>
      </c>
      <c r="AK31" s="33">
        <f t="shared" si="28"/>
        <v>3.6474243692052592E-2</v>
      </c>
      <c r="AL31" s="33">
        <f t="shared" si="28"/>
        <v>3.6291872473592328E-2</v>
      </c>
      <c r="AM31" s="33">
        <f t="shared" si="28"/>
        <v>3.6110413111224364E-2</v>
      </c>
      <c r="AN31" s="33">
        <f t="shared" si="28"/>
        <v>3.592986104566824E-2</v>
      </c>
      <c r="AO31" s="33">
        <f t="shared" si="28"/>
        <v>3.5750211740439901E-2</v>
      </c>
      <c r="AP31" s="33">
        <f t="shared" si="28"/>
        <v>3.55714606817377E-2</v>
      </c>
      <c r="AQ31" s="33">
        <f t="shared" si="28"/>
        <v>3.539360337832901E-2</v>
      </c>
      <c r="AR31" s="33">
        <f t="shared" ref="AR31:BK31" si="29">AQ31*(1-$G$4)</f>
        <v>3.5216635361437362E-2</v>
      </c>
      <c r="AS31" s="33">
        <f t="shared" si="29"/>
        <v>3.5040552184630175E-2</v>
      </c>
      <c r="AT31" s="33">
        <f t="shared" si="29"/>
        <v>3.4865349423707025E-2</v>
      </c>
      <c r="AU31" s="33">
        <f t="shared" si="29"/>
        <v>3.4691022676588489E-2</v>
      </c>
      <c r="AV31" s="33">
        <f t="shared" si="29"/>
        <v>3.4517567563205544E-2</v>
      </c>
      <c r="AW31" s="33">
        <f t="shared" si="29"/>
        <v>3.4344979725389517E-2</v>
      </c>
      <c r="AX31" s="33">
        <f t="shared" si="29"/>
        <v>3.4173254826762568E-2</v>
      </c>
      <c r="AY31" s="33">
        <f t="shared" si="29"/>
        <v>3.4002388552628757E-2</v>
      </c>
      <c r="AZ31" s="33">
        <f t="shared" si="29"/>
        <v>3.3832376609865614E-2</v>
      </c>
      <c r="BA31" s="33">
        <f t="shared" si="29"/>
        <v>3.3663214726816285E-2</v>
      </c>
      <c r="BB31" s="33">
        <f t="shared" si="29"/>
        <v>3.3494898653182205E-2</v>
      </c>
      <c r="BC31" s="33">
        <f t="shared" si="29"/>
        <v>3.3327424159916297E-2</v>
      </c>
      <c r="BD31" s="33">
        <f t="shared" si="29"/>
        <v>3.3160787039116714E-2</v>
      </c>
      <c r="BE31" s="33">
        <f t="shared" si="29"/>
        <v>3.2994983103921127E-2</v>
      </c>
      <c r="BF31" s="33">
        <f t="shared" si="29"/>
        <v>3.2830008188401524E-2</v>
      </c>
      <c r="BG31" s="33">
        <f t="shared" si="29"/>
        <v>3.2665858147459516E-2</v>
      </c>
      <c r="BH31" s="33">
        <f t="shared" si="29"/>
        <v>3.2502528856722217E-2</v>
      </c>
      <c r="BI31" s="33">
        <f t="shared" si="29"/>
        <v>3.2340016212438608E-2</v>
      </c>
      <c r="BJ31" s="33">
        <f t="shared" si="29"/>
        <v>3.2178316131376415E-2</v>
      </c>
      <c r="BK31" s="33">
        <f t="shared" si="29"/>
        <v>3.2017424550719535E-2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281.90193420011815</v>
      </c>
      <c r="BT31" s="4" cm="1">
        <f t="array" ref="BT31">N31*INDEX(prod_est,$H31+$I31-1,MATCH(BT$14,$BQ$14:$DQ$14,0))</f>
        <v>294.79321704008032</v>
      </c>
      <c r="BU31" s="4" cm="1">
        <f t="array" ref="BU31">O31*INDEX(prod_est,$H31+$I31-1,MATCH(BU$14,$BQ$14:$DQ$14,0))</f>
        <v>306.36118543390427</v>
      </c>
      <c r="BV31" s="4" cm="1">
        <f t="array" ref="BV31">P31*INDEX(prod_est,$H31+$I31-1,MATCH(BV$14,$BQ$14:$DQ$14,0))</f>
        <v>317.99926334702997</v>
      </c>
      <c r="BW31" s="4" cm="1">
        <f t="array" ref="BW31">Q31*INDEX(prod_est,$H31+$I31-1,MATCH(BW$14,$BQ$14:$DQ$14,0))</f>
        <v>329.67388450830987</v>
      </c>
      <c r="BX31" s="4" cm="1">
        <f t="array" ref="BX31">R31*INDEX(prod_est,$H31+$I31-1,MATCH(BX$14,$BQ$14:$DQ$14,0))</f>
        <v>341.36513823012501</v>
      </c>
      <c r="BY31" s="4" cm="1">
        <f t="array" ref="BY31">S31*INDEX(prod_est,$H31+$I31-1,MATCH(BY$14,$BQ$14:$DQ$14,0))</f>
        <v>353.04298532175267</v>
      </c>
      <c r="BZ31" s="4" cm="1">
        <f t="array" ref="BZ31">T31*INDEX(prod_est,$H31+$I31-1,MATCH(BZ$14,$BQ$14:$DQ$14,0))</f>
        <v>364.68931843025661</v>
      </c>
      <c r="CA31" s="4" cm="1">
        <f t="array" ref="CA31">U31*INDEX(prod_est,$H31+$I31-1,MATCH(CA$14,$BQ$14:$DQ$14,0))</f>
        <v>372.0867787806614</v>
      </c>
      <c r="CB31" s="4" cm="1">
        <f t="array" ref="CB31">V31*INDEX(prod_est,$H31+$I31-1,MATCH(CB$14,$BQ$14:$DQ$14,0))</f>
        <v>379.25139998380553</v>
      </c>
      <c r="CC31" s="4" cm="1">
        <f t="array" ref="CC31">W31*INDEX(prod_est,$H31+$I31-1,MATCH(CC$14,$BQ$14:$DQ$14,0))</f>
        <v>386.18010448860332</v>
      </c>
      <c r="CD31" s="4" cm="1">
        <f t="array" ref="CD31">X31*INDEX(prod_est,$H31+$I31-1,MATCH(CD$14,$BQ$14:$DQ$14,0))</f>
        <v>392.86024601431177</v>
      </c>
      <c r="CE31" s="4" cm="1">
        <f t="array" ref="CE31">Y31*INDEX(prod_est,$H31+$I31-1,MATCH(CE$14,$BQ$14:$DQ$14,0))</f>
        <v>399.27257135820417</v>
      </c>
      <c r="CF31" s="4" cm="1">
        <f t="array" ref="CF31">Z31*INDEX(prod_est,$H31+$I31-1,MATCH(CF$14,$BQ$14:$DQ$14,0))</f>
        <v>405.39800686801692</v>
      </c>
      <c r="CG31" s="4" cm="1">
        <f t="array" ref="CG31">AA31*INDEX(prod_est,$H31+$I31-1,MATCH(CG$14,$BQ$14:$DQ$14,0))</f>
        <v>411.22129703574223</v>
      </c>
      <c r="CH31" s="4" cm="1">
        <f t="array" ref="CH31">AB31*INDEX(prod_est,$H31+$I31-1,MATCH(CH$14,$BQ$14:$DQ$14,0))</f>
        <v>416.72401222125291</v>
      </c>
      <c r="CI31" s="4" cm="1">
        <f t="array" ref="CI31">AC31*INDEX(prod_est,$H31+$I31-1,MATCH(CI$14,$BQ$14:$DQ$14,0))</f>
        <v>421.89534208571968</v>
      </c>
      <c r="CJ31" s="4" cm="1">
        <f t="array" ref="CJ31">AD31*INDEX(prod_est,$H31+$I31-1,MATCH(CJ$14,$BQ$14:$DQ$14,0))</f>
        <v>426.71780358774163</v>
      </c>
      <c r="CK31" s="4" cm="1">
        <f t="array" ref="CK31">AE31*INDEX(prod_est,$H31+$I31-1,MATCH(CK$14,$BQ$14:$DQ$14,0))</f>
        <v>431.19273564106868</v>
      </c>
      <c r="CL31" s="4" cm="1">
        <f t="array" ref="CL31">AF31*INDEX(prod_est,$H31+$I31-1,MATCH(CL$14,$BQ$14:$DQ$14,0))</f>
        <v>435.30764271404377</v>
      </c>
      <c r="CM31" s="4" cm="1">
        <f t="array" ref="CM31">AG31*INDEX(prod_est,$H31+$I31-1,MATCH(CM$14,$BQ$14:$DQ$14,0))</f>
        <v>439.05804033561503</v>
      </c>
      <c r="CN31" s="4" cm="1">
        <f t="array" ref="CN31">AH31*INDEX(prod_est,$H31+$I31-1,MATCH(CN$14,$BQ$14:$DQ$14,0))</f>
        <v>442.44019859191854</v>
      </c>
      <c r="CO31" s="4" cm="1">
        <f t="array" ref="CO31">AI31*INDEX(prod_est,$H31+$I31-1,MATCH(CO$14,$BQ$14:$DQ$14,0))</f>
        <v>445.44740621262179</v>
      </c>
      <c r="CP31" s="4" cm="1">
        <f t="array" ref="CP31">AJ31*INDEX(prod_est,$H31+$I31-1,MATCH(CP$14,$BQ$14:$DQ$14,0))</f>
        <v>448.06991698435792</v>
      </c>
      <c r="CQ31" s="4" cm="1">
        <f t="array" ref="CQ31">AK31*INDEX(prod_est,$H31+$I31-1,MATCH(CQ$14,$BQ$14:$DQ$14,0))</f>
        <v>450.29493126069434</v>
      </c>
      <c r="CR31" s="4" cm="1">
        <f t="array" ref="CR31">AL31*INDEX(prod_est,$H31+$I31-1,MATCH(CR$14,$BQ$14:$DQ$14,0))</f>
        <v>452.11785064455518</v>
      </c>
      <c r="CS31" s="4" cm="1">
        <f t="array" ref="CS31">AM31*INDEX(prod_est,$H31+$I31-1,MATCH(CS$14,$BQ$14:$DQ$14,0))</f>
        <v>453.53860198670156</v>
      </c>
      <c r="CT31" s="4" cm="1">
        <f t="array" ref="CT31">AN31*INDEX(prod_est,$H31+$I31-1,MATCH(CT$14,$BQ$14:$DQ$14,0))</f>
        <v>454.55040214176086</v>
      </c>
      <c r="CU31" s="4" cm="1">
        <f t="array" ref="CU31">AO31*INDEX(prod_est,$H31+$I31-1,MATCH(CU$14,$BQ$14:$DQ$14,0))</f>
        <v>455.16596893022819</v>
      </c>
      <c r="CV31" s="4" cm="1">
        <f t="array" ref="CV31">AP31*INDEX(prod_est,$H31+$I31-1,MATCH(CV$14,$BQ$14:$DQ$14,0))</f>
        <v>455.39124582769631</v>
      </c>
      <c r="CW31" s="4" cm="1">
        <f t="array" ref="CW31">AQ31*INDEX(prod_est,$H31+$I31-1,MATCH(CW$14,$BQ$14:$DQ$14,0))</f>
        <v>455.23657493708163</v>
      </c>
      <c r="CX31" s="4" cm="1">
        <f t="array" ref="CX31">AR31*INDEX(prod_est,$H31+$I31-1,MATCH(CX$14,$BQ$14:$DQ$14,0))</f>
        <v>449.86408067233259</v>
      </c>
      <c r="CY31" s="4" cm="1">
        <f t="array" ref="CY31">AS31*INDEX(prod_est,$H31+$I31-1,MATCH(CY$14,$BQ$14:$DQ$14,0))</f>
        <v>444.43454882833765</v>
      </c>
      <c r="CZ31" s="4" cm="1">
        <f t="array" ref="CZ31">AT31*INDEX(prod_est,$H31+$I31-1,MATCH(CZ$14,$BQ$14:$DQ$14,0))</f>
        <v>438.94918100128695</v>
      </c>
      <c r="DA31" s="4" cm="1">
        <f t="array" ref="DA31">AU31*INDEX(prod_est,$H31+$I31-1,MATCH(DA$14,$BQ$14:$DQ$14,0))</f>
        <v>433.40916571279757</v>
      </c>
      <c r="DB31" s="4" cm="1">
        <f t="array" ref="DB31">AV31*INDEX(prod_est,$H31+$I31-1,MATCH(DB$14,$BQ$14:$DQ$14,0))</f>
        <v>427.81567852306637</v>
      </c>
      <c r="DC31" s="4" cm="1">
        <f t="array" ref="DC31">AW31*INDEX(prod_est,$H31+$I31-1,MATCH(DC$14,$BQ$14:$DQ$14,0))</f>
        <v>422.16988214310766</v>
      </c>
      <c r="DD31" s="4" cm="1">
        <f t="array" ref="DD31">AX31*INDEX(prod_est,$H31+$I31-1,MATCH(DD$14,$BQ$14:$DQ$14,0))</f>
        <v>416.4729265461649</v>
      </c>
      <c r="DE31" s="4" cm="1">
        <f t="array" ref="DE31">AY31*INDEX(prod_est,$H31+$I31-1,MATCH(DE$14,$BQ$14:$DQ$14,0))</f>
        <v>410.7259490782684</v>
      </c>
      <c r="DF31" s="4" cm="1">
        <f t="array" ref="DF31">AZ31*INDEX(prod_est,$H31+$I31-1,MATCH(DF$14,$BQ$14:$DQ$14,0))</f>
        <v>404.93007456791344</v>
      </c>
      <c r="DG31" s="4" cm="1">
        <f t="array" ref="DG31">BA31*INDEX(prod_est,$H31+$I31-1,MATCH(DG$14,$BQ$14:$DQ$14,0))</f>
        <v>399.08641543493133</v>
      </c>
      <c r="DH31" s="4" cm="1">
        <f t="array" ref="DH31">BB31*INDEX(prod_est,$H31+$I31-1,MATCH(DH$14,$BQ$14:$DQ$14,0))</f>
        <v>393.19607179850601</v>
      </c>
      <c r="DI31" s="4" cm="1">
        <f t="array" ref="DI31">BC31*INDEX(prod_est,$H31+$I31-1,MATCH(DI$14,$BQ$14:$DQ$14,0))</f>
        <v>387.26013158436484</v>
      </c>
      <c r="DJ31" s="4" cm="1">
        <f t="array" ref="DJ31">BD31*INDEX(prod_est,$H31+$I31-1,MATCH(DJ$14,$BQ$14:$DQ$14,0))</f>
        <v>381.27967063114431</v>
      </c>
      <c r="DK31" s="4" cm="1">
        <f t="array" ref="DK31">BE31*INDEX(prod_est,$H31+$I31-1,MATCH(DK$14,$BQ$14:$DQ$14,0))</f>
        <v>375.25575279593767</v>
      </c>
      <c r="DL31" s="4" cm="1">
        <f t="array" ref="DL31">BF31*INDEX(prod_est,$H31+$I31-1,MATCH(DL$14,$BQ$14:$DQ$14,0))</f>
        <v>369.18943005902986</v>
      </c>
      <c r="DM31" s="4" cm="1">
        <f t="array" ref="DM31">BG31*INDEX(prod_est,$H31+$I31-1,MATCH(DM$14,$BQ$14:$DQ$14,0))</f>
        <v>363.08174262782848</v>
      </c>
      <c r="DN31" s="4" cm="1">
        <f t="array" ref="DN31">BH31*INDEX(prod_est,$H31+$I31-1,MATCH(DN$14,$BQ$14:$DQ$14,0))</f>
        <v>356.93371903997746</v>
      </c>
      <c r="DO31" s="4" cm="1">
        <f t="array" ref="DO31">BI31*INDEX(prod_est,$H31+$I31-1,MATCH(DO$14,$BQ$14:$DQ$14,0))</f>
        <v>350.74637626571172</v>
      </c>
      <c r="DP31" s="4" cm="1">
        <f t="array" ref="DP31">BJ31*INDEX(prod_est,$H31+$I31-1,MATCH(DP$14,$BQ$14:$DQ$14,0))</f>
        <v>344.52071980937228</v>
      </c>
      <c r="DQ31" s="4" cm="1">
        <f t="array" ref="DQ31">BK31*INDEX(prod_est,$H31+$I31-1,MATCH(DQ$14,$BQ$14:$DQ$14,0))</f>
        <v>338.25774381018988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IFERROR(MATCH(E32,Production_est!$D$4:$D$339,0),"-")+1</f>
        <v>4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5"/>
        <v>2.0526452771513312E-2</v>
      </c>
      <c r="O32" s="33">
        <f t="shared" si="28"/>
        <v>2.0423820507655746E-2</v>
      </c>
      <c r="P32" s="33">
        <f t="shared" si="28"/>
        <v>2.0321701405117468E-2</v>
      </c>
      <c r="Q32" s="33">
        <f t="shared" si="28"/>
        <v>2.0220092898091881E-2</v>
      </c>
      <c r="R32" s="33">
        <f t="shared" si="28"/>
        <v>2.0118992433601421E-2</v>
      </c>
      <c r="S32" s="33">
        <f t="shared" si="28"/>
        <v>2.0018397471433413E-2</v>
      </c>
      <c r="T32" s="33">
        <f t="shared" si="28"/>
        <v>1.9918305484076245E-2</v>
      </c>
      <c r="U32" s="33">
        <f t="shared" si="28"/>
        <v>1.9818713956655864E-2</v>
      </c>
      <c r="V32" s="33">
        <f t="shared" si="28"/>
        <v>1.9719620386872583E-2</v>
      </c>
      <c r="W32" s="33">
        <f t="shared" si="28"/>
        <v>1.9621022284938221E-2</v>
      </c>
      <c r="X32" s="33">
        <f t="shared" si="28"/>
        <v>1.9522917173513531E-2</v>
      </c>
      <c r="Y32" s="33">
        <f t="shared" si="28"/>
        <v>1.9425302587645962E-2</v>
      </c>
      <c r="Z32" s="33">
        <f t="shared" si="28"/>
        <v>1.9328176074707732E-2</v>
      </c>
      <c r="AA32" s="33">
        <f t="shared" si="28"/>
        <v>1.9231535194334192E-2</v>
      </c>
      <c r="AB32" s="33">
        <f t="shared" si="28"/>
        <v>1.9135377518362522E-2</v>
      </c>
      <c r="AC32" s="33">
        <f t="shared" si="28"/>
        <v>1.903970063077071E-2</v>
      </c>
      <c r="AD32" s="33">
        <f t="shared" si="28"/>
        <v>1.8944502127616857E-2</v>
      </c>
      <c r="AE32" s="33">
        <f t="shared" si="28"/>
        <v>1.8849779616978771E-2</v>
      </c>
      <c r="AF32" s="33">
        <f t="shared" si="28"/>
        <v>1.8755530718893878E-2</v>
      </c>
      <c r="AG32" s="33">
        <f t="shared" si="28"/>
        <v>1.8661753065299408E-2</v>
      </c>
      <c r="AH32" s="33">
        <f t="shared" si="28"/>
        <v>1.8568444299972911E-2</v>
      </c>
      <c r="AI32" s="33">
        <f t="shared" si="28"/>
        <v>1.8475602078473045E-2</v>
      </c>
      <c r="AJ32" s="33">
        <f t="shared" si="28"/>
        <v>1.838322406808068E-2</v>
      </c>
      <c r="AK32" s="33">
        <f t="shared" si="28"/>
        <v>1.8291307947740278E-2</v>
      </c>
      <c r="AL32" s="33">
        <f t="shared" si="28"/>
        <v>1.8199851408001576E-2</v>
      </c>
      <c r="AM32" s="33">
        <f t="shared" si="28"/>
        <v>1.8108852150961568E-2</v>
      </c>
      <c r="AN32" s="33">
        <f t="shared" si="28"/>
        <v>1.801830789020676E-2</v>
      </c>
      <c r="AO32" s="33">
        <f t="shared" si="28"/>
        <v>1.7928216350755727E-2</v>
      </c>
      <c r="AP32" s="33">
        <f t="shared" si="28"/>
        <v>1.7838575269001948E-2</v>
      </c>
      <c r="AQ32" s="33">
        <f t="shared" si="28"/>
        <v>1.7749382392656939E-2</v>
      </c>
      <c r="AR32" s="33">
        <f t="shared" ref="AR32:BK32" si="30">AQ32*(1-$G$4)</f>
        <v>1.7660635480693656E-2</v>
      </c>
      <c r="AS32" s="33">
        <f t="shared" si="30"/>
        <v>1.7572332303290188E-2</v>
      </c>
      <c r="AT32" s="33">
        <f t="shared" si="30"/>
        <v>1.7484470641773737E-2</v>
      </c>
      <c r="AU32" s="33">
        <f t="shared" si="30"/>
        <v>1.7397048288564868E-2</v>
      </c>
      <c r="AV32" s="33">
        <f t="shared" si="30"/>
        <v>1.7310063047122043E-2</v>
      </c>
      <c r="AW32" s="33">
        <f t="shared" si="30"/>
        <v>1.7223512731886433E-2</v>
      </c>
      <c r="AX32" s="33">
        <f t="shared" si="30"/>
        <v>1.7137395168227001E-2</v>
      </c>
      <c r="AY32" s="33">
        <f t="shared" si="30"/>
        <v>1.7051708192385866E-2</v>
      </c>
      <c r="AZ32" s="33">
        <f t="shared" si="30"/>
        <v>1.6966449651423937E-2</v>
      </c>
      <c r="BA32" s="33">
        <f t="shared" si="30"/>
        <v>1.6881617403166817E-2</v>
      </c>
      <c r="BB32" s="33">
        <f t="shared" si="30"/>
        <v>1.6797209316150984E-2</v>
      </c>
      <c r="BC32" s="33">
        <f t="shared" si="30"/>
        <v>1.671322326957023E-2</v>
      </c>
      <c r="BD32" s="33">
        <f t="shared" si="30"/>
        <v>1.6629657153222378E-2</v>
      </c>
      <c r="BE32" s="33">
        <f t="shared" si="30"/>
        <v>1.6546508867456268E-2</v>
      </c>
      <c r="BF32" s="33">
        <f t="shared" si="30"/>
        <v>1.6463776323118986E-2</v>
      </c>
      <c r="BG32" s="33">
        <f t="shared" si="30"/>
        <v>1.6381457441503391E-2</v>
      </c>
      <c r="BH32" s="33">
        <f t="shared" si="30"/>
        <v>1.6299550154295874E-2</v>
      </c>
      <c r="BI32" s="33">
        <f t="shared" si="30"/>
        <v>1.6218052403524395E-2</v>
      </c>
      <c r="BJ32" s="33">
        <f t="shared" si="30"/>
        <v>1.6136962141506773E-2</v>
      </c>
      <c r="BK32" s="33">
        <f t="shared" si="30"/>
        <v>1.6056277330799239E-2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141.36976034520222</v>
      </c>
      <c r="BT32" s="4" cm="1">
        <f t="array" ref="BT32">N32*INDEX(prod_est,$H32+$I32-1,MATCH(BT$14,$BQ$14:$DQ$14,0))</f>
        <v>147.83455304270086</v>
      </c>
      <c r="BU32" s="4" cm="1">
        <f t="array" ref="BU32">O32*INDEX(prod_est,$H32+$I32-1,MATCH(BU$14,$BQ$14:$DQ$14,0))</f>
        <v>153.63572260244871</v>
      </c>
      <c r="BV32" s="4" cm="1">
        <f t="array" ref="BV32">P32*INDEX(prod_est,$H32+$I32-1,MATCH(BV$14,$BQ$14:$DQ$14,0))</f>
        <v>159.47205107648259</v>
      </c>
      <c r="BW32" s="4" cm="1">
        <f t="array" ref="BW32">Q32*INDEX(prod_est,$H32+$I32-1,MATCH(BW$14,$BQ$14:$DQ$14,0))</f>
        <v>165.32670546320824</v>
      </c>
      <c r="BX32" s="4" cm="1">
        <f t="array" ref="BX32">R32*INDEX(prod_est,$H32+$I32-1,MATCH(BX$14,$BQ$14:$DQ$14,0))</f>
        <v>171.1897008395176</v>
      </c>
      <c r="BY32" s="4" cm="1">
        <f t="array" ref="BY32">S32*INDEX(prod_est,$H32+$I32-1,MATCH(BY$14,$BQ$14:$DQ$14,0))</f>
        <v>177.04597298385619</v>
      </c>
      <c r="BZ32" s="4" cm="1">
        <f t="array" ref="BZ32">T32*INDEX(prod_est,$H32+$I32-1,MATCH(BZ$14,$BQ$14:$DQ$14,0))</f>
        <v>182.88644131948953</v>
      </c>
      <c r="CA32" s="4" cm="1">
        <f t="array" ref="CA32">U32*INDEX(prod_est,$H32+$I32-1,MATCH(CA$14,$BQ$14:$DQ$14,0))</f>
        <v>186.59616115474785</v>
      </c>
      <c r="CB32" s="4" cm="1">
        <f t="array" ref="CB32">V32*INDEX(prod_est,$H32+$I32-1,MATCH(CB$14,$BQ$14:$DQ$14,0))</f>
        <v>190.18911551076025</v>
      </c>
      <c r="CC32" s="4" cm="1">
        <f t="array" ref="CC32">W32*INDEX(prod_est,$H32+$I32-1,MATCH(CC$14,$BQ$14:$DQ$14,0))</f>
        <v>193.663761039977</v>
      </c>
      <c r="CD32" s="4" cm="1">
        <f t="array" ref="CD32">X32*INDEX(prod_est,$H32+$I32-1,MATCH(CD$14,$BQ$14:$DQ$14,0))</f>
        <v>197.01375581472391</v>
      </c>
      <c r="CE32" s="4" cm="1">
        <f t="array" ref="CE32">Y32*INDEX(prod_est,$H32+$I32-1,MATCH(CE$14,$BQ$14:$DQ$14,0))</f>
        <v>200.22944463109795</v>
      </c>
      <c r="CF32" s="4" cm="1">
        <f t="array" ref="CF32">Z32*INDEX(prod_est,$H32+$I32-1,MATCH(CF$14,$BQ$14:$DQ$14,0))</f>
        <v>203.30126232716771</v>
      </c>
      <c r="CG32" s="4" cm="1">
        <f t="array" ref="CG32">AA32*INDEX(prod_est,$H32+$I32-1,MATCH(CG$14,$BQ$14:$DQ$14,0))</f>
        <v>206.22155848536113</v>
      </c>
      <c r="CH32" s="4" cm="1">
        <f t="array" ref="CH32">AB32*INDEX(prod_est,$H32+$I32-1,MATCH(CH$14,$BQ$14:$DQ$14,0))</f>
        <v>208.98109090655879</v>
      </c>
      <c r="CI32" s="4" cm="1">
        <f t="array" ref="CI32">AC32*INDEX(prod_est,$H32+$I32-1,MATCH(CI$14,$BQ$14:$DQ$14,0))</f>
        <v>211.57443836151694</v>
      </c>
      <c r="CJ32" s="4" cm="1">
        <f t="array" ref="CJ32">AD32*INDEX(prod_est,$H32+$I32-1,MATCH(CJ$14,$BQ$14:$DQ$14,0))</f>
        <v>213.99283335674545</v>
      </c>
      <c r="CK32" s="4" cm="1">
        <f t="array" ref="CK32">AE32*INDEX(prod_est,$H32+$I32-1,MATCH(CK$14,$BQ$14:$DQ$14,0))</f>
        <v>216.23694733820827</v>
      </c>
      <c r="CL32" s="4" cm="1">
        <f t="array" ref="CL32">AF32*INDEX(prod_est,$H32+$I32-1,MATCH(CL$14,$BQ$14:$DQ$14,0))</f>
        <v>218.30051397672705</v>
      </c>
      <c r="CM32" s="4" cm="1">
        <f t="array" ref="CM32">AG32*INDEX(prod_est,$H32+$I32-1,MATCH(CM$14,$BQ$14:$DQ$14,0))</f>
        <v>220.18128437464978</v>
      </c>
      <c r="CN32" s="4" cm="1">
        <f t="array" ref="CN32">AH32*INDEX(prod_est,$H32+$I32-1,MATCH(CN$14,$BQ$14:$DQ$14,0))</f>
        <v>221.87738803388805</v>
      </c>
      <c r="CO32" s="4" cm="1">
        <f t="array" ref="CO32">AI32*INDEX(prod_est,$H32+$I32-1,MATCH(CO$14,$BQ$14:$DQ$14,0))</f>
        <v>223.38545934901882</v>
      </c>
      <c r="CP32" s="4" cm="1">
        <f t="array" ref="CP32">AJ32*INDEX(prod_est,$H32+$I32-1,MATCH(CP$14,$BQ$14:$DQ$14,0))</f>
        <v>224.70061073439336</v>
      </c>
      <c r="CQ32" s="4" cm="1">
        <f t="array" ref="CQ32">AK32*INDEX(prod_est,$H32+$I32-1,MATCH(CQ$14,$BQ$14:$DQ$14,0))</f>
        <v>225.81642335165282</v>
      </c>
      <c r="CR32" s="4" cm="1">
        <f t="array" ref="CR32">AL32*INDEX(prod_est,$H32+$I32-1,MATCH(CR$14,$BQ$14:$DQ$14,0))</f>
        <v>226.73059117088491</v>
      </c>
      <c r="CS32" s="4" cm="1">
        <f t="array" ref="CS32">AM32*INDEX(prod_est,$H32+$I32-1,MATCH(CS$14,$BQ$14:$DQ$14,0))</f>
        <v>227.44307750879977</v>
      </c>
      <c r="CT32" s="4" cm="1">
        <f t="array" ref="CT32">AN32*INDEX(prod_est,$H32+$I32-1,MATCH(CT$14,$BQ$14:$DQ$14,0))</f>
        <v>227.9504807156768</v>
      </c>
      <c r="CU32" s="4" cm="1">
        <f t="array" ref="CU32">AO32*INDEX(prod_est,$H32+$I32-1,MATCH(CU$14,$BQ$14:$DQ$14,0))</f>
        <v>228.25917859534553</v>
      </c>
      <c r="CV32" s="4" cm="1">
        <f t="array" ref="CV32">AP32*INDEX(prod_est,$H32+$I32-1,MATCH(CV$14,$BQ$14:$DQ$14,0))</f>
        <v>228.37215171522405</v>
      </c>
      <c r="CW32" s="4" cm="1">
        <f t="array" ref="CW32">AQ32*INDEX(prod_est,$H32+$I32-1,MATCH(CW$14,$BQ$14:$DQ$14,0))</f>
        <v>228.29458649098885</v>
      </c>
      <c r="CX32" s="4" cm="1">
        <f t="array" ref="CX32">AR32*INDEX(prod_est,$H32+$I32-1,MATCH(CX$14,$BQ$14:$DQ$14,0))</f>
        <v>225.60035798624801</v>
      </c>
      <c r="CY32" s="4" cm="1">
        <f t="array" ref="CY32">AS32*INDEX(prod_est,$H32+$I32-1,MATCH(CY$14,$BQ$14:$DQ$14,0))</f>
        <v>222.87752595691074</v>
      </c>
      <c r="CZ32" s="4" cm="1">
        <f t="array" ref="CZ32">AT32*INDEX(prod_est,$H32+$I32-1,MATCH(CZ$14,$BQ$14:$DQ$14,0))</f>
        <v>220.12669298616231</v>
      </c>
      <c r="DA32" s="4" cm="1">
        <f t="array" ref="DA32">AU32*INDEX(prod_est,$H32+$I32-1,MATCH(DA$14,$BQ$14:$DQ$14,0))</f>
        <v>217.34845510047785</v>
      </c>
      <c r="DB32" s="4" cm="1">
        <f t="array" ref="DB32">AV32*INDEX(prod_est,$H32+$I32-1,MATCH(DB$14,$BQ$14:$DQ$14,0))</f>
        <v>214.54340182636687</v>
      </c>
      <c r="DC32" s="4" cm="1">
        <f t="array" ref="DC32">AW32*INDEX(prod_est,$H32+$I32-1,MATCH(DC$14,$BQ$14:$DQ$14,0))</f>
        <v>211.71211624665892</v>
      </c>
      <c r="DD32" s="4" cm="1">
        <f t="array" ref="DD32">AX32*INDEX(prod_est,$H32+$I32-1,MATCH(DD$14,$BQ$14:$DQ$14,0))</f>
        <v>208.85517505637492</v>
      </c>
      <c r="DE32" s="4" cm="1">
        <f t="array" ref="DE32">AY32*INDEX(prod_est,$H32+$I32-1,MATCH(DE$14,$BQ$14:$DQ$14,0))</f>
        <v>205.97314861817011</v>
      </c>
      <c r="DF32" s="4" cm="1">
        <f t="array" ref="DF32">AZ32*INDEX(prod_est,$H32+$I32-1,MATCH(DF$14,$BQ$14:$DQ$14,0))</f>
        <v>203.06660101733638</v>
      </c>
      <c r="DG32" s="4" cm="1">
        <f t="array" ref="DG32">BA32*INDEX(prod_est,$H32+$I32-1,MATCH(DG$14,$BQ$14:$DQ$14,0))</f>
        <v>200.13609011639915</v>
      </c>
      <c r="DH32" s="4" cm="1">
        <f t="array" ref="DH32">BB32*INDEX(prod_est,$H32+$I32-1,MATCH(DH$14,$BQ$14:$DQ$14,0))</f>
        <v>197.18216760928647</v>
      </c>
      <c r="DI32" s="4" cm="1">
        <f t="array" ref="DI32">BC32*INDEX(prod_est,$H32+$I32-1,MATCH(DI$14,$BQ$14:$DQ$14,0))</f>
        <v>194.20537907508336</v>
      </c>
      <c r="DJ32" s="4" cm="1">
        <f t="array" ref="DJ32">BD32*INDEX(prod_est,$H32+$I32-1,MATCH(DJ$14,$BQ$14:$DQ$14,0))</f>
        <v>191.20626403137297</v>
      </c>
      <c r="DK32" s="4" cm="1">
        <f t="array" ref="DK32">BE32*INDEX(prod_est,$H32+$I32-1,MATCH(DK$14,$BQ$14:$DQ$14,0))</f>
        <v>188.18535598716707</v>
      </c>
      <c r="DL32" s="4" cm="1">
        <f t="array" ref="DL32">BF32*INDEX(prod_est,$H32+$I32-1,MATCH(DL$14,$BQ$14:$DQ$14,0))</f>
        <v>185.1431824954289</v>
      </c>
      <c r="DM32" s="4" cm="1">
        <f t="array" ref="DM32">BG32*INDEX(prod_est,$H32+$I32-1,MATCH(DM$14,$BQ$14:$DQ$14,0))</f>
        <v>182.08026520519351</v>
      </c>
      <c r="DN32" s="4" cm="1">
        <f t="array" ref="DN32">BH32*INDEX(prod_est,$H32+$I32-1,MATCH(DN$14,$BQ$14:$DQ$14,0))</f>
        <v>178.99711991327737</v>
      </c>
      <c r="DO32" s="4" cm="1">
        <f t="array" ref="DO32">BI32*INDEX(prod_est,$H32+$I32-1,MATCH(DO$14,$BQ$14:$DQ$14,0))</f>
        <v>175.89425661560796</v>
      </c>
      <c r="DP32" s="4" cm="1">
        <f t="array" ref="DP32">BJ32*INDEX(prod_est,$H32+$I32-1,MATCH(DP$14,$BQ$14:$DQ$14,0))</f>
        <v>172.77217955813205</v>
      </c>
      <c r="DQ32" s="4" cm="1">
        <f t="array" ref="DQ32">BK32*INDEX(prod_est,$H32+$I32-1,MATCH(DQ$14,$BQ$14:$DQ$14,0))</f>
        <v>169.63138728735731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IFERROR(MATCH(E33,Production_est!$D$4:$D$339,0),"-")+1</f>
        <v>4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IFERROR(MATCH(E34,Production_est!$D$4:$D$339,0),"-")+1</f>
        <v>4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IFERROR(MATCH(E35,Production_est!$D$4:$D$339,0),"-")+1</f>
        <v>4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IFERROR(MATCH(E36,Production_est!$D$4:$D$339,0),"-")+1</f>
        <v>4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IFERROR(MATCH(E37,Production_est!$D$4:$D$339,0),"-")+1</f>
        <v>4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IFERROR(MATCH(E38,Production_est!$D$4:$D$339,0),"-")+1</f>
        <v>4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IFERROR(MATCH(E39,Production_est!$D$4:$D$339,0),"-")+1</f>
        <v>4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IFERROR(MATCH(E40,Production_est!$D$4:$D$339,0),"-")+1</f>
        <v>4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IFERROR(MATCH(E41,Production_est!$D$4:$D$339,0),"-")+1</f>
        <v>4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IFERROR(MATCH(E42,Production_est!$D$4:$D$339,0),"-")+1</f>
        <v>4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IFERROR(MATCH(E43,Production_est!$D$4:$D$339,0),"-")+1</f>
        <v>4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IFERROR(MATCH(E44,Production_est!$D$4:$D$339,0),"-")+1</f>
        <v>4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IFERROR(MATCH(E45,Production_est!$D$4:$D$339,0),"-")+1</f>
        <v>4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IFERROR(MATCH(E46,Production_est!$D$4:$D$339,0),"-")+1</f>
        <v>4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61.150454625201597</v>
      </c>
      <c r="P47" s="33">
        <f t="shared" si="42"/>
        <v>60.844702352075593</v>
      </c>
      <c r="Q47" s="33">
        <f t="shared" si="42"/>
        <v>60.540478840315217</v>
      </c>
      <c r="R47" s="33">
        <f t="shared" si="42"/>
        <v>60.237776446113642</v>
      </c>
      <c r="S47" s="33">
        <f t="shared" si="42"/>
        <v>59.936587563883073</v>
      </c>
      <c r="T47" s="33">
        <f t="shared" si="42"/>
        <v>59.636904626063647</v>
      </c>
      <c r="U47" s="33">
        <f t="shared" si="42"/>
        <v>59.338720102933337</v>
      </c>
      <c r="V47" s="33">
        <f t="shared" si="42"/>
        <v>59.042026502418665</v>
      </c>
      <c r="W47" s="33">
        <f t="shared" si="42"/>
        <v>58.746816369906568</v>
      </c>
      <c r="X47" s="33">
        <f t="shared" si="42"/>
        <v>58.45308228805704</v>
      </c>
      <c r="Y47" s="33">
        <f t="shared" si="42"/>
        <v>58.160816876616757</v>
      </c>
      <c r="Z47" s="33">
        <f t="shared" si="42"/>
        <v>57.870012792233666</v>
      </c>
      <c r="AA47" s="33">
        <f t="shared" si="42"/>
        <v>57.5806627282725</v>
      </c>
      <c r="AB47" s="33">
        <f t="shared" si="42"/>
        <v>57.292759414631135</v>
      </c>
      <c r="AC47" s="33">
        <f t="shared" si="42"/>
        <v>57.006295617557974</v>
      </c>
      <c r="AD47" s="33">
        <f t="shared" si="42"/>
        <v>56.721264139470193</v>
      </c>
      <c r="AE47" s="33">
        <f t="shared" si="42"/>
        <v>56.437657818772841</v>
      </c>
      <c r="AF47" s="33">
        <f t="shared" si="42"/>
        <v>56.155469529678982</v>
      </c>
      <c r="AG47" s="33">
        <f t="shared" si="42"/>
        <v>55.874692182030579</v>
      </c>
      <c r="AH47" s="33">
        <f t="shared" si="42"/>
        <v>55.595318721120435</v>
      </c>
      <c r="AI47" s="33">
        <f t="shared" si="42"/>
        <v>55.31734212751482</v>
      </c>
      <c r="AJ47" s="33">
        <f t="shared" si="42"/>
        <v>55.040755416877253</v>
      </c>
      <c r="AK47" s="33">
        <f t="shared" si="42"/>
        <v>54.765551639792868</v>
      </c>
      <c r="AL47" s="33">
        <f t="shared" si="42"/>
        <v>54.491723881593899</v>
      </c>
      <c r="AM47" s="33">
        <f t="shared" si="42"/>
        <v>54.219265262185928</v>
      </c>
      <c r="AN47" s="33">
        <f t="shared" si="42"/>
        <v>53.948168935875003</v>
      </c>
      <c r="AO47" s="33">
        <f t="shared" si="42"/>
        <v>53.678428091195627</v>
      </c>
      <c r="AP47" s="33">
        <f t="shared" si="42"/>
        <v>53.410035950739648</v>
      </c>
      <c r="AQ47" s="33">
        <f t="shared" ref="AQ47:BK47" si="43">SUM(AQ15:AQ46)*1000</f>
        <v>53.142985770985945</v>
      </c>
      <c r="AR47" s="33">
        <f t="shared" si="43"/>
        <v>52.877270842131018</v>
      </c>
      <c r="AS47" s="33">
        <f t="shared" si="43"/>
        <v>52.612884487920361</v>
      </c>
      <c r="AT47" s="33">
        <f t="shared" si="43"/>
        <v>52.349820065480763</v>
      </c>
      <c r="AU47" s="33">
        <f t="shared" si="43"/>
        <v>52.088070965153364</v>
      </c>
      <c r="AV47" s="33">
        <f t="shared" si="43"/>
        <v>51.827630610327589</v>
      </c>
      <c r="AW47" s="33">
        <f t="shared" si="43"/>
        <v>51.568492457275944</v>
      </c>
      <c r="AX47" s="33">
        <f t="shared" si="43"/>
        <v>51.310649994989568</v>
      </c>
      <c r="AY47" s="33">
        <f t="shared" si="43"/>
        <v>51.054096745014625</v>
      </c>
      <c r="AZ47" s="33">
        <f t="shared" si="43"/>
        <v>50.798826261289548</v>
      </c>
      <c r="BA47" s="33">
        <f t="shared" si="43"/>
        <v>50.544832129983106</v>
      </c>
      <c r="BB47" s="33">
        <f t="shared" si="43"/>
        <v>50.292107969333188</v>
      </c>
      <c r="BC47" s="33">
        <f t="shared" si="43"/>
        <v>50.040647429486526</v>
      </c>
      <c r="BD47" s="33">
        <f t="shared" si="43"/>
        <v>49.790444192339095</v>
      </c>
      <c r="BE47" s="33">
        <f t="shared" si="43"/>
        <v>49.541491971377397</v>
      </c>
      <c r="BF47" s="33">
        <f t="shared" si="43"/>
        <v>49.293784511520514</v>
      </c>
      <c r="BG47" s="33">
        <f t="shared" si="43"/>
        <v>49.04731558896291</v>
      </c>
      <c r="BH47" s="33">
        <f t="shared" si="43"/>
        <v>48.802079011018087</v>
      </c>
      <c r="BI47" s="33">
        <f t="shared" si="43"/>
        <v>48.558068615963002</v>
      </c>
      <c r="BJ47" s="33">
        <f t="shared" si="43"/>
        <v>48.315278272883191</v>
      </c>
      <c r="BK47" s="33">
        <f t="shared" si="43"/>
        <v>48.073701881518772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4">$G$5+(($G$6-$G$5)/32)*(BQ53-2018)</f>
        <v>0.80156269378643186</v>
      </c>
      <c r="BR48" s="54">
        <f t="shared" si="44"/>
        <v>0.79239023639627659</v>
      </c>
      <c r="BS48" s="54">
        <f t="shared" si="44"/>
        <v>0.78321777900612133</v>
      </c>
      <c r="BT48" s="54">
        <f t="shared" si="44"/>
        <v>0.77404532161596606</v>
      </c>
      <c r="BU48" s="54">
        <f t="shared" si="44"/>
        <v>0.76487286422581091</v>
      </c>
      <c r="BV48" s="54">
        <f t="shared" si="44"/>
        <v>0.75570040683565565</v>
      </c>
      <c r="BW48" s="54">
        <f t="shared" si="44"/>
        <v>0.74652794944550038</v>
      </c>
      <c r="BX48" s="54">
        <f t="shared" si="44"/>
        <v>0.73735549205534512</v>
      </c>
      <c r="BY48" s="54">
        <f t="shared" si="44"/>
        <v>0.72818303466518985</v>
      </c>
      <c r="BZ48" s="54">
        <f t="shared" si="44"/>
        <v>0.71901057727503459</v>
      </c>
      <c r="CA48" s="54">
        <f t="shared" si="44"/>
        <v>0.70983811988487933</v>
      </c>
      <c r="CB48" s="54">
        <f t="shared" si="44"/>
        <v>0.70066566249472417</v>
      </c>
      <c r="CC48" s="54">
        <f t="shared" si="44"/>
        <v>0.69149320510456891</v>
      </c>
      <c r="CD48" s="54">
        <f t="shared" si="44"/>
        <v>0.68232074771441364</v>
      </c>
      <c r="CE48" s="54">
        <f t="shared" si="44"/>
        <v>0.67314829032425838</v>
      </c>
      <c r="CF48" s="54">
        <f t="shared" si="44"/>
        <v>0.66397583293410312</v>
      </c>
      <c r="CG48" s="54">
        <f t="shared" si="44"/>
        <v>0.65480337554394796</v>
      </c>
      <c r="CH48" s="54">
        <f t="shared" si="44"/>
        <v>0.6456309181537927</v>
      </c>
      <c r="CI48" s="54">
        <f t="shared" si="44"/>
        <v>0.63645846076363743</v>
      </c>
      <c r="CJ48" s="54">
        <f t="shared" si="44"/>
        <v>0.62728600337348217</v>
      </c>
      <c r="CK48" s="54">
        <f t="shared" si="44"/>
        <v>0.61811354598332691</v>
      </c>
      <c r="CL48" s="54">
        <f t="shared" si="44"/>
        <v>0.60894108859317164</v>
      </c>
      <c r="CM48" s="54">
        <f t="shared" si="44"/>
        <v>0.59976863120301638</v>
      </c>
      <c r="CN48" s="54">
        <f t="shared" si="44"/>
        <v>0.59059617381286111</v>
      </c>
      <c r="CO48" s="54">
        <f t="shared" si="44"/>
        <v>0.58142371642270596</v>
      </c>
      <c r="CP48" s="54">
        <f t="shared" si="44"/>
        <v>0.5722512590325507</v>
      </c>
      <c r="CQ48" s="54">
        <f t="shared" si="44"/>
        <v>0.56307880164239543</v>
      </c>
      <c r="CR48" s="54">
        <f t="shared" si="44"/>
        <v>0.55390634425224017</v>
      </c>
      <c r="CS48" s="54">
        <f t="shared" si="44"/>
        <v>0.54473388686208501</v>
      </c>
      <c r="CT48" s="54">
        <f t="shared" si="44"/>
        <v>0.53556142947192975</v>
      </c>
      <c r="CU48" s="54">
        <f t="shared" si="44"/>
        <v>0.52638897208177449</v>
      </c>
      <c r="CV48" s="54">
        <f t="shared" si="44"/>
        <v>0.51721651469161922</v>
      </c>
      <c r="CW48" s="54">
        <f t="shared" si="44"/>
        <v>0.50804405730146396</v>
      </c>
      <c r="CX48" s="54">
        <f t="shared" ref="CX48:DQ48" si="45">CW48</f>
        <v>0.50804405730146396</v>
      </c>
      <c r="CY48" s="54">
        <f t="shared" si="45"/>
        <v>0.50804405730146396</v>
      </c>
      <c r="CZ48" s="54">
        <f t="shared" si="45"/>
        <v>0.50804405730146396</v>
      </c>
      <c r="DA48" s="54">
        <f t="shared" si="45"/>
        <v>0.50804405730146396</v>
      </c>
      <c r="DB48" s="54">
        <f t="shared" si="45"/>
        <v>0.50804405730146396</v>
      </c>
      <c r="DC48" s="54">
        <f t="shared" si="45"/>
        <v>0.50804405730146396</v>
      </c>
      <c r="DD48" s="54">
        <f t="shared" si="45"/>
        <v>0.50804405730146396</v>
      </c>
      <c r="DE48" s="54">
        <f t="shared" si="45"/>
        <v>0.50804405730146396</v>
      </c>
      <c r="DF48" s="54">
        <f t="shared" si="45"/>
        <v>0.50804405730146396</v>
      </c>
      <c r="DG48" s="54">
        <f t="shared" si="45"/>
        <v>0.50804405730146396</v>
      </c>
      <c r="DH48" s="54">
        <f t="shared" si="45"/>
        <v>0.50804405730146396</v>
      </c>
      <c r="DI48" s="54">
        <f t="shared" si="45"/>
        <v>0.50804405730146396</v>
      </c>
      <c r="DJ48" s="54">
        <f t="shared" si="45"/>
        <v>0.50804405730146396</v>
      </c>
      <c r="DK48" s="54">
        <f t="shared" si="45"/>
        <v>0.50804405730146396</v>
      </c>
      <c r="DL48" s="54">
        <f t="shared" si="45"/>
        <v>0.50804405730146396</v>
      </c>
      <c r="DM48" s="54">
        <f t="shared" si="45"/>
        <v>0.50804405730146396</v>
      </c>
      <c r="DN48" s="54">
        <f t="shared" si="45"/>
        <v>0.50804405730146396</v>
      </c>
      <c r="DO48" s="54">
        <f t="shared" si="45"/>
        <v>0.50804405730146396</v>
      </c>
      <c r="DP48" s="54">
        <f t="shared" si="45"/>
        <v>0.50804405730146396</v>
      </c>
      <c r="DQ48" s="54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281.90193420011815</v>
      </c>
      <c r="BT70">
        <f t="shared" si="86"/>
        <v>294.79321704008032</v>
      </c>
      <c r="BU70">
        <f t="shared" si="86"/>
        <v>306.36118543390427</v>
      </c>
      <c r="BV70">
        <f t="shared" si="86"/>
        <v>317.99926334702997</v>
      </c>
      <c r="BW70">
        <f t="shared" si="86"/>
        <v>329.67388450830987</v>
      </c>
      <c r="BX70">
        <f t="shared" si="86"/>
        <v>341.36513823012501</v>
      </c>
      <c r="BY70">
        <f t="shared" si="86"/>
        <v>353.04298532175267</v>
      </c>
      <c r="BZ70">
        <f t="shared" si="86"/>
        <v>364.68931843025661</v>
      </c>
      <c r="CA70">
        <f t="shared" si="86"/>
        <v>372.0867787806614</v>
      </c>
      <c r="CB70">
        <f t="shared" si="86"/>
        <v>379.25139998380553</v>
      </c>
      <c r="CC70">
        <f t="shared" si="86"/>
        <v>386.18010448860332</v>
      </c>
      <c r="CD70">
        <f t="shared" si="86"/>
        <v>392.86024601431177</v>
      </c>
      <c r="CE70">
        <f t="shared" si="86"/>
        <v>399.27257135820417</v>
      </c>
      <c r="CF70">
        <f t="shared" si="86"/>
        <v>405.39800686801692</v>
      </c>
      <c r="CG70">
        <f t="shared" si="86"/>
        <v>411.22129703574223</v>
      </c>
      <c r="CH70">
        <f t="shared" si="86"/>
        <v>416.72401222125291</v>
      </c>
      <c r="CI70">
        <f t="shared" si="86"/>
        <v>421.89534208571968</v>
      </c>
      <c r="CJ70">
        <f t="shared" si="86"/>
        <v>426.71780358774163</v>
      </c>
      <c r="CK70">
        <f t="shared" si="86"/>
        <v>431.19273564106868</v>
      </c>
      <c r="CL70">
        <f t="shared" si="86"/>
        <v>435.30764271404377</v>
      </c>
      <c r="CM70">
        <f t="shared" si="86"/>
        <v>439.05804033561503</v>
      </c>
      <c r="CN70">
        <f t="shared" si="86"/>
        <v>442.44019859191854</v>
      </c>
      <c r="CO70">
        <f t="shared" si="86"/>
        <v>445.44740621262179</v>
      </c>
      <c r="CP70">
        <f t="shared" si="86"/>
        <v>448.06991698435792</v>
      </c>
      <c r="CQ70">
        <f t="shared" si="86"/>
        <v>450.29493126069434</v>
      </c>
      <c r="CR70">
        <f t="shared" si="86"/>
        <v>452.11785064455518</v>
      </c>
      <c r="CS70">
        <f t="shared" si="86"/>
        <v>453.53860198670156</v>
      </c>
      <c r="CT70">
        <f t="shared" si="86"/>
        <v>454.55040214176086</v>
      </c>
      <c r="CU70">
        <f t="shared" si="86"/>
        <v>455.16596893022819</v>
      </c>
      <c r="CV70">
        <f t="shared" si="86"/>
        <v>455.39124582769631</v>
      </c>
      <c r="CW70">
        <f t="shared" si="86"/>
        <v>455.23657493708163</v>
      </c>
      <c r="CX70">
        <f t="shared" ref="CX70:DQ70" si="87">CX$49*CX31</f>
        <v>449.86408067233259</v>
      </c>
      <c r="CY70">
        <f t="shared" si="87"/>
        <v>444.43454882833765</v>
      </c>
      <c r="CZ70">
        <f t="shared" si="87"/>
        <v>438.94918100128695</v>
      </c>
      <c r="DA70">
        <f t="shared" si="87"/>
        <v>433.40916571279757</v>
      </c>
      <c r="DB70">
        <f t="shared" si="87"/>
        <v>427.81567852306637</v>
      </c>
      <c r="DC70">
        <f t="shared" si="87"/>
        <v>422.16988214310766</v>
      </c>
      <c r="DD70">
        <f t="shared" si="87"/>
        <v>416.4729265461649</v>
      </c>
      <c r="DE70">
        <f t="shared" si="87"/>
        <v>410.7259490782684</v>
      </c>
      <c r="DF70">
        <f t="shared" si="87"/>
        <v>404.93007456791344</v>
      </c>
      <c r="DG70">
        <f t="shared" si="87"/>
        <v>399.08641543493133</v>
      </c>
      <c r="DH70">
        <f t="shared" si="87"/>
        <v>393.19607179850601</v>
      </c>
      <c r="DI70">
        <f t="shared" si="87"/>
        <v>387.26013158436484</v>
      </c>
      <c r="DJ70">
        <f t="shared" si="87"/>
        <v>381.27967063114431</v>
      </c>
      <c r="DK70">
        <f t="shared" si="87"/>
        <v>375.25575279593767</v>
      </c>
      <c r="DL70">
        <f t="shared" si="87"/>
        <v>369.18943005902986</v>
      </c>
      <c r="DM70">
        <f t="shared" si="87"/>
        <v>363.08174262782848</v>
      </c>
      <c r="DN70">
        <f t="shared" si="87"/>
        <v>356.93371903997746</v>
      </c>
      <c r="DO70">
        <f t="shared" si="87"/>
        <v>350.74637626571172</v>
      </c>
      <c r="DP70">
        <f t="shared" si="87"/>
        <v>344.52071980937228</v>
      </c>
      <c r="DQ70">
        <f t="shared" si="87"/>
        <v>338.25774381018988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141.36976034520222</v>
      </c>
      <c r="BT71">
        <f t="shared" si="88"/>
        <v>147.83455304270086</v>
      </c>
      <c r="BU71">
        <f t="shared" si="88"/>
        <v>153.63572260244871</v>
      </c>
      <c r="BV71">
        <f t="shared" si="88"/>
        <v>159.47205107648259</v>
      </c>
      <c r="BW71">
        <f t="shared" si="88"/>
        <v>165.32670546320824</v>
      </c>
      <c r="BX71">
        <f t="shared" si="88"/>
        <v>171.1897008395176</v>
      </c>
      <c r="BY71">
        <f t="shared" si="88"/>
        <v>177.04597298385619</v>
      </c>
      <c r="BZ71">
        <f t="shared" si="88"/>
        <v>182.88644131948953</v>
      </c>
      <c r="CA71">
        <f t="shared" si="88"/>
        <v>186.59616115474785</v>
      </c>
      <c r="CB71">
        <f t="shared" si="88"/>
        <v>190.18911551076025</v>
      </c>
      <c r="CC71">
        <f t="shared" si="88"/>
        <v>193.663761039977</v>
      </c>
      <c r="CD71">
        <f t="shared" si="88"/>
        <v>197.01375581472391</v>
      </c>
      <c r="CE71">
        <f t="shared" si="88"/>
        <v>200.22944463109795</v>
      </c>
      <c r="CF71">
        <f t="shared" si="88"/>
        <v>203.30126232716771</v>
      </c>
      <c r="CG71">
        <f t="shared" si="88"/>
        <v>206.22155848536113</v>
      </c>
      <c r="CH71">
        <f t="shared" si="88"/>
        <v>208.98109090655879</v>
      </c>
      <c r="CI71">
        <f t="shared" si="88"/>
        <v>211.57443836151694</v>
      </c>
      <c r="CJ71">
        <f t="shared" si="88"/>
        <v>213.99283335674545</v>
      </c>
      <c r="CK71">
        <f t="shared" si="88"/>
        <v>216.23694733820827</v>
      </c>
      <c r="CL71">
        <f t="shared" si="88"/>
        <v>218.30051397672705</v>
      </c>
      <c r="CM71">
        <f t="shared" si="88"/>
        <v>220.18128437464978</v>
      </c>
      <c r="CN71">
        <f t="shared" si="88"/>
        <v>221.87738803388805</v>
      </c>
      <c r="CO71">
        <f t="shared" si="88"/>
        <v>223.38545934901882</v>
      </c>
      <c r="CP71">
        <f t="shared" si="88"/>
        <v>224.70061073439336</v>
      </c>
      <c r="CQ71">
        <f t="shared" si="88"/>
        <v>225.81642335165282</v>
      </c>
      <c r="CR71">
        <f t="shared" si="88"/>
        <v>226.73059117088491</v>
      </c>
      <c r="CS71">
        <f t="shared" si="88"/>
        <v>227.44307750879977</v>
      </c>
      <c r="CT71">
        <f t="shared" si="88"/>
        <v>227.9504807156768</v>
      </c>
      <c r="CU71">
        <f t="shared" si="88"/>
        <v>228.25917859534553</v>
      </c>
      <c r="CV71">
        <f t="shared" si="88"/>
        <v>228.37215171522405</v>
      </c>
      <c r="CW71">
        <f t="shared" si="88"/>
        <v>228.29458649098885</v>
      </c>
      <c r="CX71">
        <f t="shared" ref="CX71:DQ71" si="89">CX$49*CX32</f>
        <v>225.60035798624801</v>
      </c>
      <c r="CY71">
        <f t="shared" si="89"/>
        <v>222.87752595691074</v>
      </c>
      <c r="CZ71">
        <f t="shared" si="89"/>
        <v>220.12669298616231</v>
      </c>
      <c r="DA71">
        <f t="shared" si="89"/>
        <v>217.34845510047785</v>
      </c>
      <c r="DB71">
        <f t="shared" si="89"/>
        <v>214.54340182636687</v>
      </c>
      <c r="DC71">
        <f t="shared" si="89"/>
        <v>211.71211624665892</v>
      </c>
      <c r="DD71">
        <f t="shared" si="89"/>
        <v>208.85517505637492</v>
      </c>
      <c r="DE71">
        <f t="shared" si="89"/>
        <v>205.97314861817011</v>
      </c>
      <c r="DF71">
        <f t="shared" si="89"/>
        <v>203.06660101733638</v>
      </c>
      <c r="DG71">
        <f t="shared" si="89"/>
        <v>200.13609011639915</v>
      </c>
      <c r="DH71">
        <f t="shared" si="89"/>
        <v>197.18216760928647</v>
      </c>
      <c r="DI71">
        <f t="shared" si="89"/>
        <v>194.20537907508336</v>
      </c>
      <c r="DJ71">
        <f t="shared" si="89"/>
        <v>191.20626403137297</v>
      </c>
      <c r="DK71">
        <f t="shared" si="89"/>
        <v>188.18535598716707</v>
      </c>
      <c r="DL71">
        <f t="shared" si="89"/>
        <v>185.1431824954289</v>
      </c>
      <c r="DM71">
        <f t="shared" si="89"/>
        <v>182.08026520519351</v>
      </c>
      <c r="DN71">
        <f t="shared" si="89"/>
        <v>178.99711991327737</v>
      </c>
      <c r="DO71">
        <f t="shared" si="89"/>
        <v>175.89425661560796</v>
      </c>
      <c r="DP71">
        <f t="shared" si="89"/>
        <v>172.77217955813205</v>
      </c>
      <c r="DQ71">
        <f t="shared" si="89"/>
        <v>169.63138728735731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IFERROR(MATCH(E15,Production_est!$D$4:$D$339,0),"-")+1</f>
        <v>4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N46" si="5">L15</f>
        <v>9.0591680977861044E-7</v>
      </c>
      <c r="N15" s="33">
        <f t="shared" si="5"/>
        <v>9.0591680977861044E-7</v>
      </c>
      <c r="O15" s="33">
        <f t="shared" ref="O15:AP22" si="6">N15*(1-$G$4)</f>
        <v>9.0138722572971739E-7</v>
      </c>
      <c r="P15" s="33">
        <f t="shared" si="6"/>
        <v>8.9688028960106878E-7</v>
      </c>
      <c r="Q15" s="33">
        <f t="shared" si="6"/>
        <v>8.9239588815306344E-7</v>
      </c>
      <c r="R15" s="33">
        <f t="shared" si="6"/>
        <v>8.8793390871229814E-7</v>
      </c>
      <c r="S15" s="33">
        <f t="shared" si="6"/>
        <v>8.8349423916873664E-7</v>
      </c>
      <c r="T15" s="33">
        <f t="shared" si="6"/>
        <v>8.7907676797289292E-7</v>
      </c>
      <c r="U15" s="33">
        <f t="shared" si="6"/>
        <v>8.7468138413302842E-7</v>
      </c>
      <c r="V15" s="33">
        <f t="shared" si="6"/>
        <v>8.7030797721236332E-7</v>
      </c>
      <c r="W15" s="33">
        <f t="shared" si="6"/>
        <v>8.6595643732630155E-7</v>
      </c>
      <c r="X15" s="33">
        <f t="shared" si="6"/>
        <v>8.6162665513967008E-7</v>
      </c>
      <c r="Y15" s="33">
        <f t="shared" si="6"/>
        <v>8.5731852186397169E-7</v>
      </c>
      <c r="Z15" s="33">
        <f t="shared" si="6"/>
        <v>8.5303192925465179E-7</v>
      </c>
      <c r="AA15" s="33">
        <f t="shared" si="6"/>
        <v>8.4876676960837853E-7</v>
      </c>
      <c r="AB15" s="33">
        <f t="shared" si="6"/>
        <v>8.4452293576033658E-7</v>
      </c>
      <c r="AC15" s="33">
        <f t="shared" si="6"/>
        <v>8.4030032108153489E-7</v>
      </c>
      <c r="AD15" s="33">
        <f t="shared" si="6"/>
        <v>8.3609881947612726E-7</v>
      </c>
      <c r="AE15" s="33">
        <f t="shared" si="6"/>
        <v>8.3191832537874667E-7</v>
      </c>
      <c r="AF15" s="33">
        <f t="shared" si="6"/>
        <v>8.2775873375185297E-7</v>
      </c>
      <c r="AG15" s="33">
        <f t="shared" si="6"/>
        <v>8.2361994008309367E-7</v>
      </c>
      <c r="AH15" s="33">
        <f t="shared" si="6"/>
        <v>8.1950184038267821E-7</v>
      </c>
      <c r="AI15" s="33">
        <f t="shared" si="6"/>
        <v>8.1540433118076477E-7</v>
      </c>
      <c r="AJ15" s="33">
        <f t="shared" si="6"/>
        <v>8.1132730952486093E-7</v>
      </c>
      <c r="AK15" s="33">
        <f t="shared" si="6"/>
        <v>8.0727067297723663E-7</v>
      </c>
      <c r="AL15" s="33">
        <f t="shared" si="6"/>
        <v>8.0323431961235048E-7</v>
      </c>
      <c r="AM15" s="33">
        <f t="shared" si="6"/>
        <v>7.9921814801428869E-7</v>
      </c>
      <c r="AN15" s="33">
        <f t="shared" si="6"/>
        <v>7.9522205727421728E-7</v>
      </c>
      <c r="AO15" s="33">
        <f t="shared" si="6"/>
        <v>7.912459469878462E-7</v>
      </c>
      <c r="AP15" s="33">
        <f t="shared" si="6"/>
        <v>7.8728971725290692E-7</v>
      </c>
      <c r="AQ15" s="33">
        <f t="shared" ref="AQ15:BK15" si="7">AP15*(1-$G$4)</f>
        <v>7.8335326866664233E-7</v>
      </c>
      <c r="AR15" s="33">
        <f t="shared" si="7"/>
        <v>7.7943650232330915E-7</v>
      </c>
      <c r="AS15" s="33">
        <f t="shared" si="7"/>
        <v>7.7553931981169265E-7</v>
      </c>
      <c r="AT15" s="33">
        <f t="shared" si="7"/>
        <v>7.7166162321263415E-7</v>
      </c>
      <c r="AU15" s="33">
        <f t="shared" si="7"/>
        <v>7.6780331509657101E-7</v>
      </c>
      <c r="AV15" s="33">
        <f t="shared" si="7"/>
        <v>7.639642985210881E-7</v>
      </c>
      <c r="AW15" s="33">
        <f t="shared" si="7"/>
        <v>7.6014447702848266E-7</v>
      </c>
      <c r="AX15" s="33">
        <f t="shared" si="7"/>
        <v>7.5634375464334023E-7</v>
      </c>
      <c r="AY15" s="33">
        <f t="shared" si="7"/>
        <v>7.5256203587012352E-7</v>
      </c>
      <c r="AZ15" s="33">
        <f t="shared" si="7"/>
        <v>7.4879922569077292E-7</v>
      </c>
      <c r="BA15" s="33">
        <f t="shared" si="7"/>
        <v>7.45055229562319E-7</v>
      </c>
      <c r="BB15" s="33">
        <f t="shared" si="7"/>
        <v>7.4132995341450745E-7</v>
      </c>
      <c r="BC15" s="33">
        <f t="shared" si="7"/>
        <v>7.376233036474349E-7</v>
      </c>
      <c r="BD15" s="33">
        <f t="shared" si="7"/>
        <v>7.3393518712919775E-7</v>
      </c>
      <c r="BE15" s="33">
        <f t="shared" si="7"/>
        <v>7.3026551119355175E-7</v>
      </c>
      <c r="BF15" s="33">
        <f t="shared" si="7"/>
        <v>7.2661418363758399E-7</v>
      </c>
      <c r="BG15" s="33">
        <f t="shared" si="7"/>
        <v>7.2298111271939608E-7</v>
      </c>
      <c r="BH15" s="33">
        <f t="shared" si="7"/>
        <v>7.1936620715579908E-7</v>
      </c>
      <c r="BI15" s="33">
        <f t="shared" si="7"/>
        <v>7.1576937612002009E-7</v>
      </c>
      <c r="BJ15" s="33">
        <f t="shared" si="7"/>
        <v>7.1219052923941999E-7</v>
      </c>
      <c r="BK15" s="33">
        <f t="shared" si="7"/>
        <v>7.0862957659322292E-7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2.0840579743847652E-2</v>
      </c>
      <c r="BU15" s="4" cm="1">
        <f t="array" ref="BU15">O15*INDEX(prod_est,$H15+$I15-1,MATCH(BU$14,$BQ$14:$DQ$14,0))</f>
        <v>2.0713588404242009E-2</v>
      </c>
      <c r="BV15" s="4" cm="1">
        <f t="array" ref="BV15">P15*INDEX(prod_est,$H15+$I15-1,MATCH(BV$14,$BQ$14:$DQ$14,0))</f>
        <v>2.0589383864701501E-2</v>
      </c>
      <c r="BW15" s="4" cm="1">
        <f t="array" ref="BW15">Q15*INDEX(prod_est,$H15+$I15-1,MATCH(BW$14,$BQ$14:$DQ$14,0))</f>
        <v>2.0466782389918749E-2</v>
      </c>
      <c r="BX15" s="4" cm="1">
        <f t="array" ref="BX15">R15*INDEX(prod_est,$H15+$I15-1,MATCH(BX$14,$BQ$14:$DQ$14,0))</f>
        <v>2.034478061220106E-2</v>
      </c>
      <c r="BY15" s="4" cm="1">
        <f t="array" ref="BY15">S15*INDEX(prod_est,$H15+$I15-1,MATCH(BY$14,$BQ$14:$DQ$14,0))</f>
        <v>2.0222575314484095E-2</v>
      </c>
      <c r="BZ15" s="4" cm="1">
        <f t="array" ref="BZ15">T15*INDEX(prod_est,$H15+$I15-1,MATCH(BZ$14,$BQ$14:$DQ$14,0))</f>
        <v>2.0099071477702821E-2</v>
      </c>
      <c r="CA15" s="4" cm="1">
        <f t="array" ref="CA15">U15*INDEX(prod_est,$H15+$I15-1,MATCH(CA$14,$BQ$14:$DQ$14,0))</f>
        <v>1.9760785845375127E-2</v>
      </c>
      <c r="CB15" s="4" cm="1">
        <f t="array" ref="CB15">V15*INDEX(prod_est,$H15+$I15-1,MATCH(CB$14,$BQ$14:$DQ$14,0))</f>
        <v>1.9423978880584381E-2</v>
      </c>
      <c r="CC15" s="4" cm="1">
        <f t="array" ref="CC15">W15*INDEX(prod_est,$H15+$I15-1,MATCH(CC$14,$BQ$14:$DQ$14,0))</f>
        <v>1.9086254719810972E-2</v>
      </c>
      <c r="CD15" s="4" cm="1">
        <f t="array" ref="CD15">X15*INDEX(prod_est,$H15+$I15-1,MATCH(CD$14,$BQ$14:$DQ$14,0))</f>
        <v>1.8878444157188201E-2</v>
      </c>
      <c r="CE15" s="4" cm="1">
        <f t="array" ref="CE15">Y15*INDEX(prod_est,$H15+$I15-1,MATCH(CE$14,$BQ$14:$DQ$14,0))</f>
        <v>1.8658620275924315E-2</v>
      </c>
      <c r="CF15" s="4" cm="1">
        <f t="array" ref="CF15">Z15*INDEX(prod_est,$H15+$I15-1,MATCH(CF$14,$BQ$14:$DQ$14,0))</f>
        <v>1.8427375678188276E-2</v>
      </c>
      <c r="CG15" s="4" cm="1">
        <f t="array" ref="CG15">AA15*INDEX(prod_est,$H15+$I15-1,MATCH(CG$14,$BQ$14:$DQ$14,0))</f>
        <v>1.8185694329239496E-2</v>
      </c>
      <c r="CH15" s="4" cm="1">
        <f t="array" ref="CH15">AB15*INDEX(prod_est,$H15+$I15-1,MATCH(CH$14,$BQ$14:$DQ$14,0))</f>
        <v>1.7934397175482081E-2</v>
      </c>
      <c r="CI15" s="4" cm="1">
        <f t="array" ref="CI15">AC15*INDEX(prod_est,$H15+$I15-1,MATCH(CI$14,$BQ$14:$DQ$14,0))</f>
        <v>1.7674311562357676E-2</v>
      </c>
      <c r="CJ15" s="4" cm="1">
        <f t="array" ref="CJ15">AD15*INDEX(prod_est,$H15+$I15-1,MATCH(CJ$14,$BQ$14:$DQ$14,0))</f>
        <v>1.7406119149334476E-2</v>
      </c>
      <c r="CK15" s="4" cm="1">
        <f t="array" ref="CK15">AE15*INDEX(prod_est,$H15+$I15-1,MATCH(CK$14,$BQ$14:$DQ$14,0))</f>
        <v>1.7130584576298079E-2</v>
      </c>
      <c r="CL15" s="4" cm="1">
        <f t="array" ref="CL15">AF15*INDEX(prod_est,$H15+$I15-1,MATCH(CL$14,$BQ$14:$DQ$14,0))</f>
        <v>1.6848563482070162E-2</v>
      </c>
      <c r="CM15" s="4" cm="1">
        <f t="array" ref="CM15">AG15*INDEX(prod_est,$H15+$I15-1,MATCH(CM$14,$BQ$14:$DQ$14,0))</f>
        <v>1.6560971034293478E-2</v>
      </c>
      <c r="CN15" s="4" cm="1">
        <f t="array" ref="CN15">AH15*INDEX(prod_est,$H15+$I15-1,MATCH(CN$14,$BQ$14:$DQ$14,0))</f>
        <v>1.639929917448061E-2</v>
      </c>
      <c r="CO15" s="4" cm="1">
        <f t="array" ref="CO15">AI15*INDEX(prod_est,$H15+$I15-1,MATCH(CO$14,$BQ$14:$DQ$14,0))</f>
        <v>1.6233375250713791E-2</v>
      </c>
      <c r="CP15" s="4" cm="1">
        <f t="array" ref="CP15">AJ15*INDEX(prod_est,$H15+$I15-1,MATCH(CP$14,$BQ$14:$DQ$14,0))</f>
        <v>1.6064974189763249E-2</v>
      </c>
      <c r="CQ15" s="4" cm="1">
        <f t="array" ref="CQ15">AK15*INDEX(prod_est,$H15+$I15-1,MATCH(CQ$14,$BQ$14:$DQ$14,0))</f>
        <v>1.5895557059930142E-2</v>
      </c>
      <c r="CR15" s="4" cm="1">
        <f t="array" ref="CR15">AL15*INDEX(prod_est,$H15+$I15-1,MATCH(CR$14,$BQ$14:$DQ$14,0))</f>
        <v>1.5726490563898205E-2</v>
      </c>
      <c r="CS15" s="4" cm="1">
        <f t="array" ref="CS15">AM15*INDEX(prod_est,$H15+$I15-1,MATCH(CS$14,$BQ$14:$DQ$14,0))</f>
        <v>1.5517755081964738E-2</v>
      </c>
      <c r="CT15" s="4" cm="1">
        <f t="array" ref="CT15">AN15*INDEX(prod_est,$H15+$I15-1,MATCH(CT$14,$BQ$14:$DQ$14,0))</f>
        <v>1.5313152930258363E-2</v>
      </c>
      <c r="CU15" s="4" cm="1">
        <f t="array" ref="CU15">AO15*INDEX(prod_est,$H15+$I15-1,MATCH(CU$14,$BQ$14:$DQ$14,0))</f>
        <v>1.5114240838232996E-2</v>
      </c>
      <c r="CV15" s="4" cm="1">
        <f t="array" ref="CV15">AP15*INDEX(prod_est,$H15+$I15-1,MATCH(CV$14,$BQ$14:$DQ$14,0))</f>
        <v>1.4921861110373309E-2</v>
      </c>
      <c r="CW15" s="4" cm="1">
        <f t="array" ref="CW15">AQ15*INDEX(prod_est,$H15+$I15-1,MATCH(CW$14,$BQ$14:$DQ$14,0))</f>
        <v>1.473664916469976E-2</v>
      </c>
      <c r="CX15" s="4" cm="1">
        <f t="array" ref="CX15">AR15*INDEX(prod_est,$H15+$I15-1,MATCH(CX$14,$BQ$14:$DQ$14,0))</f>
        <v>1.4562733957799058E-2</v>
      </c>
      <c r="CY15" s="4" cm="1">
        <f t="array" ref="CY15">AS15*INDEX(prod_est,$H15+$I15-1,MATCH(CY$14,$BQ$14:$DQ$14,0))</f>
        <v>1.4386972364116549E-2</v>
      </c>
      <c r="CZ15" s="4" cm="1">
        <f t="array" ref="CZ15">AT15*INDEX(prod_est,$H15+$I15-1,MATCH(CZ$14,$BQ$14:$DQ$14,0))</f>
        <v>1.4209403281013402E-2</v>
      </c>
      <c r="DA15" s="4" cm="1">
        <f t="array" ref="DA15">AU15*INDEX(prod_est,$H15+$I15-1,MATCH(DA$14,$BQ$14:$DQ$14,0))</f>
        <v>1.4030065182608641E-2</v>
      </c>
      <c r="DB15" s="4" cm="1">
        <f t="array" ref="DB15">AV15*INDEX(prod_est,$H15+$I15-1,MATCH(DB$14,$BQ$14:$DQ$14,0))</f>
        <v>1.3848996123441471E-2</v>
      </c>
      <c r="DC15" s="4" cm="1">
        <f t="array" ref="DC15">AW15*INDEX(prod_est,$H15+$I15-1,MATCH(DC$14,$BQ$14:$DQ$14,0))</f>
        <v>1.3666233742105374E-2</v>
      </c>
      <c r="DD15" s="4" cm="1">
        <f t="array" ref="DD15">AX15*INDEX(prod_est,$H15+$I15-1,MATCH(DD$14,$BQ$14:$DQ$14,0))</f>
        <v>1.3481815264854102E-2</v>
      </c>
      <c r="DE15" s="4" cm="1">
        <f t="array" ref="DE15">AY15*INDEX(prod_est,$H15+$I15-1,MATCH(DE$14,$BQ$14:$DQ$14,0))</f>
        <v>1.3295777509180465E-2</v>
      </c>
      <c r="DF15" s="4" cm="1">
        <f t="array" ref="DF15">AZ15*INDEX(prod_est,$H15+$I15-1,MATCH(DF$14,$BQ$14:$DQ$14,0))</f>
        <v>1.3108156887367372E-2</v>
      </c>
      <c r="DG15" s="4" cm="1">
        <f t="array" ref="DG15">BA15*INDEX(prod_est,$H15+$I15-1,MATCH(DG$14,$BQ$14:$DQ$14,0))</f>
        <v>1.2918989410011761E-2</v>
      </c>
      <c r="DH15" s="4" cm="1">
        <f t="array" ref="DH15">BB15*INDEX(prod_est,$H15+$I15-1,MATCH(DH$14,$BQ$14:$DQ$14,0))</f>
        <v>1.2728310689521218E-2</v>
      </c>
      <c r="DI15" s="4" cm="1">
        <f t="array" ref="DI15">BC15*INDEX(prod_est,$H15+$I15-1,MATCH(DI$14,$BQ$14:$DQ$14,0))</f>
        <v>1.253615594358388E-2</v>
      </c>
      <c r="DJ15" s="4" cm="1">
        <f t="array" ref="DJ15">BD15*INDEX(prod_est,$H15+$I15-1,MATCH(DJ$14,$BQ$14:$DQ$14,0))</f>
        <v>1.2342559998611809E-2</v>
      </c>
      <c r="DK15" s="4" cm="1">
        <f t="array" ref="DK15">BE15*INDEX(prod_est,$H15+$I15-1,MATCH(DK$14,$BQ$14:$DQ$14,0))</f>
        <v>1.214755729315764E-2</v>
      </c>
      <c r="DL15" s="4" cm="1">
        <f t="array" ref="DL15">BF15*INDEX(prod_est,$H15+$I15-1,MATCH(DL$14,$BQ$14:$DQ$14,0))</f>
        <v>1.1951181881305055E-2</v>
      </c>
      <c r="DM15" s="4" cm="1">
        <f t="array" ref="DM15">BG15*INDEX(prod_est,$H15+$I15-1,MATCH(DM$14,$BQ$14:$DQ$14,0))</f>
        <v>1.1753467436032863E-2</v>
      </c>
      <c r="DN15" s="4" cm="1">
        <f t="array" ref="DN15">BH15*INDEX(prod_est,$H15+$I15-1,MATCH(DN$14,$BQ$14:$DQ$14,0))</f>
        <v>1.1554447252553592E-2</v>
      </c>
      <c r="DO15" s="4" cm="1">
        <f t="array" ref="DO15">BI15*INDEX(prod_est,$H15+$I15-1,MATCH(DO$14,$BQ$14:$DQ$14,0))</f>
        <v>1.1354154251626074E-2</v>
      </c>
      <c r="DP15" s="4" cm="1">
        <f t="array" ref="DP15">BJ15*INDEX(prod_est,$H15+$I15-1,MATCH(DP$14,$BQ$14:$DQ$14,0))</f>
        <v>1.1152620982842297E-2</v>
      </c>
      <c r="DQ15" s="4" cm="1">
        <f t="array" ref="DQ15">BK15*INDEX(prod_est,$H15+$I15-1,MATCH(DQ$14,$BQ$14:$DQ$14,0))</f>
        <v>1.0949879627889339E-2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IFERROR(MATCH(E16,Production_est!$D$4:$D$339,0),"-")+1</f>
        <v>4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IFERROR(MATCH(E17,Production_est!$D$4:$D$339,0),"-")+1</f>
        <v>4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IFERROR(MATCH(E18,Production_est!$D$4:$D$339,0),"-")+1</f>
        <v>4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5"/>
        <v>1.4180862638115538E-3</v>
      </c>
      <c r="O18" s="33">
        <f t="shared" si="6"/>
        <v>1.4109958324924961E-3</v>
      </c>
      <c r="P18" s="33">
        <f t="shared" si="6"/>
        <v>1.4039408533300336E-3</v>
      </c>
      <c r="Q18" s="33">
        <f t="shared" si="6"/>
        <v>1.3969211490633834E-3</v>
      </c>
      <c r="R18" s="33">
        <f t="shared" si="6"/>
        <v>1.3899365433180664E-3</v>
      </c>
      <c r="S18" s="33">
        <f t="shared" si="6"/>
        <v>1.382986860601476E-3</v>
      </c>
      <c r="T18" s="33">
        <f t="shared" si="6"/>
        <v>1.3760719262984687E-3</v>
      </c>
      <c r="U18" s="33">
        <f t="shared" si="6"/>
        <v>1.3691915666669764E-3</v>
      </c>
      <c r="V18" s="33">
        <f t="shared" si="6"/>
        <v>1.3623456088336415E-3</v>
      </c>
      <c r="W18" s="33">
        <f t="shared" si="6"/>
        <v>1.3555338807894734E-3</v>
      </c>
      <c r="X18" s="33">
        <f t="shared" si="6"/>
        <v>1.3487562113855261E-3</v>
      </c>
      <c r="Y18" s="33">
        <f t="shared" si="6"/>
        <v>1.3420124303285983E-3</v>
      </c>
      <c r="Z18" s="33">
        <f t="shared" si="6"/>
        <v>1.3353023681769553E-3</v>
      </c>
      <c r="AA18" s="33">
        <f t="shared" si="6"/>
        <v>1.3286258563360706E-3</v>
      </c>
      <c r="AB18" s="33">
        <f t="shared" si="6"/>
        <v>1.3219827270543902E-3</v>
      </c>
      <c r="AC18" s="33">
        <f t="shared" si="6"/>
        <v>1.3153728134191183E-3</v>
      </c>
      <c r="AD18" s="33">
        <f t="shared" si="6"/>
        <v>1.3087959493520227E-3</v>
      </c>
      <c r="AE18" s="33">
        <f t="shared" si="6"/>
        <v>1.3022519696052625E-3</v>
      </c>
      <c r="AF18" s="33">
        <f t="shared" si="6"/>
        <v>1.2957407097572361E-3</v>
      </c>
      <c r="AG18" s="33">
        <f t="shared" si="6"/>
        <v>1.28926200620845E-3</v>
      </c>
      <c r="AH18" s="33">
        <f t="shared" si="6"/>
        <v>1.2828156961774077E-3</v>
      </c>
      <c r="AI18" s="33">
        <f t="shared" si="6"/>
        <v>1.2764016176965206E-3</v>
      </c>
      <c r="AJ18" s="33">
        <f t="shared" si="6"/>
        <v>1.2700196096080379E-3</v>
      </c>
      <c r="AK18" s="33">
        <f t="shared" si="6"/>
        <v>1.2636695115599977E-3</v>
      </c>
      <c r="AL18" s="33">
        <f t="shared" si="6"/>
        <v>1.2573511640021978E-3</v>
      </c>
      <c r="AM18" s="33">
        <f t="shared" si="6"/>
        <v>1.2510644081821867E-3</v>
      </c>
      <c r="AN18" s="33">
        <f t="shared" si="6"/>
        <v>1.2448090861412757E-3</v>
      </c>
      <c r="AO18" s="33">
        <f t="shared" si="6"/>
        <v>1.2385850407105692E-3</v>
      </c>
      <c r="AP18" s="33">
        <f t="shared" si="6"/>
        <v>1.2323921155070164E-3</v>
      </c>
      <c r="AQ18" s="33">
        <f t="shared" ref="AQ18:BK18" si="14">AP18*(1-$G$4)</f>
        <v>1.2262301549294814E-3</v>
      </c>
      <c r="AR18" s="33">
        <f t="shared" si="14"/>
        <v>1.2200990041548339E-3</v>
      </c>
      <c r="AS18" s="33">
        <f t="shared" si="14"/>
        <v>1.2139985091340598E-3</v>
      </c>
      <c r="AT18" s="33">
        <f t="shared" si="14"/>
        <v>1.2079285165883895E-3</v>
      </c>
      <c r="AU18" s="33">
        <f t="shared" si="14"/>
        <v>1.2018888740054476E-3</v>
      </c>
      <c r="AV18" s="33">
        <f t="shared" si="14"/>
        <v>1.1958794296354203E-3</v>
      </c>
      <c r="AW18" s="33">
        <f t="shared" si="14"/>
        <v>1.1899000324872432E-3</v>
      </c>
      <c r="AX18" s="33">
        <f t="shared" si="14"/>
        <v>1.1839505323248069E-3</v>
      </c>
      <c r="AY18" s="33">
        <f t="shared" si="14"/>
        <v>1.1780307796631828E-3</v>
      </c>
      <c r="AZ18" s="33">
        <f t="shared" si="14"/>
        <v>1.1721406257648669E-3</v>
      </c>
      <c r="BA18" s="33">
        <f t="shared" si="14"/>
        <v>1.1662799226360425E-3</v>
      </c>
      <c r="BB18" s="33">
        <f t="shared" si="14"/>
        <v>1.1604485230228623E-3</v>
      </c>
      <c r="BC18" s="33">
        <f t="shared" si="14"/>
        <v>1.1546462804077481E-3</v>
      </c>
      <c r="BD18" s="33">
        <f t="shared" si="14"/>
        <v>1.1488730490057093E-3</v>
      </c>
      <c r="BE18" s="33">
        <f t="shared" si="14"/>
        <v>1.1431286837606809E-3</v>
      </c>
      <c r="BF18" s="33">
        <f t="shared" si="14"/>
        <v>1.1374130403418775E-3</v>
      </c>
      <c r="BG18" s="33">
        <f t="shared" si="14"/>
        <v>1.1317259751401681E-3</v>
      </c>
      <c r="BH18" s="33">
        <f t="shared" si="14"/>
        <v>1.1260673452644673E-3</v>
      </c>
      <c r="BI18" s="33">
        <f t="shared" si="14"/>
        <v>1.120437008538145E-3</v>
      </c>
      <c r="BJ18" s="33">
        <f t="shared" si="14"/>
        <v>1.1148348234954542E-3</v>
      </c>
      <c r="BK18" s="33">
        <f t="shared" si="14"/>
        <v>1.1092606493779769E-3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32.623017417948191</v>
      </c>
      <c r="BU18" s="4" cm="1">
        <f t="array" ref="BU18">O18*INDEX(prod_est,$H18+$I18-1,MATCH(BU$14,$BQ$14:$DQ$14,0))</f>
        <v>32.424230208820461</v>
      </c>
      <c r="BV18" s="4" cm="1">
        <f t="array" ref="BV18">P18*INDEX(prod_est,$H18+$I18-1,MATCH(BV$14,$BQ$14:$DQ$14,0))</f>
        <v>32.229805346046938</v>
      </c>
      <c r="BW18" s="4" cm="1">
        <f t="array" ref="BW18">Q18*INDEX(prod_est,$H18+$I18-1,MATCH(BW$14,$BQ$14:$DQ$14,0))</f>
        <v>32.037889857300293</v>
      </c>
      <c r="BX18" s="4" cm="1">
        <f t="array" ref="BX18">R18*INDEX(prod_est,$H18+$I18-1,MATCH(BX$14,$BQ$14:$DQ$14,0))</f>
        <v>31.846913110567527</v>
      </c>
      <c r="BY18" s="4" cm="1">
        <f t="array" ref="BY18">S18*INDEX(prod_est,$H18+$I18-1,MATCH(BY$14,$BQ$14:$DQ$14,0))</f>
        <v>31.655617781695351</v>
      </c>
      <c r="BZ18" s="4" cm="1">
        <f t="array" ref="BZ18">T18*INDEX(prod_est,$H18+$I18-1,MATCH(BZ$14,$BQ$14:$DQ$14,0))</f>
        <v>31.462289771245533</v>
      </c>
      <c r="CA18" s="4" cm="1">
        <f t="array" ref="CA18">U18*INDEX(prod_est,$H18+$I18-1,MATCH(CA$14,$BQ$14:$DQ$14,0))</f>
        <v>30.932750851920325</v>
      </c>
      <c r="CB18" s="4" cm="1">
        <f t="array" ref="CB18">V18*INDEX(prod_est,$H18+$I18-1,MATCH(CB$14,$BQ$14:$DQ$14,0))</f>
        <v>30.405526580143601</v>
      </c>
      <c r="CC18" s="4" cm="1">
        <f t="array" ref="CC18">W18*INDEX(prod_est,$H18+$I18-1,MATCH(CC$14,$BQ$14:$DQ$14,0))</f>
        <v>29.876866566132932</v>
      </c>
      <c r="CD18" s="4" cm="1">
        <f t="array" ref="CD18">X18*INDEX(prod_est,$H18+$I18-1,MATCH(CD$14,$BQ$14:$DQ$14,0))</f>
        <v>29.551568148939062</v>
      </c>
      <c r="CE18" s="4" cm="1">
        <f t="array" ref="CE18">Y18*INDEX(prod_est,$H18+$I18-1,MATCH(CE$14,$BQ$14:$DQ$14,0))</f>
        <v>29.207464558948018</v>
      </c>
      <c r="CF18" s="4" cm="1">
        <f t="array" ref="CF18">Z18*INDEX(prod_est,$H18+$I18-1,MATCH(CF$14,$BQ$14:$DQ$14,0))</f>
        <v>28.84548343210454</v>
      </c>
      <c r="CG18" s="4" cm="1">
        <f t="array" ref="CG18">AA18*INDEX(prod_est,$H18+$I18-1,MATCH(CG$14,$BQ$14:$DQ$14,0))</f>
        <v>28.467165028621704</v>
      </c>
      <c r="CH18" s="4" cm="1">
        <f t="array" ref="CH18">AB18*INDEX(prod_est,$H18+$I18-1,MATCH(CH$14,$BQ$14:$DQ$14,0))</f>
        <v>28.073794425458466</v>
      </c>
      <c r="CI18" s="4" cm="1">
        <f t="array" ref="CI18">AC18*INDEX(prod_est,$H18+$I18-1,MATCH(CI$14,$BQ$14:$DQ$14,0))</f>
        <v>27.666666716373502</v>
      </c>
      <c r="CJ18" s="4" cm="1">
        <f t="array" ref="CJ18">AD18*INDEX(prod_est,$H18+$I18-1,MATCH(CJ$14,$BQ$14:$DQ$14,0))</f>
        <v>27.246848944077591</v>
      </c>
      <c r="CK18" s="4" cm="1">
        <f t="array" ref="CK18">AE18*INDEX(prod_est,$H18+$I18-1,MATCH(CK$14,$BQ$14:$DQ$14,0))</f>
        <v>26.815538045537597</v>
      </c>
      <c r="CL18" s="4" cm="1">
        <f t="array" ref="CL18">AF18*INDEX(prod_est,$H18+$I18-1,MATCH(CL$14,$BQ$14:$DQ$14,0))</f>
        <v>26.374073403847756</v>
      </c>
      <c r="CM18" s="4" cm="1">
        <f t="array" ref="CM18">AG18*INDEX(prod_est,$H18+$I18-1,MATCH(CM$14,$BQ$14:$DQ$14,0))</f>
        <v>25.923887586159132</v>
      </c>
      <c r="CN18" s="4" cm="1">
        <f t="array" ref="CN18">AH18*INDEX(prod_est,$H18+$I18-1,MATCH(CN$14,$BQ$14:$DQ$14,0))</f>
        <v>25.670812865422327</v>
      </c>
      <c r="CO18" s="4" cm="1">
        <f t="array" ref="CO18">AI18*INDEX(prod_est,$H18+$I18-1,MATCH(CO$14,$BQ$14:$DQ$14,0))</f>
        <v>25.411082132322296</v>
      </c>
      <c r="CP18" s="4" cm="1">
        <f t="array" ref="CP18">AJ18*INDEX(prod_est,$H18+$I18-1,MATCH(CP$14,$BQ$14:$DQ$14,0))</f>
        <v>25.147473786867689</v>
      </c>
      <c r="CQ18" s="4" cm="1">
        <f t="array" ref="CQ18">AK18*INDEX(prod_est,$H18+$I18-1,MATCH(CQ$14,$BQ$14:$DQ$14,0))</f>
        <v>24.882274927460916</v>
      </c>
      <c r="CR18" s="4" cm="1">
        <f t="array" ref="CR18">AL18*INDEX(prod_est,$H18+$I18-1,MATCH(CR$14,$BQ$14:$DQ$14,0))</f>
        <v>24.6176249363075</v>
      </c>
      <c r="CS18" s="4" cm="1">
        <f t="array" ref="CS18">AM18*INDEX(prod_est,$H18+$I18-1,MATCH(CS$14,$BQ$14:$DQ$14,0))</f>
        <v>24.290878687088135</v>
      </c>
      <c r="CT18" s="4" cm="1">
        <f t="array" ref="CT18">AN18*INDEX(prod_est,$H18+$I18-1,MATCH(CT$14,$BQ$14:$DQ$14,0))</f>
        <v>23.970602589162535</v>
      </c>
      <c r="CU18" s="4" cm="1">
        <f t="array" ref="CU18">AO18*INDEX(prod_est,$H18+$I18-1,MATCH(CU$14,$BQ$14:$DQ$14,0))</f>
        <v>23.659233485109674</v>
      </c>
      <c r="CV18" s="4" cm="1">
        <f t="array" ref="CV18">AP18*INDEX(prod_est,$H18+$I18-1,MATCH(CV$14,$BQ$14:$DQ$14,0))</f>
        <v>23.358089884981204</v>
      </c>
      <c r="CW18" s="4" cm="1">
        <f t="array" ref="CW18">AQ18*INDEX(prod_est,$H18+$I18-1,MATCH(CW$14,$BQ$14:$DQ$14,0))</f>
        <v>23.068166446958621</v>
      </c>
      <c r="CX18" s="4" cm="1">
        <f t="array" ref="CX18">AR18*INDEX(prod_est,$H18+$I18-1,MATCH(CX$14,$BQ$14:$DQ$14,0))</f>
        <v>22.795926476012387</v>
      </c>
      <c r="CY18" s="4" cm="1">
        <f t="array" ref="CY18">AS18*INDEX(prod_est,$H18+$I18-1,MATCH(CY$14,$BQ$14:$DQ$14,0))</f>
        <v>22.520796244388023</v>
      </c>
      <c r="CZ18" s="4" cm="1">
        <f t="array" ref="CZ18">AT18*INDEX(prod_est,$H18+$I18-1,MATCH(CZ$14,$BQ$14:$DQ$14,0))</f>
        <v>22.242836640472827</v>
      </c>
      <c r="DA18" s="4" cm="1">
        <f t="array" ref="DA18">AU18*INDEX(prod_est,$H18+$I18-1,MATCH(DA$14,$BQ$14:$DQ$14,0))</f>
        <v>21.962107890127605</v>
      </c>
      <c r="DB18" s="4" cm="1">
        <f t="array" ref="DB18">AV18*INDEX(prod_est,$H18+$I18-1,MATCH(DB$14,$BQ$14:$DQ$14,0))</f>
        <v>21.678669562419572</v>
      </c>
      <c r="DC18" s="4" cm="1">
        <f t="array" ref="DC18">AW18*INDEX(prod_est,$H18+$I18-1,MATCH(DC$14,$BQ$14:$DQ$14,0))</f>
        <v>21.392580575310983</v>
      </c>
      <c r="DD18" s="4" cm="1">
        <f t="array" ref="DD18">AX18*INDEX(prod_est,$H18+$I18-1,MATCH(DD$14,$BQ$14:$DQ$14,0))</f>
        <v>21.103899201303822</v>
      </c>
      <c r="DE18" s="4" cm="1">
        <f t="array" ref="DE18">AY18*INDEX(prod_est,$H18+$I18-1,MATCH(DE$14,$BQ$14:$DQ$14,0))</f>
        <v>20.812683073041903</v>
      </c>
      <c r="DF18" s="4" cm="1">
        <f t="array" ref="DF18">AZ18*INDEX(prod_est,$H18+$I18-1,MATCH(DF$14,$BQ$14:$DQ$14,0))</f>
        <v>20.518989188869526</v>
      </c>
      <c r="DG18" s="4" cm="1">
        <f t="array" ref="DG18">BA18*INDEX(prod_est,$H18+$I18-1,MATCH(DG$14,$BQ$14:$DQ$14,0))</f>
        <v>20.222873918347688</v>
      </c>
      <c r="DH18" s="4" cm="1">
        <f t="array" ref="DH18">BB18*INDEX(prod_est,$H18+$I18-1,MATCH(DH$14,$BQ$14:$DQ$14,0))</f>
        <v>19.924393007727556</v>
      </c>
      <c r="DI18" s="4" cm="1">
        <f t="array" ref="DI18">BC18*INDEX(prod_est,$H18+$I18-1,MATCH(DI$14,$BQ$14:$DQ$14,0))</f>
        <v>19.623601585382133</v>
      </c>
      <c r="DJ18" s="4" cm="1">
        <f t="array" ref="DJ18">BD18*INDEX(prod_est,$H18+$I18-1,MATCH(DJ$14,$BQ$14:$DQ$14,0))</f>
        <v>19.320554167196349</v>
      </c>
      <c r="DK18" s="4" cm="1">
        <f t="array" ref="DK18">BE18*INDEX(prod_est,$H18+$I18-1,MATCH(DK$14,$BQ$14:$DQ$14,0))</f>
        <v>19.015304661915366</v>
      </c>
      <c r="DL18" s="4" cm="1">
        <f t="array" ref="DL18">BF18*INDEX(prod_est,$H18+$I18-1,MATCH(DL$14,$BQ$14:$DQ$14,0))</f>
        <v>18.707906376451888</v>
      </c>
      <c r="DM18" s="4" cm="1">
        <f t="array" ref="DM18">BG18*INDEX(prod_est,$H18+$I18-1,MATCH(DM$14,$BQ$14:$DQ$14,0))</f>
        <v>18.398412021152161</v>
      </c>
      <c r="DN18" s="4" cm="1">
        <f t="array" ref="DN18">BH18*INDEX(prod_est,$H18+$I18-1,MATCH(DN$14,$BQ$14:$DQ$14,0))</f>
        <v>18.086873715022065</v>
      </c>
      <c r="DO18" s="4" cm="1">
        <f t="array" ref="DO18">BI18*INDEX(prod_est,$H18+$I18-1,MATCH(DO$14,$BQ$14:$DQ$14,0))</f>
        <v>17.773342990912511</v>
      </c>
      <c r="DP18" s="4" cm="1">
        <f t="array" ref="DP18">BJ18*INDEX(prod_est,$H18+$I18-1,MATCH(DP$14,$BQ$14:$DQ$14,0))</f>
        <v>17.457870800664534</v>
      </c>
      <c r="DQ18" s="4" cm="1">
        <f t="array" ref="DQ18">BK18*INDEX(prod_est,$H18+$I18-1,MATCH(DQ$14,$BQ$14:$DQ$14,0))</f>
        <v>17.140507520215422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IFERROR(MATCH(E19,Production_est!$D$4:$D$339,0),"-")+1</f>
        <v>4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IFERROR(MATCH(E20,Production_est!$D$4:$D$339,0),"-")+1</f>
        <v>4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5"/>
        <v>1.1923987183988697E-4</v>
      </c>
      <c r="O20" s="33">
        <f t="shared" si="6"/>
        <v>1.1864367248068755E-4</v>
      </c>
      <c r="P20" s="33">
        <f t="shared" si="6"/>
        <v>1.1805045411828411E-4</v>
      </c>
      <c r="Q20" s="33">
        <f t="shared" si="6"/>
        <v>1.1746020184769268E-4</v>
      </c>
      <c r="R20" s="33">
        <f t="shared" si="6"/>
        <v>1.1687290083845422E-4</v>
      </c>
      <c r="S20" s="33">
        <f t="shared" si="6"/>
        <v>1.1628853633426195E-4</v>
      </c>
      <c r="T20" s="33">
        <f t="shared" si="6"/>
        <v>1.1570709365259064E-4</v>
      </c>
      <c r="U20" s="33">
        <f t="shared" si="6"/>
        <v>1.1512855818432768E-4</v>
      </c>
      <c r="V20" s="33">
        <f t="shared" si="6"/>
        <v>1.1455291539340605E-4</v>
      </c>
      <c r="W20" s="33">
        <f t="shared" si="6"/>
        <v>1.1398015081643903E-4</v>
      </c>
      <c r="X20" s="33">
        <f t="shared" si="6"/>
        <v>1.1341025006235683E-4</v>
      </c>
      <c r="Y20" s="33">
        <f t="shared" si="6"/>
        <v>1.1284319881204505E-4</v>
      </c>
      <c r="Z20" s="33">
        <f t="shared" si="6"/>
        <v>1.1227898281798483E-4</v>
      </c>
      <c r="AA20" s="33">
        <f t="shared" si="6"/>
        <v>1.1171758790389491E-4</v>
      </c>
      <c r="AB20" s="33">
        <f t="shared" si="6"/>
        <v>1.1115899996437543E-4</v>
      </c>
      <c r="AC20" s="33">
        <f t="shared" si="6"/>
        <v>1.1060320496455356E-4</v>
      </c>
      <c r="AD20" s="33">
        <f t="shared" si="6"/>
        <v>1.100501889397308E-4</v>
      </c>
      <c r="AE20" s="33">
        <f t="shared" si="6"/>
        <v>1.0949993799503214E-4</v>
      </c>
      <c r="AF20" s="33">
        <f t="shared" si="6"/>
        <v>1.0895243830505699E-4</v>
      </c>
      <c r="AG20" s="33">
        <f t="shared" si="6"/>
        <v>1.0840767611353171E-4</v>
      </c>
      <c r="AH20" s="33">
        <f t="shared" si="6"/>
        <v>1.0786563773296405E-4</v>
      </c>
      <c r="AI20" s="33">
        <f t="shared" si="6"/>
        <v>1.0732630954429923E-4</v>
      </c>
      <c r="AJ20" s="33">
        <f t="shared" si="6"/>
        <v>1.0678967799657774E-4</v>
      </c>
      <c r="AK20" s="33">
        <f t="shared" si="6"/>
        <v>1.0625572960659486E-4</v>
      </c>
      <c r="AL20" s="33">
        <f t="shared" si="6"/>
        <v>1.0572445095856188E-4</v>
      </c>
      <c r="AM20" s="33">
        <f t="shared" si="6"/>
        <v>1.0519582870376907E-4</v>
      </c>
      <c r="AN20" s="33">
        <f t="shared" si="6"/>
        <v>1.0466984956025023E-4</v>
      </c>
      <c r="AO20" s="33">
        <f t="shared" si="6"/>
        <v>1.0414650031244898E-4</v>
      </c>
      <c r="AP20" s="33">
        <f t="shared" si="6"/>
        <v>1.0362576781088674E-4</v>
      </c>
      <c r="AQ20" s="33">
        <f t="shared" ref="AQ20:BK20" si="16">AP20*(1-$G$4)</f>
        <v>1.031076389718323E-4</v>
      </c>
      <c r="AR20" s="33">
        <f t="shared" si="16"/>
        <v>1.0259210077697313E-4</v>
      </c>
      <c r="AS20" s="33">
        <f t="shared" si="16"/>
        <v>1.0207914027308827E-4</v>
      </c>
      <c r="AT20" s="33">
        <f t="shared" si="16"/>
        <v>1.0156874457172283E-4</v>
      </c>
      <c r="AU20" s="33">
        <f t="shared" si="16"/>
        <v>1.0106090084886421E-4</v>
      </c>
      <c r="AV20" s="33">
        <f t="shared" si="16"/>
        <v>1.0055559634461989E-4</v>
      </c>
      <c r="AW20" s="33">
        <f t="shared" si="16"/>
        <v>1.0005281836289679E-4</v>
      </c>
      <c r="AX20" s="33">
        <f t="shared" si="16"/>
        <v>9.9552554271082304E-5</v>
      </c>
      <c r="AY20" s="33">
        <f t="shared" si="16"/>
        <v>9.9054791499726889E-5</v>
      </c>
      <c r="AZ20" s="33">
        <f t="shared" si="16"/>
        <v>9.855951754222826E-5</v>
      </c>
      <c r="BA20" s="33">
        <f t="shared" si="16"/>
        <v>9.8066719954517125E-5</v>
      </c>
      <c r="BB20" s="33">
        <f t="shared" si="16"/>
        <v>9.7576386354744545E-5</v>
      </c>
      <c r="BC20" s="33">
        <f t="shared" si="16"/>
        <v>9.7088504422970817E-5</v>
      </c>
      <c r="BD20" s="33">
        <f t="shared" si="16"/>
        <v>9.6603061900855965E-5</v>
      </c>
      <c r="BE20" s="33">
        <f t="shared" si="16"/>
        <v>9.6120046591351689E-5</v>
      </c>
      <c r="BF20" s="33">
        <f t="shared" si="16"/>
        <v>9.5639446358394931E-5</v>
      </c>
      <c r="BG20" s="33">
        <f t="shared" si="16"/>
        <v>9.5161249126602952E-5</v>
      </c>
      <c r="BH20" s="33">
        <f t="shared" si="16"/>
        <v>9.468544288096994E-5</v>
      </c>
      <c r="BI20" s="33">
        <f t="shared" si="16"/>
        <v>9.421201566656509E-5</v>
      </c>
      <c r="BJ20" s="33">
        <f t="shared" si="16"/>
        <v>9.3740955588232262E-5</v>
      </c>
      <c r="BK20" s="33">
        <f t="shared" si="16"/>
        <v>9.3272250810291099E-5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2.7431084520140807</v>
      </c>
      <c r="BU20" s="4" cm="1">
        <f t="array" ref="BU20">O20*INDEX(prod_est,$H20+$I20-1,MATCH(BU$14,$BQ$14:$DQ$14,0))</f>
        <v>2.7263934171500597</v>
      </c>
      <c r="BV20" s="4" cm="1">
        <f t="array" ref="BV20">P20*INDEX(prod_est,$H20+$I20-1,MATCH(BV$14,$BQ$14:$DQ$14,0))</f>
        <v>2.7100451904510083</v>
      </c>
      <c r="BW20" s="4" cm="1">
        <f t="array" ref="BW20">Q20*INDEX(prod_est,$H20+$I20-1,MATCH(BW$14,$BQ$14:$DQ$14,0))</f>
        <v>2.6939079646233415</v>
      </c>
      <c r="BX20" s="4" cm="1">
        <f t="array" ref="BX20">R20*INDEX(prod_est,$H20+$I20-1,MATCH(BX$14,$BQ$14:$DQ$14,0))</f>
        <v>2.6778496729763961</v>
      </c>
      <c r="BY20" s="4" cm="1">
        <f t="array" ref="BY20">S20*INDEX(prod_est,$H20+$I20-1,MATCH(BY$14,$BQ$14:$DQ$14,0))</f>
        <v>2.6617645933304104</v>
      </c>
      <c r="BZ20" s="4" cm="1">
        <f t="array" ref="BZ20">T20*INDEX(prod_est,$H20+$I20-1,MATCH(BZ$14,$BQ$14:$DQ$14,0))</f>
        <v>2.6455085955273314</v>
      </c>
      <c r="CA20" s="4" cm="1">
        <f t="array" ref="CA20">U20*INDEX(prod_est,$H20+$I20-1,MATCH(CA$14,$BQ$14:$DQ$14,0))</f>
        <v>2.6009822825054028</v>
      </c>
      <c r="CB20" s="4" cm="1">
        <f t="array" ref="CB20">V20*INDEX(prod_est,$H20+$I20-1,MATCH(CB$14,$BQ$14:$DQ$14,0))</f>
        <v>2.5566505967667923</v>
      </c>
      <c r="CC20" s="4" cm="1">
        <f t="array" ref="CC20">W20*INDEX(prod_est,$H20+$I20-1,MATCH(CC$14,$BQ$14:$DQ$14,0))</f>
        <v>2.5121981865529932</v>
      </c>
      <c r="CD20" s="4" cm="1">
        <f t="array" ref="CD20">X20*INDEX(prod_est,$H20+$I20-1,MATCH(CD$14,$BQ$14:$DQ$14,0))</f>
        <v>2.4848454488770364</v>
      </c>
      <c r="CE20" s="4" cm="1">
        <f t="array" ref="CE20">Y20*INDEX(prod_est,$H20+$I20-1,MATCH(CE$14,$BQ$14:$DQ$14,0))</f>
        <v>2.4559114770748605</v>
      </c>
      <c r="CF20" s="4" cm="1">
        <f t="array" ref="CF20">Z20*INDEX(prod_est,$H20+$I20-1,MATCH(CF$14,$BQ$14:$DQ$14,0))</f>
        <v>2.42547427147267</v>
      </c>
      <c r="CG20" s="4" cm="1">
        <f t="array" ref="CG20">AA20*INDEX(prod_est,$H20+$I20-1,MATCH(CG$14,$BQ$14:$DQ$14,0))</f>
        <v>2.3936633449464408</v>
      </c>
      <c r="CH20" s="4" cm="1">
        <f t="array" ref="CH20">AB20*INDEX(prod_est,$H20+$I20-1,MATCH(CH$14,$BQ$14:$DQ$14,0))</f>
        <v>2.3605867532723277</v>
      </c>
      <c r="CI20" s="4" cm="1">
        <f t="array" ref="CI20">AC20*INDEX(prod_est,$H20+$I20-1,MATCH(CI$14,$BQ$14:$DQ$14,0))</f>
        <v>2.3263533944897139</v>
      </c>
      <c r="CJ20" s="4" cm="1">
        <f t="array" ref="CJ20">AD20*INDEX(prod_est,$H20+$I20-1,MATCH(CJ$14,$BQ$14:$DQ$14,0))</f>
        <v>2.2910529909514112</v>
      </c>
      <c r="CK20" s="4" cm="1">
        <f t="array" ref="CK20">AE20*INDEX(prod_est,$H20+$I20-1,MATCH(CK$14,$BQ$14:$DQ$14,0))</f>
        <v>2.2547861871768493</v>
      </c>
      <c r="CL20" s="4" cm="1">
        <f t="array" ref="CL20">AF20*INDEX(prod_est,$H20+$I20-1,MATCH(CL$14,$BQ$14:$DQ$14,0))</f>
        <v>2.2176656052769506</v>
      </c>
      <c r="CM20" s="4" cm="1">
        <f t="array" ref="CM20">AG20*INDEX(prod_est,$H20+$I20-1,MATCH(CM$14,$BQ$14:$DQ$14,0))</f>
        <v>2.1798117027498618</v>
      </c>
      <c r="CN20" s="4" cm="1">
        <f t="array" ref="CN20">AH20*INDEX(prod_est,$H20+$I20-1,MATCH(CN$14,$BQ$14:$DQ$14,0))</f>
        <v>2.1585318990900602</v>
      </c>
      <c r="CO20" s="4" cm="1">
        <f t="array" ref="CO20">AI20*INDEX(prod_est,$H20+$I20-1,MATCH(CO$14,$BQ$14:$DQ$14,0))</f>
        <v>2.1366924242160246</v>
      </c>
      <c r="CP20" s="4" cm="1">
        <f t="array" ref="CP20">AJ20*INDEX(prod_est,$H20+$I20-1,MATCH(CP$14,$BQ$14:$DQ$14,0))</f>
        <v>2.1145269000655782</v>
      </c>
      <c r="CQ20" s="4" cm="1">
        <f t="array" ref="CQ20">AK20*INDEX(prod_est,$H20+$I20-1,MATCH(CQ$14,$BQ$14:$DQ$14,0))</f>
        <v>2.0922276374503737</v>
      </c>
      <c r="CR20" s="4" cm="1">
        <f t="array" ref="CR20">AL20*INDEX(prod_est,$H20+$I20-1,MATCH(CR$14,$BQ$14:$DQ$14,0))</f>
        <v>2.0699745264564475</v>
      </c>
      <c r="CS20" s="4" cm="1">
        <f t="array" ref="CS20">AM20*INDEX(prod_est,$H20+$I20-1,MATCH(CS$14,$BQ$14:$DQ$14,0))</f>
        <v>2.0425000477344266</v>
      </c>
      <c r="CT20" s="4" cm="1">
        <f t="array" ref="CT20">AN20*INDEX(prod_est,$H20+$I20-1,MATCH(CT$14,$BQ$14:$DQ$14,0))</f>
        <v>2.0155696120870346</v>
      </c>
      <c r="CU20" s="4" cm="1">
        <f t="array" ref="CU20">AO20*INDEX(prod_est,$H20+$I20-1,MATCH(CU$14,$BQ$14:$DQ$14,0))</f>
        <v>1.989388121574341</v>
      </c>
      <c r="CV20" s="4" cm="1">
        <f t="array" ref="CV20">AP20*INDEX(prod_est,$H20+$I20-1,MATCH(CV$14,$BQ$14:$DQ$14,0))</f>
        <v>1.9640664431961825</v>
      </c>
      <c r="CW20" s="4" cm="1">
        <f t="array" ref="CW20">AQ20*INDEX(prod_est,$H20+$I20-1,MATCH(CW$14,$BQ$14:$DQ$14,0))</f>
        <v>1.9396882128477169</v>
      </c>
      <c r="CX20" s="4" cm="1">
        <f t="array" ref="CX20">AR20*INDEX(prod_est,$H20+$I20-1,MATCH(CX$14,$BQ$14:$DQ$14,0))</f>
        <v>1.9167968979300534</v>
      </c>
      <c r="CY20" s="4" cm="1">
        <f t="array" ref="CY20">AS20*INDEX(prod_est,$H20+$I20-1,MATCH(CY$14,$BQ$14:$DQ$14,0))</f>
        <v>1.8936625552632045</v>
      </c>
      <c r="CZ20" s="4" cm="1">
        <f t="array" ref="CZ20">AT20*INDEX(prod_est,$H20+$I20-1,MATCH(CZ$14,$BQ$14:$DQ$14,0))</f>
        <v>1.8702903046510102</v>
      </c>
      <c r="DA20" s="4" cm="1">
        <f t="array" ref="DA20">AU20*INDEX(prod_est,$H20+$I20-1,MATCH(DA$14,$BQ$14:$DQ$14,0))</f>
        <v>1.8466852101887288</v>
      </c>
      <c r="DB20" s="4" cm="1">
        <f t="array" ref="DB20">AV20*INDEX(prod_est,$H20+$I20-1,MATCH(DB$14,$BQ$14:$DQ$14,0))</f>
        <v>1.8228522807450873</v>
      </c>
      <c r="DC20" s="4" cm="1">
        <f t="array" ref="DC20">AW20*INDEX(prod_est,$H20+$I20-1,MATCH(DC$14,$BQ$14:$DQ$14,0))</f>
        <v>1.798796470440613</v>
      </c>
      <c r="DD20" s="4" cm="1">
        <f t="array" ref="DD20">AX20*INDEX(prod_est,$H20+$I20-1,MATCH(DD$14,$BQ$14:$DQ$14,0))</f>
        <v>1.7745226791222659</v>
      </c>
      <c r="DE20" s="4" cm="1">
        <f t="array" ref="DE20">AY20*INDEX(prod_est,$H20+$I20-1,MATCH(DE$14,$BQ$14:$DQ$14,0))</f>
        <v>1.7500357528344912</v>
      </c>
      <c r="DF20" s="4" cm="1">
        <f t="array" ref="DF20">AZ20*INDEX(prod_est,$H20+$I20-1,MATCH(DF$14,$BQ$14:$DQ$14,0))</f>
        <v>1.7253404842866207</v>
      </c>
      <c r="DG20" s="4" cm="1">
        <f t="array" ref="DG20">BA20*INDEX(prod_est,$H20+$I20-1,MATCH(DG$14,$BQ$14:$DQ$14,0))</f>
        <v>1.7004416133167024</v>
      </c>
      <c r="DH20" s="4" cm="1">
        <f t="array" ref="DH20">BB20*INDEX(prod_est,$H20+$I20-1,MATCH(DH$14,$BQ$14:$DQ$14,0))</f>
        <v>1.6753438273517389</v>
      </c>
      <c r="DI20" s="4" cm="1">
        <f t="array" ref="DI20">BC20*INDEX(prod_est,$H20+$I20-1,MATCH(DI$14,$BQ$14:$DQ$14,0))</f>
        <v>1.6500517618644084</v>
      </c>
      <c r="DJ20" s="4" cm="1">
        <f t="array" ref="DJ20">BD20*INDEX(prod_est,$H20+$I20-1,MATCH(DJ$14,$BQ$14:$DQ$14,0))</f>
        <v>1.6245700008262918</v>
      </c>
      <c r="DK20" s="4" cm="1">
        <f t="array" ref="DK20">BE20*INDEX(prod_est,$H20+$I20-1,MATCH(DK$14,$BQ$14:$DQ$14,0))</f>
        <v>1.5989030771575845</v>
      </c>
      <c r="DL20" s="4" cm="1">
        <f t="array" ref="DL20">BF20*INDEX(prod_est,$H20+$I20-1,MATCH(DL$14,$BQ$14:$DQ$14,0))</f>
        <v>1.5730554731733626</v>
      </c>
      <c r="DM20" s="4" cm="1">
        <f t="array" ref="DM20">BG20*INDEX(prod_est,$H20+$I20-1,MATCH(DM$14,$BQ$14:$DQ$14,0))</f>
        <v>1.5470316210263735</v>
      </c>
      <c r="DN20" s="4" cm="1">
        <f t="array" ref="DN20">BH20*INDEX(prod_est,$H20+$I20-1,MATCH(DN$14,$BQ$14:$DQ$14,0))</f>
        <v>1.5208359031464738</v>
      </c>
      <c r="DO20" s="4" cm="1">
        <f t="array" ref="DO20">BI20*INDEX(prod_est,$H20+$I20-1,MATCH(DO$14,$BQ$14:$DQ$14,0))</f>
        <v>1.4944726526766432</v>
      </c>
      <c r="DP20" s="4" cm="1">
        <f t="array" ref="DP20">BJ20*INDEX(prod_est,$H20+$I20-1,MATCH(DP$14,$BQ$14:$DQ$14,0))</f>
        <v>1.4679461539056093</v>
      </c>
      <c r="DQ20" s="4" cm="1">
        <f t="array" ref="DQ20">BK20*INDEX(prod_est,$H20+$I20-1,MATCH(DQ$14,$BQ$14:$DQ$14,0))</f>
        <v>1.4412606426971974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IFERROR(MATCH(E21,Production_est!$D$4:$D$339,0),"-")+1</f>
        <v>4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IFERROR(MATCH(E22,Production_est!$D$4:$D$339,0),"-")+1</f>
        <v>4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IFERROR(MATCH(E23,Production_est!$D$4:$D$339,0),"-")+1</f>
        <v>4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si="5"/>
        <v>3.6855485392654978E-2</v>
      </c>
      <c r="O23" s="33">
        <f t="shared" ref="O23:AP30" si="19">N23*(1-$G$4)</f>
        <v>3.6671207965691704E-2</v>
      </c>
      <c r="P23" s="33">
        <f t="shared" si="19"/>
        <v>3.6487851925863249E-2</v>
      </c>
      <c r="Q23" s="33">
        <f t="shared" si="19"/>
        <v>3.6305412666233931E-2</v>
      </c>
      <c r="R23" s="33">
        <f t="shared" si="19"/>
        <v>3.6123885602902764E-2</v>
      </c>
      <c r="S23" s="33">
        <f t="shared" si="19"/>
        <v>3.5943266174888251E-2</v>
      </c>
      <c r="T23" s="33">
        <f t="shared" si="19"/>
        <v>3.5763549844013809E-2</v>
      </c>
      <c r="U23" s="33">
        <f t="shared" si="19"/>
        <v>3.5584732094793736E-2</v>
      </c>
      <c r="V23" s="33">
        <f t="shared" si="19"/>
        <v>3.5406808434319766E-2</v>
      </c>
      <c r="W23" s="33">
        <f t="shared" si="19"/>
        <v>3.5229774392148167E-2</v>
      </c>
      <c r="X23" s="33">
        <f t="shared" si="19"/>
        <v>3.5053625520187426E-2</v>
      </c>
      <c r="Y23" s="33">
        <f t="shared" si="19"/>
        <v>3.487835739258649E-2</v>
      </c>
      <c r="Z23" s="33">
        <f t="shared" si="19"/>
        <v>3.4703965605623555E-2</v>
      </c>
      <c r="AA23" s="33">
        <f t="shared" si="19"/>
        <v>3.4530445777595439E-2</v>
      </c>
      <c r="AB23" s="33">
        <f t="shared" si="19"/>
        <v>3.4357793548707459E-2</v>
      </c>
      <c r="AC23" s="33">
        <f t="shared" si="19"/>
        <v>3.4186004580963922E-2</v>
      </c>
      <c r="AD23" s="33">
        <f t="shared" si="19"/>
        <v>3.4015074558059105E-2</v>
      </c>
      <c r="AE23" s="33">
        <f t="shared" si="19"/>
        <v>3.3844999185268808E-2</v>
      </c>
      <c r="AF23" s="33">
        <f t="shared" si="19"/>
        <v>3.3675774189342464E-2</v>
      </c>
      <c r="AG23" s="33">
        <f t="shared" si="19"/>
        <v>3.350739531839575E-2</v>
      </c>
      <c r="AH23" s="33">
        <f t="shared" si="19"/>
        <v>3.3339858341803773E-2</v>
      </c>
      <c r="AI23" s="33">
        <f t="shared" si="19"/>
        <v>3.3173159050094755E-2</v>
      </c>
      <c r="AJ23" s="33">
        <f t="shared" si="19"/>
        <v>3.3007293254844285E-2</v>
      </c>
      <c r="AK23" s="33">
        <f t="shared" si="19"/>
        <v>3.2842256788570064E-2</v>
      </c>
      <c r="AL23" s="33">
        <f t="shared" si="19"/>
        <v>3.2678045504627211E-2</v>
      </c>
      <c r="AM23" s="33">
        <f t="shared" si="19"/>
        <v>3.2514655277104072E-2</v>
      </c>
      <c r="AN23" s="33">
        <f t="shared" si="19"/>
        <v>3.2352082000718554E-2</v>
      </c>
      <c r="AO23" s="33">
        <f t="shared" si="19"/>
        <v>3.2190321590714964E-2</v>
      </c>
      <c r="AP23" s="33">
        <f t="shared" si="19"/>
        <v>3.2029369982761388E-2</v>
      </c>
      <c r="AQ23" s="33">
        <f t="shared" ref="AQ23:BK23" si="20">AP23*(1-$G$4)</f>
        <v>3.1869223132847582E-2</v>
      </c>
      <c r="AR23" s="33">
        <f t="shared" si="20"/>
        <v>3.1709877017183342E-2</v>
      </c>
      <c r="AS23" s="33">
        <f t="shared" si="20"/>
        <v>3.1551327632097427E-2</v>
      </c>
      <c r="AT23" s="33">
        <f t="shared" si="20"/>
        <v>3.1393570993936942E-2</v>
      </c>
      <c r="AU23" s="33">
        <f t="shared" si="20"/>
        <v>3.1236603138967256E-2</v>
      </c>
      <c r="AV23" s="33">
        <f t="shared" si="20"/>
        <v>3.1080420123272421E-2</v>
      </c>
      <c r="AW23" s="33">
        <f t="shared" si="20"/>
        <v>3.092501802265606E-2</v>
      </c>
      <c r="AX23" s="33">
        <f t="shared" si="20"/>
        <v>3.077039293254278E-2</v>
      </c>
      <c r="AY23" s="33">
        <f t="shared" si="20"/>
        <v>3.0616540967880065E-2</v>
      </c>
      <c r="AZ23" s="33">
        <f t="shared" si="20"/>
        <v>3.0463458263040664E-2</v>
      </c>
      <c r="BA23" s="33">
        <f t="shared" si="20"/>
        <v>3.0311140971725461E-2</v>
      </c>
      <c r="BB23" s="33">
        <f t="shared" si="20"/>
        <v>3.0159585266866833E-2</v>
      </c>
      <c r="BC23" s="33">
        <f t="shared" si="20"/>
        <v>3.00087873405325E-2</v>
      </c>
      <c r="BD23" s="33">
        <f t="shared" si="20"/>
        <v>2.9858743403829838E-2</v>
      </c>
      <c r="BE23" s="33">
        <f t="shared" si="20"/>
        <v>2.9709449686810687E-2</v>
      </c>
      <c r="BF23" s="33">
        <f t="shared" si="20"/>
        <v>2.9560902438376634E-2</v>
      </c>
      <c r="BG23" s="33">
        <f t="shared" si="20"/>
        <v>2.941309792618475E-2</v>
      </c>
      <c r="BH23" s="33">
        <f t="shared" si="20"/>
        <v>2.9266032436553825E-2</v>
      </c>
      <c r="BI23" s="33">
        <f t="shared" si="20"/>
        <v>2.9119702274371054E-2</v>
      </c>
      <c r="BJ23" s="33">
        <f t="shared" si="20"/>
        <v>2.89741037629992E-2</v>
      </c>
      <c r="BK23" s="33">
        <f t="shared" si="20"/>
        <v>2.8829233244184203E-2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847.85895794509599</v>
      </c>
      <c r="BU23" s="4" cm="1">
        <f t="array" ref="BU23">O23*INDEX(prod_est,$H23+$I23-1,MATCH(BU$14,$BQ$14:$DQ$14,0))</f>
        <v>842.69255920813782</v>
      </c>
      <c r="BV23" s="4" cm="1">
        <f t="array" ref="BV23">P23*INDEX(prod_est,$H23+$I23-1,MATCH(BV$14,$BQ$14:$DQ$14,0))</f>
        <v>837.63953607916494</v>
      </c>
      <c r="BW23" s="4" cm="1">
        <f t="array" ref="BW23">Q23*INDEX(prod_est,$H23+$I23-1,MATCH(BW$14,$BQ$14:$DQ$14,0))</f>
        <v>832.65173056082165</v>
      </c>
      <c r="BX23" s="4" cm="1">
        <f t="array" ref="BX23">R23*INDEX(prod_est,$H23+$I23-1,MATCH(BX$14,$BQ$14:$DQ$14,0))</f>
        <v>827.68832256572</v>
      </c>
      <c r="BY23" s="4" cm="1">
        <f t="array" ref="BY23">S23*INDEX(prod_est,$H23+$I23-1,MATCH(BY$14,$BQ$14:$DQ$14,0))</f>
        <v>822.7166347503528</v>
      </c>
      <c r="BZ23" s="4" cm="1">
        <f t="array" ref="BZ23">T23*INDEX(prod_est,$H23+$I23-1,MATCH(BZ$14,$BQ$14:$DQ$14,0))</f>
        <v>817.69211836728516</v>
      </c>
      <c r="CA23" s="4" cm="1">
        <f t="array" ref="CA23">U23*INDEX(prod_est,$H23+$I23-1,MATCH(CA$14,$BQ$14:$DQ$14,0))</f>
        <v>803.9296171682563</v>
      </c>
      <c r="CB23" s="4" cm="1">
        <f t="array" ref="CB23">V23*INDEX(prod_est,$H23+$I23-1,MATCH(CB$14,$BQ$14:$DQ$14,0))</f>
        <v>790.22727271786084</v>
      </c>
      <c r="CC23" s="4" cm="1">
        <f t="array" ref="CC23">W23*INDEX(prod_est,$H23+$I23-1,MATCH(CC$14,$BQ$14:$DQ$14,0))</f>
        <v>776.48761391058804</v>
      </c>
      <c r="CD23" s="4" cm="1">
        <f t="array" ref="CD23">X23*INDEX(prod_est,$H23+$I23-1,MATCH(CD$14,$BQ$14:$DQ$14,0))</f>
        <v>768.03324031633429</v>
      </c>
      <c r="CE23" s="4" cm="1">
        <f t="array" ref="CE23">Y23*INDEX(prod_est,$H23+$I23-1,MATCH(CE$14,$BQ$14:$DQ$14,0))</f>
        <v>759.09012792739691</v>
      </c>
      <c r="CF23" s="4" cm="1">
        <f t="array" ref="CF23">Z23*INDEX(prod_est,$H23+$I23-1,MATCH(CF$14,$BQ$14:$DQ$14,0))</f>
        <v>749.68238562479632</v>
      </c>
      <c r="CG23" s="4" cm="1">
        <f t="array" ref="CG23">AA23*INDEX(prod_est,$H23+$I23-1,MATCH(CG$14,$BQ$14:$DQ$14,0))</f>
        <v>739.85004414519005</v>
      </c>
      <c r="CH23" s="4" cm="1">
        <f t="array" ref="CH23">AB23*INDEX(prod_est,$H23+$I23-1,MATCH(CH$14,$BQ$14:$DQ$14,0))</f>
        <v>729.62650211621997</v>
      </c>
      <c r="CI23" s="4" cm="1">
        <f t="array" ref="CI23">AC23*INDEX(prod_est,$H23+$I23-1,MATCH(CI$14,$BQ$14:$DQ$14,0))</f>
        <v>719.04541849807993</v>
      </c>
      <c r="CJ23" s="4" cm="1">
        <f t="array" ref="CJ23">AD23*INDEX(prod_est,$H23+$I23-1,MATCH(CJ$14,$BQ$14:$DQ$14,0))</f>
        <v>708.13452529695587</v>
      </c>
      <c r="CK23" s="4" cm="1">
        <f t="array" ref="CK23">AE23*INDEX(prod_est,$H23+$I23-1,MATCH(CK$14,$BQ$14:$DQ$14,0))</f>
        <v>696.92493041793364</v>
      </c>
      <c r="CL23" s="4" cm="1">
        <f t="array" ref="CL23">AF23*INDEX(prod_est,$H23+$I23-1,MATCH(CL$14,$BQ$14:$DQ$14,0))</f>
        <v>685.45144388303015</v>
      </c>
      <c r="CM23" s="4" cm="1">
        <f t="array" ref="CM23">AG23*INDEX(prod_est,$H23+$I23-1,MATCH(CM$14,$BQ$14:$DQ$14,0))</f>
        <v>673.75129753000942</v>
      </c>
      <c r="CN23" s="4" cm="1">
        <f t="array" ref="CN23">AH23*INDEX(prod_est,$H23+$I23-1,MATCH(CN$14,$BQ$14:$DQ$14,0))</f>
        <v>667.17398844001389</v>
      </c>
      <c r="CO23" s="4" cm="1">
        <f t="array" ref="CO23">AI23*INDEX(prod_est,$H23+$I23-1,MATCH(CO$14,$BQ$14:$DQ$14,0))</f>
        <v>660.42369229507938</v>
      </c>
      <c r="CP23" s="4" cm="1">
        <f t="array" ref="CP23">AJ23*INDEX(prod_est,$H23+$I23-1,MATCH(CP$14,$BQ$14:$DQ$14,0))</f>
        <v>653.57261858171387</v>
      </c>
      <c r="CQ23" s="4" cm="1">
        <f t="array" ref="CQ23">AK23*INDEX(prod_est,$H23+$I23-1,MATCH(CQ$14,$BQ$14:$DQ$14,0))</f>
        <v>646.68020805744561</v>
      </c>
      <c r="CR23" s="4" cm="1">
        <f t="array" ref="CR23">AL23*INDEX(prod_est,$H23+$I23-1,MATCH(CR$14,$BQ$14:$DQ$14,0))</f>
        <v>639.80206239590825</v>
      </c>
      <c r="CS23" s="4" cm="1">
        <f t="array" ref="CS23">AM23*INDEX(prod_est,$H23+$I23-1,MATCH(CS$14,$BQ$14:$DQ$14,0))</f>
        <v>631.31006023601049</v>
      </c>
      <c r="CT23" s="4" cm="1">
        <f t="array" ref="CT23">AN23*INDEX(prod_est,$H23+$I23-1,MATCH(CT$14,$BQ$14:$DQ$14,0))</f>
        <v>622.98621467742885</v>
      </c>
      <c r="CU23" s="4" cm="1">
        <f t="array" ref="CU23">AO23*INDEX(prod_est,$H23+$I23-1,MATCH(CU$14,$BQ$14:$DQ$14,0))</f>
        <v>614.89385826795365</v>
      </c>
      <c r="CV23" s="4" cm="1">
        <f t="array" ref="CV23">AP23*INDEX(prod_est,$H23+$I23-1,MATCH(CV$14,$BQ$14:$DQ$14,0))</f>
        <v>607.06725854771184</v>
      </c>
      <c r="CW23" s="4" cm="1">
        <f t="array" ref="CW23">AQ23*INDEX(prod_est,$H23+$I23-1,MATCH(CW$14,$BQ$14:$DQ$14,0))</f>
        <v>599.53226627840536</v>
      </c>
      <c r="CX23" s="4" cm="1">
        <f t="array" ref="CX23">AR23*INDEX(prod_est,$H23+$I23-1,MATCH(CX$14,$BQ$14:$DQ$14,0))</f>
        <v>592.45686012819169</v>
      </c>
      <c r="CY23" s="4" cm="1">
        <f t="array" ref="CY23">AS23*INDEX(prod_est,$H23+$I23-1,MATCH(CY$14,$BQ$14:$DQ$14,0))</f>
        <v>585.30633727815371</v>
      </c>
      <c r="CZ23" s="4" cm="1">
        <f t="array" ref="CZ23">AT23*INDEX(prod_est,$H23+$I23-1,MATCH(CZ$14,$BQ$14:$DQ$14,0))</f>
        <v>578.08228019271962</v>
      </c>
      <c r="DA23" s="4" cm="1">
        <f t="array" ref="DA23">AU23*INDEX(prod_est,$H23+$I23-1,MATCH(DA$14,$BQ$14:$DQ$14,0))</f>
        <v>570.78625411752341</v>
      </c>
      <c r="DB23" s="4" cm="1">
        <f t="array" ref="DB23">AV23*INDEX(prod_est,$H23+$I23-1,MATCH(DB$14,$BQ$14:$DQ$14,0))</f>
        <v>563.41980722840094</v>
      </c>
      <c r="DC23" s="4" cm="1">
        <f t="array" ref="DC23">AW23*INDEX(prod_est,$H23+$I23-1,MATCH(DC$14,$BQ$14:$DQ$14,0))</f>
        <v>555.9844707792347</v>
      </c>
      <c r="DD23" s="4" cm="1">
        <f t="array" ref="DD23">AX23*INDEX(prod_est,$H23+$I23-1,MATCH(DD$14,$BQ$14:$DQ$14,0))</f>
        <v>548.48175924865723</v>
      </c>
      <c r="DE23" s="4" cm="1">
        <f t="array" ref="DE23">AY23*INDEX(prod_est,$H23+$I23-1,MATCH(DE$14,$BQ$14:$DQ$14,0))</f>
        <v>540.91317048564747</v>
      </c>
      <c r="DF23" s="4" cm="1">
        <f t="array" ref="DF23">AZ23*INDEX(prod_est,$H23+$I23-1,MATCH(DF$14,$BQ$14:$DQ$14,0))</f>
        <v>533.28018585399775</v>
      </c>
      <c r="DG23" s="4" cm="1">
        <f t="array" ref="DG23">BA23*INDEX(prod_est,$H23+$I23-1,MATCH(DG$14,$BQ$14:$DQ$14,0))</f>
        <v>525.58427037567822</v>
      </c>
      <c r="DH23" s="4" cm="1">
        <f t="array" ref="DH23">BB23*INDEX(prod_est,$H23+$I23-1,MATCH(DH$14,$BQ$14:$DQ$14,0))</f>
        <v>517.82687287308977</v>
      </c>
      <c r="DI23" s="4" cm="1">
        <f t="array" ref="DI23">BC23*INDEX(prod_est,$H23+$I23-1,MATCH(DI$14,$BQ$14:$DQ$14,0))</f>
        <v>510.00942611023135</v>
      </c>
      <c r="DJ23" s="4" cm="1">
        <f t="array" ref="DJ23">BD23*INDEX(prod_est,$H23+$I23-1,MATCH(DJ$14,$BQ$14:$DQ$14,0))</f>
        <v>502.13334693278563</v>
      </c>
      <c r="DK23" s="4" cm="1">
        <f t="array" ref="DK23">BE23*INDEX(prod_est,$H23+$I23-1,MATCH(DK$14,$BQ$14:$DQ$14,0))</f>
        <v>494.20003640711968</v>
      </c>
      <c r="DL23" s="4" cm="1">
        <f t="array" ref="DL23">BF23*INDEX(prod_est,$H23+$I23-1,MATCH(DL$14,$BQ$14:$DQ$14,0))</f>
        <v>486.21087995821983</v>
      </c>
      <c r="DM23" s="4" cm="1">
        <f t="array" ref="DM23">BG23*INDEX(prod_est,$H23+$I23-1,MATCH(DM$14,$BQ$14:$DQ$14,0))</f>
        <v>478.16724750655248</v>
      </c>
      <c r="DN23" s="4" cm="1">
        <f t="array" ref="DN23">BH23*INDEX(prod_est,$H23+$I23-1,MATCH(DN$14,$BQ$14:$DQ$14,0))</f>
        <v>470.07049360388856</v>
      </c>
      <c r="DO23" s="4" cm="1">
        <f t="array" ref="DO23">BI23*INDEX(prod_est,$H23+$I23-1,MATCH(DO$14,$BQ$14:$DQ$14,0))</f>
        <v>461.92195756806962</v>
      </c>
      <c r="DP23" s="4" cm="1">
        <f t="array" ref="DP23">BJ23*INDEX(prod_est,$H23+$I23-1,MATCH(DP$14,$BQ$14:$DQ$14,0))</f>
        <v>453.72296361672693</v>
      </c>
      <c r="DQ23" s="4" cm="1">
        <f t="array" ref="DQ23">BK23*INDEX(prod_est,$H23+$I23-1,MATCH(DQ$14,$BQ$14:$DQ$14,0))</f>
        <v>445.47482099998712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IFERROR(MATCH(E24,Production_est!$D$4:$D$339,0),"-")+1</f>
        <v>4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IFERROR(MATCH(E25,Production_est!$D$4:$D$339,0),"-")+1</f>
        <v>4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5"/>
        <v>1.0583752635929203E-3</v>
      </c>
      <c r="O25" s="33">
        <f t="shared" si="19"/>
        <v>1.0530833872749558E-3</v>
      </c>
      <c r="P25" s="33">
        <f t="shared" si="19"/>
        <v>1.0478179703385811E-3</v>
      </c>
      <c r="Q25" s="33">
        <f t="shared" si="19"/>
        <v>1.0425788804868882E-3</v>
      </c>
      <c r="R25" s="33">
        <f t="shared" si="19"/>
        <v>1.0373659860844538E-3</v>
      </c>
      <c r="S25" s="33">
        <f t="shared" si="19"/>
        <v>1.0321791561540316E-3</v>
      </c>
      <c r="T25" s="33">
        <f t="shared" si="19"/>
        <v>1.0270182603732613E-3</v>
      </c>
      <c r="U25" s="33">
        <f t="shared" si="19"/>
        <v>1.021883169071395E-3</v>
      </c>
      <c r="V25" s="33">
        <f t="shared" si="19"/>
        <v>1.0167737532260381E-3</v>
      </c>
      <c r="W25" s="33">
        <f t="shared" si="19"/>
        <v>1.011689884459908E-3</v>
      </c>
      <c r="X25" s="33">
        <f t="shared" si="19"/>
        <v>1.0066314350376084E-3</v>
      </c>
      <c r="Y25" s="33">
        <f t="shared" si="19"/>
        <v>1.0015982778624204E-3</v>
      </c>
      <c r="Z25" s="33">
        <f t="shared" si="19"/>
        <v>9.9659028647310836E-4</v>
      </c>
      <c r="AA25" s="33">
        <f t="shared" si="19"/>
        <v>9.916073350407428E-4</v>
      </c>
      <c r="AB25" s="33">
        <f t="shared" si="19"/>
        <v>9.8664929836553912E-4</v>
      </c>
      <c r="AC25" s="33">
        <f t="shared" si="19"/>
        <v>9.8171605187371137E-4</v>
      </c>
      <c r="AD25" s="33">
        <f t="shared" si="19"/>
        <v>9.7680747161434274E-4</v>
      </c>
      <c r="AE25" s="33">
        <f t="shared" si="19"/>
        <v>9.71923434256271E-4</v>
      </c>
      <c r="AF25" s="33">
        <f t="shared" si="19"/>
        <v>9.6706381708498961E-4</v>
      </c>
      <c r="AG25" s="33">
        <f t="shared" si="19"/>
        <v>9.6222849799956463E-4</v>
      </c>
      <c r="AH25" s="33">
        <f t="shared" si="19"/>
        <v>9.5741735550956678E-4</v>
      </c>
      <c r="AI25" s="33">
        <f t="shared" si="19"/>
        <v>9.5263026873201894E-4</v>
      </c>
      <c r="AJ25" s="33">
        <f t="shared" si="19"/>
        <v>9.4786711738835882E-4</v>
      </c>
      <c r="AK25" s="33">
        <f t="shared" si="19"/>
        <v>9.4312778180141699E-4</v>
      </c>
      <c r="AL25" s="33">
        <f t="shared" si="19"/>
        <v>9.3841214289240994E-4</v>
      </c>
      <c r="AM25" s="33">
        <f t="shared" si="19"/>
        <v>9.337200821779479E-4</v>
      </c>
      <c r="AN25" s="33">
        <f t="shared" si="19"/>
        <v>9.2905148176705818E-4</v>
      </c>
      <c r="AO25" s="33">
        <f t="shared" si="19"/>
        <v>9.2440622435822288E-4</v>
      </c>
      <c r="AP25" s="33">
        <f t="shared" si="19"/>
        <v>9.1978419323643173E-4</v>
      </c>
      <c r="AQ25" s="33">
        <f t="shared" ref="AQ25:BK25" si="22">AP25*(1-$G$4)</f>
        <v>9.1518527227024953E-4</v>
      </c>
      <c r="AR25" s="33">
        <f t="shared" si="22"/>
        <v>9.1060934590889825E-4</v>
      </c>
      <c r="AS25" s="33">
        <f t="shared" si="22"/>
        <v>9.0605629917935374E-4</v>
      </c>
      <c r="AT25" s="33">
        <f t="shared" si="22"/>
        <v>9.0152601768345695E-4</v>
      </c>
      <c r="AU25" s="33">
        <f t="shared" si="22"/>
        <v>8.9701838759503969E-4</v>
      </c>
      <c r="AV25" s="33">
        <f t="shared" si="22"/>
        <v>8.9253329565706452E-4</v>
      </c>
      <c r="AW25" s="33">
        <f t="shared" si="22"/>
        <v>8.880706291787792E-4</v>
      </c>
      <c r="AX25" s="33">
        <f t="shared" si="22"/>
        <v>8.8363027603288529E-4</v>
      </c>
      <c r="AY25" s="33">
        <f t="shared" si="22"/>
        <v>8.7921212465272086E-4</v>
      </c>
      <c r="AZ25" s="33">
        <f t="shared" si="22"/>
        <v>8.7481606402945724E-4</v>
      </c>
      <c r="BA25" s="33">
        <f t="shared" si="22"/>
        <v>8.7044198370930998E-4</v>
      </c>
      <c r="BB25" s="33">
        <f t="shared" si="22"/>
        <v>8.6608977379076346E-4</v>
      </c>
      <c r="BC25" s="33">
        <f t="shared" si="22"/>
        <v>8.6175932492180965E-4</v>
      </c>
      <c r="BD25" s="33">
        <f t="shared" si="22"/>
        <v>8.5745052829720063E-4</v>
      </c>
      <c r="BE25" s="33">
        <f t="shared" si="22"/>
        <v>8.5316327565571461E-4</v>
      </c>
      <c r="BF25" s="33">
        <f t="shared" si="22"/>
        <v>8.48897459277436E-4</v>
      </c>
      <c r="BG25" s="33">
        <f t="shared" si="22"/>
        <v>8.4465297198104881E-4</v>
      </c>
      <c r="BH25" s="33">
        <f t="shared" si="22"/>
        <v>8.4042970712114361E-4</v>
      </c>
      <c r="BI25" s="33">
        <f t="shared" si="22"/>
        <v>8.3622755858553789E-4</v>
      </c>
      <c r="BJ25" s="33">
        <f t="shared" si="22"/>
        <v>8.320464207926102E-4</v>
      </c>
      <c r="BK25" s="33">
        <f t="shared" si="22"/>
        <v>8.2788618868864718E-4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24.347880337063621</v>
      </c>
      <c r="BU25" s="4" cm="1">
        <f t="array" ref="BU25">O25*INDEX(prod_est,$H25+$I25-1,MATCH(BU$14,$BQ$14:$DQ$14,0))</f>
        <v>24.199517384661863</v>
      </c>
      <c r="BV25" s="4" cm="1">
        <f t="array" ref="BV25">P25*INDEX(prod_est,$H25+$I25-1,MATCH(BV$14,$BQ$14:$DQ$14,0))</f>
        <v>24.054410228180522</v>
      </c>
      <c r="BW25" s="4" cm="1">
        <f t="array" ref="BW25">Q25*INDEX(prod_est,$H25+$I25-1,MATCH(BW$14,$BQ$14:$DQ$14,0))</f>
        <v>23.911175919257843</v>
      </c>
      <c r="BX25" s="4" cm="1">
        <f t="array" ref="BX25">R25*INDEX(prod_est,$H25+$I25-1,MATCH(BX$14,$BQ$14:$DQ$14,0))</f>
        <v>23.768642231553873</v>
      </c>
      <c r="BY25" s="4" cm="1">
        <f t="array" ref="BY25">S25*INDEX(prod_est,$H25+$I25-1,MATCH(BY$14,$BQ$14:$DQ$14,0))</f>
        <v>23.625870773084909</v>
      </c>
      <c r="BZ25" s="4" cm="1">
        <f t="array" ref="BZ25">T25*INDEX(prod_est,$H25+$I25-1,MATCH(BZ$14,$BQ$14:$DQ$14,0))</f>
        <v>23.481582241955806</v>
      </c>
      <c r="CA25" s="4" cm="1">
        <f t="array" ref="CA25">U25*INDEX(prod_est,$H25+$I25-1,MATCH(CA$14,$BQ$14:$DQ$14,0))</f>
        <v>23.086365880563839</v>
      </c>
      <c r="CB25" s="4" cm="1">
        <f t="array" ref="CB25">V25*INDEX(prod_est,$H25+$I25-1,MATCH(CB$14,$BQ$14:$DQ$14,0))</f>
        <v>22.692877034466093</v>
      </c>
      <c r="CC25" s="4" cm="1">
        <f t="array" ref="CC25">W25*INDEX(prod_est,$H25+$I25-1,MATCH(CC$14,$BQ$14:$DQ$14,0))</f>
        <v>22.298316635738523</v>
      </c>
      <c r="CD25" s="4" cm="1">
        <f t="array" ref="CD25">X25*INDEX(prod_est,$H25+$I25-1,MATCH(CD$14,$BQ$14:$DQ$14,0))</f>
        <v>22.055533240376846</v>
      </c>
      <c r="CE25" s="4" cm="1">
        <f t="array" ref="CE25">Y25*INDEX(prod_est,$H25+$I25-1,MATCH(CE$14,$BQ$14:$DQ$14,0))</f>
        <v>21.798714782252048</v>
      </c>
      <c r="CF25" s="4" cm="1">
        <f t="array" ref="CF25">Z25*INDEX(prod_est,$H25+$I25-1,MATCH(CF$14,$BQ$14:$DQ$14,0))</f>
        <v>21.52855359367323</v>
      </c>
      <c r="CG25" s="4" cm="1">
        <f t="array" ref="CG25">AA25*INDEX(prod_est,$H25+$I25-1,MATCH(CG$14,$BQ$14:$DQ$14,0))</f>
        <v>21.246199233274876</v>
      </c>
      <c r="CH25" s="4" cm="1">
        <f t="array" ref="CH25">AB25*INDEX(prod_est,$H25+$I25-1,MATCH(CH$14,$BQ$14:$DQ$14,0))</f>
        <v>20.952610806084582</v>
      </c>
      <c r="CI25" s="4" cm="1">
        <f t="array" ref="CI25">AC25*INDEX(prod_est,$H25+$I25-1,MATCH(CI$14,$BQ$14:$DQ$14,0))</f>
        <v>20.648754893073605</v>
      </c>
      <c r="CJ25" s="4" cm="1">
        <f t="array" ref="CJ25">AD25*INDEX(prod_est,$H25+$I25-1,MATCH(CJ$14,$BQ$14:$DQ$14,0))</f>
        <v>20.335427871471676</v>
      </c>
      <c r="CK25" s="4" cm="1">
        <f t="array" ref="CK25">AE25*INDEX(prod_est,$H25+$I25-1,MATCH(CK$14,$BQ$14:$DQ$14,0))</f>
        <v>20.01352306385736</v>
      </c>
      <c r="CL25" s="4" cm="1">
        <f t="array" ref="CL25">AF25*INDEX(prod_est,$H25+$I25-1,MATCH(CL$14,$BQ$14:$DQ$14,0))</f>
        <v>19.6840401061284</v>
      </c>
      <c r="CM25" s="4" cm="1">
        <f t="array" ref="CM25">AG25*INDEX(prod_est,$H25+$I25-1,MATCH(CM$14,$BQ$14:$DQ$14,0))</f>
        <v>19.348048181221561</v>
      </c>
      <c r="CN25" s="4" cm="1">
        <f t="array" ref="CN25">AH25*INDEX(prod_est,$H25+$I25-1,MATCH(CN$14,$BQ$14:$DQ$14,0))</f>
        <v>19.1591682582551</v>
      </c>
      <c r="CO25" s="4" cm="1">
        <f t="array" ref="CO25">AI25*INDEX(prod_est,$H25+$I25-1,MATCH(CO$14,$BQ$14:$DQ$14,0))</f>
        <v>18.965320683447437</v>
      </c>
      <c r="CP25" s="4" cm="1">
        <f t="array" ref="CP25">AJ25*INDEX(prod_est,$H25+$I25-1,MATCH(CP$14,$BQ$14:$DQ$14,0))</f>
        <v>18.768579089352929</v>
      </c>
      <c r="CQ25" s="4" cm="1">
        <f t="array" ref="CQ25">AK25*INDEX(prod_est,$H25+$I25-1,MATCH(CQ$14,$BQ$14:$DQ$14,0))</f>
        <v>18.570650430221313</v>
      </c>
      <c r="CR25" s="4" cm="1">
        <f t="array" ref="CR25">AL25*INDEX(prod_est,$H25+$I25-1,MATCH(CR$14,$BQ$14:$DQ$14,0))</f>
        <v>18.373131413716628</v>
      </c>
      <c r="CS25" s="4" cm="1">
        <f t="array" ref="CS25">AM25*INDEX(prod_est,$H25+$I25-1,MATCH(CS$14,$BQ$14:$DQ$14,0))</f>
        <v>18.129267442623615</v>
      </c>
      <c r="CT25" s="4" cm="1">
        <f t="array" ref="CT25">AN25*INDEX(prod_est,$H25+$I25-1,MATCH(CT$14,$BQ$14:$DQ$14,0))</f>
        <v>17.89023240772142</v>
      </c>
      <c r="CU25" s="4" cm="1">
        <f t="array" ref="CU25">AO25*INDEX(prod_est,$H25+$I25-1,MATCH(CU$14,$BQ$14:$DQ$14,0))</f>
        <v>17.657845023408932</v>
      </c>
      <c r="CV25" s="4" cm="1">
        <f t="array" ref="CV25">AP25*INDEX(prod_est,$H25+$I25-1,MATCH(CV$14,$BQ$14:$DQ$14,0))</f>
        <v>17.433089347186087</v>
      </c>
      <c r="CW25" s="4" cm="1">
        <f t="array" ref="CW25">AQ25*INDEX(prod_est,$H25+$I25-1,MATCH(CW$14,$BQ$14:$DQ$14,0))</f>
        <v>17.216707732774161</v>
      </c>
      <c r="CX25" s="4" cm="1">
        <f t="array" ref="CX25">AR25*INDEX(prod_est,$H25+$I25-1,MATCH(CX$14,$BQ$14:$DQ$14,0))</f>
        <v>17.013524006675368</v>
      </c>
      <c r="CY25" s="4" cm="1">
        <f t="array" ref="CY25">AS25*INDEX(prod_est,$H25+$I25-1,MATCH(CY$14,$BQ$14:$DQ$14,0))</f>
        <v>16.808183161870094</v>
      </c>
      <c r="CZ25" s="4" cm="1">
        <f t="array" ref="CZ25">AT25*INDEX(prod_est,$H25+$I25-1,MATCH(CZ$14,$BQ$14:$DQ$14,0))</f>
        <v>16.600730641830012</v>
      </c>
      <c r="DA25" s="4" cm="1">
        <f t="array" ref="DA25">AU25*INDEX(prod_est,$H25+$I25-1,MATCH(DA$14,$BQ$14:$DQ$14,0))</f>
        <v>16.391211395556418</v>
      </c>
      <c r="DB25" s="4" cm="1">
        <f t="array" ref="DB25">AV25*INDEX(prod_est,$H25+$I25-1,MATCH(DB$14,$BQ$14:$DQ$14,0))</f>
        <v>16.179669881858921</v>
      </c>
      <c r="DC25" s="4" cm="1">
        <f t="array" ref="DC25">AW25*INDEX(prod_est,$H25+$I25-1,MATCH(DC$14,$BQ$14:$DQ$14,0))</f>
        <v>15.966150073601105</v>
      </c>
      <c r="DD25" s="4" cm="1">
        <f t="array" ref="DD25">AX25*INDEX(prod_est,$H25+$I25-1,MATCH(DD$14,$BQ$14:$DQ$14,0))</f>
        <v>15.750695461913395</v>
      </c>
      <c r="DE25" s="4" cm="1">
        <f t="array" ref="DE25">AY25*INDEX(prod_est,$H25+$I25-1,MATCH(DE$14,$BQ$14:$DQ$14,0))</f>
        <v>15.533349060374119</v>
      </c>
      <c r="DF25" s="4" cm="1">
        <f t="array" ref="DF25">AZ25*INDEX(prod_est,$H25+$I25-1,MATCH(DF$14,$BQ$14:$DQ$14,0))</f>
        <v>15.314153409158166</v>
      </c>
      <c r="DG25" s="4" cm="1">
        <f t="array" ref="DG25">BA25*INDEX(prod_est,$H25+$I25-1,MATCH(DG$14,$BQ$14:$DQ$14,0))</f>
        <v>15.093150579153965</v>
      </c>
      <c r="DH25" s="4" cm="1">
        <f t="array" ref="DH25">BB25*INDEX(prod_est,$H25+$I25-1,MATCH(DH$14,$BQ$14:$DQ$14,0))</f>
        <v>14.87038217604854</v>
      </c>
      <c r="DI25" s="4" cm="1">
        <f t="array" ref="DI25">BC25*INDEX(prod_est,$H25+$I25-1,MATCH(DI$14,$BQ$14:$DQ$14,0))</f>
        <v>14.645889344381404</v>
      </c>
      <c r="DJ25" s="4" cm="1">
        <f t="array" ref="DJ25">BD25*INDEX(prod_est,$H25+$I25-1,MATCH(DJ$14,$BQ$14:$DQ$14,0))</f>
        <v>14.419712771567387</v>
      </c>
      <c r="DK25" s="4" cm="1">
        <f t="array" ref="DK25">BE25*INDEX(prod_est,$H25+$I25-1,MATCH(DK$14,$BQ$14:$DQ$14,0))</f>
        <v>14.191892691888297</v>
      </c>
      <c r="DL25" s="4" cm="1">
        <f t="array" ref="DL25">BF25*INDEX(prod_est,$H25+$I25-1,MATCH(DL$14,$BQ$14:$DQ$14,0))</f>
        <v>13.962468890453989</v>
      </c>
      <c r="DM25" s="4" cm="1">
        <f t="array" ref="DM25">BG25*INDEX(prod_est,$H25+$I25-1,MATCH(DM$14,$BQ$14:$DQ$14,0))</f>
        <v>13.731480707132585</v>
      </c>
      <c r="DN25" s="4" cm="1">
        <f t="array" ref="DN25">BH25*INDEX(prod_est,$H25+$I25-1,MATCH(DN$14,$BQ$14:$DQ$14,0))</f>
        <v>13.498967040450914</v>
      </c>
      <c r="DO25" s="4" cm="1">
        <f t="array" ref="DO25">BI25*INDEX(prod_est,$H25+$I25-1,MATCH(DO$14,$BQ$14:$DQ$14,0))</f>
        <v>13.264966351464603</v>
      </c>
      <c r="DP25" s="4" cm="1">
        <f t="array" ref="DP25">BJ25*INDEX(prod_est,$H25+$I25-1,MATCH(DP$14,$BQ$14:$DQ$14,0))</f>
        <v>13.029516667598045</v>
      </c>
      <c r="DQ25" s="4" cm="1">
        <f t="array" ref="DQ25">BK25*INDEX(prod_est,$H25+$I25-1,MATCH(DQ$14,$BQ$14:$DQ$14,0))</f>
        <v>12.792655586455327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IFERROR(MATCH(E26,Production_est!$D$4:$D$339,0),"-")+1</f>
        <v>4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5"/>
        <v>2.2042180193818702E-4</v>
      </c>
      <c r="O26" s="33">
        <f t="shared" si="19"/>
        <v>2.193196929284961E-4</v>
      </c>
      <c r="P26" s="33">
        <f t="shared" si="19"/>
        <v>2.1822309446385362E-4</v>
      </c>
      <c r="Q26" s="33">
        <f t="shared" si="19"/>
        <v>2.1713197899153434E-4</v>
      </c>
      <c r="R26" s="33">
        <f t="shared" si="19"/>
        <v>2.1604631909657667E-4</v>
      </c>
      <c r="S26" s="33">
        <f t="shared" si="19"/>
        <v>2.149660875010938E-4</v>
      </c>
      <c r="T26" s="33">
        <f t="shared" si="19"/>
        <v>2.1389125706358834E-4</v>
      </c>
      <c r="U26" s="33">
        <f t="shared" si="19"/>
        <v>2.1282180077827041E-4</v>
      </c>
      <c r="V26" s="33">
        <f t="shared" si="19"/>
        <v>2.1175769177437904E-4</v>
      </c>
      <c r="W26" s="33">
        <f t="shared" si="19"/>
        <v>2.1069890331550716E-4</v>
      </c>
      <c r="X26" s="33">
        <f t="shared" si="19"/>
        <v>2.0964540879892963E-4</v>
      </c>
      <c r="Y26" s="33">
        <f t="shared" si="19"/>
        <v>2.0859718175493498E-4</v>
      </c>
      <c r="Z26" s="33">
        <f t="shared" si="19"/>
        <v>2.0755419584616029E-4</v>
      </c>
      <c r="AA26" s="33">
        <f t="shared" si="19"/>
        <v>2.0651642486692949E-4</v>
      </c>
      <c r="AB26" s="33">
        <f t="shared" si="19"/>
        <v>2.0548384274259485E-4</v>
      </c>
      <c r="AC26" s="33">
        <f t="shared" si="19"/>
        <v>2.0445642352888188E-4</v>
      </c>
      <c r="AD26" s="33">
        <f t="shared" si="19"/>
        <v>2.0343414141123746E-4</v>
      </c>
      <c r="AE26" s="33">
        <f t="shared" si="19"/>
        <v>2.0241697070418128E-4</v>
      </c>
      <c r="AF26" s="33">
        <f t="shared" si="19"/>
        <v>2.0140488585066038E-4</v>
      </c>
      <c r="AG26" s="33">
        <f t="shared" si="19"/>
        <v>2.0039786142140708E-4</v>
      </c>
      <c r="AH26" s="33">
        <f t="shared" si="19"/>
        <v>1.9939587211430005E-4</v>
      </c>
      <c r="AI26" s="33">
        <f t="shared" si="19"/>
        <v>1.9839889275372855E-4</v>
      </c>
      <c r="AJ26" s="33">
        <f t="shared" si="19"/>
        <v>1.974068982899599E-4</v>
      </c>
      <c r="AK26" s="33">
        <f t="shared" si="19"/>
        <v>1.964198637985101E-4</v>
      </c>
      <c r="AL26" s="33">
        <f t="shared" si="19"/>
        <v>1.9543776447951755E-4</v>
      </c>
      <c r="AM26" s="33">
        <f t="shared" si="19"/>
        <v>1.9446057565711996E-4</v>
      </c>
      <c r="AN26" s="33">
        <f t="shared" si="19"/>
        <v>1.9348827277883437E-4</v>
      </c>
      <c r="AO26" s="33">
        <f t="shared" si="19"/>
        <v>1.9252083141494018E-4</v>
      </c>
      <c r="AP26" s="33">
        <f t="shared" si="19"/>
        <v>1.9155822725786548E-4</v>
      </c>
      <c r="AQ26" s="33">
        <f t="shared" ref="AQ26:BK26" si="23">AP26*(1-$G$4)</f>
        <v>1.9060043612157616E-4</v>
      </c>
      <c r="AR26" s="33">
        <f t="shared" si="23"/>
        <v>1.8964743394096829E-4</v>
      </c>
      <c r="AS26" s="33">
        <f t="shared" si="23"/>
        <v>1.8869919677126344E-4</v>
      </c>
      <c r="AT26" s="33">
        <f t="shared" si="23"/>
        <v>1.8775570078740712E-4</v>
      </c>
      <c r="AU26" s="33">
        <f t="shared" si="23"/>
        <v>1.8681692228347008E-4</v>
      </c>
      <c r="AV26" s="33">
        <f t="shared" si="23"/>
        <v>1.8588283767205271E-4</v>
      </c>
      <c r="AW26" s="33">
        <f t="shared" si="23"/>
        <v>1.8495342348369244E-4</v>
      </c>
      <c r="AX26" s="33">
        <f t="shared" si="23"/>
        <v>1.8402865636627398E-4</v>
      </c>
      <c r="AY26" s="33">
        <f t="shared" si="23"/>
        <v>1.831085130844426E-4</v>
      </c>
      <c r="AZ26" s="33">
        <f t="shared" si="23"/>
        <v>1.8219297051902039E-4</v>
      </c>
      <c r="BA26" s="33">
        <f t="shared" si="23"/>
        <v>1.8128200566642529E-4</v>
      </c>
      <c r="BB26" s="33">
        <f t="shared" si="23"/>
        <v>1.8037559563809316E-4</v>
      </c>
      <c r="BC26" s="33">
        <f t="shared" si="23"/>
        <v>1.794737176599027E-4</v>
      </c>
      <c r="BD26" s="33">
        <f t="shared" si="23"/>
        <v>1.785763490716032E-4</v>
      </c>
      <c r="BE26" s="33">
        <f t="shared" si="23"/>
        <v>1.7768346732624518E-4</v>
      </c>
      <c r="BF26" s="33">
        <f t="shared" si="23"/>
        <v>1.7679504998961395E-4</v>
      </c>
      <c r="BG26" s="33">
        <f t="shared" si="23"/>
        <v>1.7591107473966588E-4</v>
      </c>
      <c r="BH26" s="33">
        <f t="shared" si="23"/>
        <v>1.7503151936596755E-4</v>
      </c>
      <c r="BI26" s="33">
        <f t="shared" si="23"/>
        <v>1.7415636176913772E-4</v>
      </c>
      <c r="BJ26" s="33">
        <f t="shared" si="23"/>
        <v>1.7328557996029202E-4</v>
      </c>
      <c r="BK26" s="33">
        <f t="shared" si="23"/>
        <v>1.7241915206049057E-4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5.0707946811341325</v>
      </c>
      <c r="BU26" s="4" cm="1">
        <f t="array" ref="BU26">O26*INDEX(prod_est,$H26+$I26-1,MATCH(BU$14,$BQ$14:$DQ$14,0))</f>
        <v>5.0398959721088961</v>
      </c>
      <c r="BV26" s="4" cm="1">
        <f t="array" ref="BV26">P26*INDEX(prod_est,$H26+$I26-1,MATCH(BV$14,$BQ$14:$DQ$14,0))</f>
        <v>5.0096753291989673</v>
      </c>
      <c r="BW26" s="4" cm="1">
        <f t="array" ref="BW26">Q26*INDEX(prod_est,$H26+$I26-1,MATCH(BW$14,$BQ$14:$DQ$14,0))</f>
        <v>4.9798447336076368</v>
      </c>
      <c r="BX26" s="4" cm="1">
        <f t="array" ref="BX26">R26*INDEX(prod_est,$H26+$I26-1,MATCH(BX$14,$BQ$14:$DQ$14,0))</f>
        <v>4.9501600524162521</v>
      </c>
      <c r="BY26" s="4" cm="1">
        <f t="array" ref="BY26">S26*INDEX(prod_est,$H26+$I26-1,MATCH(BY$14,$BQ$14:$DQ$14,0))</f>
        <v>4.9204258520587718</v>
      </c>
      <c r="BZ26" s="4" cm="1">
        <f t="array" ref="BZ26">T26*INDEX(prod_est,$H26+$I26-1,MATCH(BZ$14,$BQ$14:$DQ$14,0))</f>
        <v>4.8903756995991214</v>
      </c>
      <c r="CA26" s="4" cm="1">
        <f t="array" ref="CA26">U26*INDEX(prod_est,$H26+$I26-1,MATCH(CA$14,$BQ$14:$DQ$14,0))</f>
        <v>4.80806623382633</v>
      </c>
      <c r="CB26" s="4" cm="1">
        <f t="array" ref="CB26">V26*INDEX(prod_est,$H26+$I26-1,MATCH(CB$14,$BQ$14:$DQ$14,0))</f>
        <v>4.7261165478472709</v>
      </c>
      <c r="CC26" s="4" cm="1">
        <f t="array" ref="CC26">W26*INDEX(prod_est,$H26+$I26-1,MATCH(CC$14,$BQ$14:$DQ$14,0))</f>
        <v>4.6439436956910889</v>
      </c>
      <c r="CD26" s="4" cm="1">
        <f t="array" ref="CD26">X26*INDEX(prod_est,$H26+$I26-1,MATCH(CD$14,$BQ$14:$DQ$14,0))</f>
        <v>4.5933805775541225</v>
      </c>
      <c r="CE26" s="4" cm="1">
        <f t="array" ref="CE26">Y26*INDEX(prod_est,$H26+$I26-1,MATCH(CE$14,$BQ$14:$DQ$14,0))</f>
        <v>4.5398944566496304</v>
      </c>
      <c r="CF26" s="4" cm="1">
        <f t="array" ref="CF26">Z26*INDEX(prod_est,$H26+$I26-1,MATCH(CF$14,$BQ$14:$DQ$14,0))</f>
        <v>4.4836295210934543</v>
      </c>
      <c r="CG26" s="4" cm="1">
        <f t="array" ref="CG26">AA26*INDEX(prod_est,$H26+$I26-1,MATCH(CG$14,$BQ$14:$DQ$14,0))</f>
        <v>4.424825182930042</v>
      </c>
      <c r="CH26" s="4" cm="1">
        <f t="array" ref="CH26">AB26*INDEX(prod_est,$H26+$I26-1,MATCH(CH$14,$BQ$14:$DQ$14,0))</f>
        <v>4.3636811895133798</v>
      </c>
      <c r="CI26" s="4" cm="1">
        <f t="array" ref="CI26">AC26*INDEX(prod_est,$H26+$I26-1,MATCH(CI$14,$BQ$14:$DQ$14,0))</f>
        <v>4.3003988451697648</v>
      </c>
      <c r="CJ26" s="4" cm="1">
        <f t="array" ref="CJ26">AD26*INDEX(prod_est,$H26+$I26-1,MATCH(CJ$14,$BQ$14:$DQ$14,0))</f>
        <v>4.2351440068594224</v>
      </c>
      <c r="CK26" s="4" cm="1">
        <f t="array" ref="CK26">AE26*INDEX(prod_est,$H26+$I26-1,MATCH(CK$14,$BQ$14:$DQ$14,0))</f>
        <v>4.1681027217994906</v>
      </c>
      <c r="CL26" s="4" cm="1">
        <f t="array" ref="CL26">AF26*INDEX(prod_est,$H26+$I26-1,MATCH(CL$14,$BQ$14:$DQ$14,0))</f>
        <v>4.0994831784779695</v>
      </c>
      <c r="CM26" s="4" cm="1">
        <f t="array" ref="CM26">AG26*INDEX(prod_est,$H26+$I26-1,MATCH(CM$14,$BQ$14:$DQ$14,0))</f>
        <v>4.0295080495494737</v>
      </c>
      <c r="CN26" s="4" cm="1">
        <f t="array" ref="CN26">AH26*INDEX(prod_est,$H26+$I26-1,MATCH(CN$14,$BQ$14:$DQ$14,0))</f>
        <v>3.9901711013021401</v>
      </c>
      <c r="CO26" s="4" cm="1">
        <f t="array" ref="CO26">AI26*INDEX(prod_est,$H26+$I26-1,MATCH(CO$14,$BQ$14:$DQ$14,0))</f>
        <v>3.9497995684344875</v>
      </c>
      <c r="CP26" s="4" cm="1">
        <f t="array" ref="CP26">AJ26*INDEX(prod_est,$H26+$I26-1,MATCH(CP$14,$BQ$14:$DQ$14,0))</f>
        <v>3.9088253146152083</v>
      </c>
      <c r="CQ26" s="4" cm="1">
        <f t="array" ref="CQ26">AK26*INDEX(prod_est,$H26+$I26-1,MATCH(CQ$14,$BQ$14:$DQ$14,0))</f>
        <v>3.8676038375061395</v>
      </c>
      <c r="CR26" s="4" cm="1">
        <f t="array" ref="CR26">AL26*INDEX(prod_est,$H26+$I26-1,MATCH(CR$14,$BQ$14:$DQ$14,0))</f>
        <v>3.8264676743391903</v>
      </c>
      <c r="CS26" s="4" cm="1">
        <f t="array" ref="CS26">AM26*INDEX(prod_est,$H26+$I26-1,MATCH(CS$14,$BQ$14:$DQ$14,0))</f>
        <v>3.7756795108350221</v>
      </c>
      <c r="CT26" s="4" cm="1">
        <f t="array" ref="CT26">AN26*INDEX(prod_est,$H26+$I26-1,MATCH(CT$14,$BQ$14:$DQ$14,0))</f>
        <v>3.725897042430919</v>
      </c>
      <c r="CU26" s="4" cm="1">
        <f t="array" ref="CU26">AO26*INDEX(prod_est,$H26+$I26-1,MATCH(CU$14,$BQ$14:$DQ$14,0))</f>
        <v>3.6774990424399032</v>
      </c>
      <c r="CV26" s="4" cm="1">
        <f t="array" ref="CV26">AP26*INDEX(prod_est,$H26+$I26-1,MATCH(CV$14,$BQ$14:$DQ$14,0))</f>
        <v>3.6306904549255892</v>
      </c>
      <c r="CW26" s="4" cm="1">
        <f t="array" ref="CW26">AQ26*INDEX(prod_est,$H26+$I26-1,MATCH(CW$14,$BQ$14:$DQ$14,0))</f>
        <v>3.5856258856790846</v>
      </c>
      <c r="CX26" s="4" cm="1">
        <f t="array" ref="CX26">AR26*INDEX(prod_est,$H26+$I26-1,MATCH(CX$14,$BQ$14:$DQ$14,0))</f>
        <v>3.543309965634645</v>
      </c>
      <c r="CY26" s="4" cm="1">
        <f t="array" ref="CY26">AS26*INDEX(prod_est,$H26+$I26-1,MATCH(CY$14,$BQ$14:$DQ$14,0))</f>
        <v>3.5005447947350188</v>
      </c>
      <c r="CZ26" s="4" cm="1">
        <f t="array" ref="CZ26">AT26*INDEX(prod_est,$H26+$I26-1,MATCH(CZ$14,$BQ$14:$DQ$14,0))</f>
        <v>3.4573398372338193</v>
      </c>
      <c r="DA26" s="4" cm="1">
        <f t="array" ref="DA26">AU26*INDEX(prod_est,$H26+$I26-1,MATCH(DA$14,$BQ$14:$DQ$14,0))</f>
        <v>3.4137044544041246</v>
      </c>
      <c r="DB26" s="4" cm="1">
        <f t="array" ref="DB26">AV26*INDEX(prod_est,$H26+$I26-1,MATCH(DB$14,$BQ$14:$DQ$14,0))</f>
        <v>3.369647905429574</v>
      </c>
      <c r="DC26" s="4" cm="1">
        <f t="array" ref="DC26">AW26*INDEX(prod_est,$H26+$I26-1,MATCH(DC$14,$BQ$14:$DQ$14,0))</f>
        <v>3.3251793482885912</v>
      </c>
      <c r="DD26" s="4" cm="1">
        <f t="array" ref="DD26">AX26*INDEX(prod_est,$H26+$I26-1,MATCH(DD$14,$BQ$14:$DQ$14,0))</f>
        <v>3.2803078406317723</v>
      </c>
      <c r="DE26" s="4" cm="1">
        <f t="array" ref="DE26">AY26*INDEX(prod_est,$H26+$I26-1,MATCH(DE$14,$BQ$14:$DQ$14,0))</f>
        <v>3.2350423406526514</v>
      </c>
      <c r="DF26" s="4" cm="1">
        <f t="array" ref="DF26">AZ26*INDEX(prod_est,$H26+$I26-1,MATCH(DF$14,$BQ$14:$DQ$14,0))</f>
        <v>3.1893917079517173</v>
      </c>
      <c r="DG26" s="4" cm="1">
        <f t="array" ref="DG26">BA26*INDEX(prod_est,$H26+$I26-1,MATCH(DG$14,$BQ$14:$DQ$14,0))</f>
        <v>3.1433647043938358</v>
      </c>
      <c r="DH26" s="4" cm="1">
        <f t="array" ref="DH26">BB26*INDEX(prod_est,$H26+$I26-1,MATCH(DH$14,$BQ$14:$DQ$14,0))</f>
        <v>3.0969699949590201</v>
      </c>
      <c r="DI26" s="4" cm="1">
        <f t="array" ref="DI26">BC26*INDEX(prod_est,$H26+$I26-1,MATCH(DI$14,$BQ$14:$DQ$14,0))</f>
        <v>3.0502161485867103</v>
      </c>
      <c r="DJ26" s="4" cm="1">
        <f t="array" ref="DJ26">BD26*INDEX(prod_est,$H26+$I26-1,MATCH(DJ$14,$BQ$14:$DQ$14,0))</f>
        <v>3.003111639013587</v>
      </c>
      <c r="DK26" s="4" cm="1">
        <f t="array" ref="DK26">BE26*INDEX(prod_est,$H26+$I26-1,MATCH(DK$14,$BQ$14:$DQ$14,0))</f>
        <v>2.9556648456048924</v>
      </c>
      <c r="DL26" s="4" cm="1">
        <f t="array" ref="DL26">BF26*INDEX(prod_est,$H26+$I26-1,MATCH(DL$14,$BQ$14:$DQ$14,0))</f>
        <v>2.9078840541793762</v>
      </c>
      <c r="DM26" s="4" cm="1">
        <f t="array" ref="DM26">BG26*INDEX(prod_est,$H26+$I26-1,MATCH(DM$14,$BQ$14:$DQ$14,0))</f>
        <v>2.8597774578278239</v>
      </c>
      <c r="DN26" s="4" cm="1">
        <f t="array" ref="DN26">BH26*INDEX(prod_est,$H26+$I26-1,MATCH(DN$14,$BQ$14:$DQ$14,0))</f>
        <v>2.8113531577253785</v>
      </c>
      <c r="DO26" s="4" cm="1">
        <f t="array" ref="DO26">BI26*INDEX(prod_est,$H26+$I26-1,MATCH(DO$14,$BQ$14:$DQ$14,0))</f>
        <v>2.762619163937539</v>
      </c>
      <c r="DP26" s="4" cm="1">
        <f t="array" ref="DP26">BJ26*INDEX(prod_est,$H26+$I26-1,MATCH(DP$14,$BQ$14:$DQ$14,0))</f>
        <v>2.713583396219895</v>
      </c>
      <c r="DQ26" s="4" cm="1">
        <f t="array" ref="DQ26">BK26*INDEX(prod_est,$H26+$I26-1,MATCH(DQ$14,$BQ$14:$DQ$14,0))</f>
        <v>2.6642536848117997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IFERROR(MATCH(E27,Production_est!$D$4:$D$339,0),"-")+1</f>
        <v>4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5"/>
        <v>7.0581366090010668E-4</v>
      </c>
      <c r="O27" s="33">
        <f t="shared" si="19"/>
        <v>7.0228459259560612E-4</v>
      </c>
      <c r="P27" s="33">
        <f t="shared" si="19"/>
        <v>6.9877316963262812E-4</v>
      </c>
      <c r="Q27" s="33">
        <f t="shared" si="19"/>
        <v>6.9527930378446496E-4</v>
      </c>
      <c r="R27" s="33">
        <f t="shared" si="19"/>
        <v>6.9180290726554268E-4</v>
      </c>
      <c r="S27" s="33">
        <f t="shared" si="19"/>
        <v>6.8834389272921499E-4</v>
      </c>
      <c r="T27" s="33">
        <f t="shared" si="19"/>
        <v>6.8490217326556892E-4</v>
      </c>
      <c r="U27" s="33">
        <f t="shared" si="19"/>
        <v>6.8147766239924103E-4</v>
      </c>
      <c r="V27" s="33">
        <f t="shared" si="19"/>
        <v>6.7807027408724478E-4</v>
      </c>
      <c r="W27" s="33">
        <f t="shared" si="19"/>
        <v>6.7467992271680853E-4</v>
      </c>
      <c r="X27" s="33">
        <f t="shared" si="19"/>
        <v>6.7130652310322446E-4</v>
      </c>
      <c r="Y27" s="33">
        <f t="shared" si="19"/>
        <v>6.6794999048770838E-4</v>
      </c>
      <c r="Z27" s="33">
        <f t="shared" si="19"/>
        <v>6.6461024053526981E-4</v>
      </c>
      <c r="AA27" s="33">
        <f t="shared" si="19"/>
        <v>6.6128718933259343E-4</v>
      </c>
      <c r="AB27" s="33">
        <f t="shared" si="19"/>
        <v>6.5798075338593042E-4</v>
      </c>
      <c r="AC27" s="33">
        <f t="shared" si="19"/>
        <v>6.5469084961900079E-4</v>
      </c>
      <c r="AD27" s="33">
        <f t="shared" si="19"/>
        <v>6.5141739537090577E-4</v>
      </c>
      <c r="AE27" s="33">
        <f t="shared" si="19"/>
        <v>6.4816030839405124E-4</v>
      </c>
      <c r="AF27" s="33">
        <f t="shared" si="19"/>
        <v>6.4491950685208101E-4</v>
      </c>
      <c r="AG27" s="33">
        <f t="shared" si="19"/>
        <v>6.4169490931782064E-4</v>
      </c>
      <c r="AH27" s="33">
        <f t="shared" si="19"/>
        <v>6.3848643477123156E-4</v>
      </c>
      <c r="AI27" s="33">
        <f t="shared" si="19"/>
        <v>6.3529400259737545E-4</v>
      </c>
      <c r="AJ27" s="33">
        <f t="shared" si="19"/>
        <v>6.3211753258438856E-4</v>
      </c>
      <c r="AK27" s="33">
        <f t="shared" si="19"/>
        <v>6.2895694492146666E-4</v>
      </c>
      <c r="AL27" s="33">
        <f t="shared" si="19"/>
        <v>6.2581216019685936E-4</v>
      </c>
      <c r="AM27" s="33">
        <f t="shared" si="19"/>
        <v>6.2268309939587506E-4</v>
      </c>
      <c r="AN27" s="33">
        <f t="shared" si="19"/>
        <v>6.1956968389889568E-4</v>
      </c>
      <c r="AO27" s="33">
        <f t="shared" si="19"/>
        <v>6.1647183547940121E-4</v>
      </c>
      <c r="AP27" s="33">
        <f t="shared" si="19"/>
        <v>6.1338947630200423E-4</v>
      </c>
      <c r="AQ27" s="33">
        <f t="shared" ref="AQ27:BK27" si="24">AP27*(1-$G$4)</f>
        <v>6.1032252892049416E-4</v>
      </c>
      <c r="AR27" s="33">
        <f t="shared" si="24"/>
        <v>6.0727091627589167E-4</v>
      </c>
      <c r="AS27" s="33">
        <f t="shared" si="24"/>
        <v>6.0423456169451223E-4</v>
      </c>
      <c r="AT27" s="33">
        <f t="shared" si="24"/>
        <v>6.0121338888603965E-4</v>
      </c>
      <c r="AU27" s="33">
        <f t="shared" si="24"/>
        <v>5.9820732194160945E-4</v>
      </c>
      <c r="AV27" s="33">
        <f t="shared" si="24"/>
        <v>5.9521628533190142E-4</v>
      </c>
      <c r="AW27" s="33">
        <f t="shared" si="24"/>
        <v>5.9224020390524193E-4</v>
      </c>
      <c r="AX27" s="33">
        <f t="shared" si="24"/>
        <v>5.8927900288571571E-4</v>
      </c>
      <c r="AY27" s="33">
        <f t="shared" si="24"/>
        <v>5.8633260787128712E-4</v>
      </c>
      <c r="AZ27" s="33">
        <f t="shared" si="24"/>
        <v>5.8340094483193066E-4</v>
      </c>
      <c r="BA27" s="33">
        <f t="shared" si="24"/>
        <v>5.8048394010777105E-4</v>
      </c>
      <c r="BB27" s="33">
        <f t="shared" si="24"/>
        <v>5.7758152040723214E-4</v>
      </c>
      <c r="BC27" s="33">
        <f t="shared" si="24"/>
        <v>5.7469361280519595E-4</v>
      </c>
      <c r="BD27" s="33">
        <f t="shared" si="24"/>
        <v>5.7182014474117001E-4</v>
      </c>
      <c r="BE27" s="33">
        <f t="shared" si="24"/>
        <v>5.6896104401746414E-4</v>
      </c>
      <c r="BF27" s="33">
        <f t="shared" si="24"/>
        <v>5.6611623879737681E-4</v>
      </c>
      <c r="BG27" s="33">
        <f t="shared" si="24"/>
        <v>5.6328565760338989E-4</v>
      </c>
      <c r="BH27" s="33">
        <f t="shared" si="24"/>
        <v>5.6046922931537297E-4</v>
      </c>
      <c r="BI27" s="33">
        <f t="shared" si="24"/>
        <v>5.5766688316879608E-4</v>
      </c>
      <c r="BJ27" s="33">
        <f t="shared" si="24"/>
        <v>5.5487854875295212E-4</v>
      </c>
      <c r="BK27" s="33">
        <f t="shared" si="24"/>
        <v>5.5210415600918732E-4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16.237214858481838</v>
      </c>
      <c r="BU27" s="4" cm="1">
        <f t="array" ref="BU27">O27*INDEX(prod_est,$H27+$I27-1,MATCH(BU$14,$BQ$14:$DQ$14,0))</f>
        <v>16.138273960882675</v>
      </c>
      <c r="BV27" s="4" cm="1">
        <f t="array" ref="BV27">P27*INDEX(prod_est,$H27+$I27-1,MATCH(BV$14,$BQ$14:$DQ$14,0))</f>
        <v>16.041504301894978</v>
      </c>
      <c r="BW27" s="4" cm="1">
        <f t="array" ref="BW27">Q27*INDEX(prod_est,$H27+$I27-1,MATCH(BW$14,$BQ$14:$DQ$14,0))</f>
        <v>15.945983615211491</v>
      </c>
      <c r="BX27" s="4" cm="1">
        <f t="array" ref="BX27">R27*INDEX(prod_est,$H27+$I27-1,MATCH(BX$14,$BQ$14:$DQ$14,0))</f>
        <v>15.850930161695945</v>
      </c>
      <c r="BY27" s="4" cm="1">
        <f t="array" ref="BY27">S27*INDEX(prod_est,$H27+$I27-1,MATCH(BY$14,$BQ$14:$DQ$14,0))</f>
        <v>15.755718142631991</v>
      </c>
      <c r="BZ27" s="4" cm="1">
        <f t="array" ref="BZ27">T27*INDEX(prod_est,$H27+$I27-1,MATCH(BZ$14,$BQ$14:$DQ$14,0))</f>
        <v>15.6594944118955</v>
      </c>
      <c r="CA27" s="4" cm="1">
        <f t="array" ref="CA27">U27*INDEX(prod_est,$H27+$I27-1,MATCH(CA$14,$BQ$14:$DQ$14,0))</f>
        <v>15.395930894797866</v>
      </c>
      <c r="CB27" s="4" cm="1">
        <f t="array" ref="CB27">V27*INDEX(prod_est,$H27+$I27-1,MATCH(CB$14,$BQ$14:$DQ$14,0))</f>
        <v>15.133519430224528</v>
      </c>
      <c r="CC27" s="4" cm="1">
        <f t="array" ref="CC27">W27*INDEX(prod_est,$H27+$I27-1,MATCH(CC$14,$BQ$14:$DQ$14,0))</f>
        <v>14.87039336421395</v>
      </c>
      <c r="CD27" s="4" cm="1">
        <f t="array" ref="CD27">X27*INDEX(prod_est,$H27+$I27-1,MATCH(CD$14,$BQ$14:$DQ$14,0))</f>
        <v>14.708484972190256</v>
      </c>
      <c r="CE27" s="4" cm="1">
        <f t="array" ref="CE27">Y27*INDEX(prod_est,$H27+$I27-1,MATCH(CE$14,$BQ$14:$DQ$14,0))</f>
        <v>14.537216819625511</v>
      </c>
      <c r="CF27" s="4" cm="1">
        <f t="array" ref="CF27">Z27*INDEX(prod_est,$H27+$I27-1,MATCH(CF$14,$BQ$14:$DQ$14,0))</f>
        <v>14.35705061194543</v>
      </c>
      <c r="CG27" s="4" cm="1">
        <f t="array" ref="CG27">AA27*INDEX(prod_est,$H27+$I27-1,MATCH(CG$14,$BQ$14:$DQ$14,0))</f>
        <v>14.168752971553371</v>
      </c>
      <c r="CH27" s="4" cm="1">
        <f t="array" ref="CH27">AB27*INDEX(prod_est,$H27+$I27-1,MATCH(CH$14,$BQ$14:$DQ$14,0))</f>
        <v>13.972963510365823</v>
      </c>
      <c r="CI27" s="4" cm="1">
        <f t="array" ref="CI27">AC27*INDEX(prod_est,$H27+$I27-1,MATCH(CI$14,$BQ$14:$DQ$14,0))</f>
        <v>13.770326825887425</v>
      </c>
      <c r="CJ27" s="4" cm="1">
        <f t="array" ref="CJ27">AD27*INDEX(prod_est,$H27+$I27-1,MATCH(CJ$14,$BQ$14:$DQ$14,0))</f>
        <v>13.561374009449677</v>
      </c>
      <c r="CK27" s="4" cm="1">
        <f t="array" ref="CK27">AE27*INDEX(prod_est,$H27+$I27-1,MATCH(CK$14,$BQ$14:$DQ$14,0))</f>
        <v>13.346700803698155</v>
      </c>
      <c r="CL27" s="4" cm="1">
        <f t="array" ref="CL27">AF27*INDEX(prod_est,$H27+$I27-1,MATCH(CL$14,$BQ$14:$DQ$14,0))</f>
        <v>13.1269738499432</v>
      </c>
      <c r="CM27" s="4" cm="1">
        <f t="array" ref="CM27">AG27*INDEX(prod_est,$H27+$I27-1,MATCH(CM$14,$BQ$14:$DQ$14,0))</f>
        <v>12.902906169311368</v>
      </c>
      <c r="CN27" s="4" cm="1">
        <f t="array" ref="CN27">AH27*INDEX(prod_est,$H27+$I27-1,MATCH(CN$14,$BQ$14:$DQ$14,0))</f>
        <v>12.776945147275651</v>
      </c>
      <c r="CO27" s="4" cm="1">
        <f t="array" ref="CO27">AI27*INDEX(prod_est,$H27+$I27-1,MATCH(CO$14,$BQ$14:$DQ$14,0))</f>
        <v>12.647671277091712</v>
      </c>
      <c r="CP27" s="4" cm="1">
        <f t="array" ref="CP27">AJ27*INDEX(prod_est,$H27+$I27-1,MATCH(CP$14,$BQ$14:$DQ$14,0))</f>
        <v>12.516467431389799</v>
      </c>
      <c r="CQ27" s="4" cm="1">
        <f t="array" ref="CQ27">AK27*INDEX(prod_est,$H27+$I27-1,MATCH(CQ$14,$BQ$14:$DQ$14,0))</f>
        <v>12.38447195086006</v>
      </c>
      <c r="CR27" s="4" cm="1">
        <f t="array" ref="CR27">AL27*INDEX(prod_est,$H27+$I27-1,MATCH(CR$14,$BQ$14:$DQ$14,0))</f>
        <v>12.252749654494885</v>
      </c>
      <c r="CS27" s="4" cm="1">
        <f t="array" ref="CS27">AM27*INDEX(prod_est,$H27+$I27-1,MATCH(CS$14,$BQ$14:$DQ$14,0))</f>
        <v>12.090120643670797</v>
      </c>
      <c r="CT27" s="4" cm="1">
        <f t="array" ref="CT27">AN27*INDEX(prod_est,$H27+$I27-1,MATCH(CT$14,$BQ$14:$DQ$14,0))</f>
        <v>11.930711973729892</v>
      </c>
      <c r="CU27" s="4" cm="1">
        <f t="array" ref="CU27">AO27*INDEX(prod_est,$H27+$I27-1,MATCH(CU$14,$BQ$14:$DQ$14,0))</f>
        <v>11.77573651643152</v>
      </c>
      <c r="CV27" s="4" cm="1">
        <f t="array" ref="CV27">AP27*INDEX(prod_est,$H27+$I27-1,MATCH(CV$14,$BQ$14:$DQ$14,0))</f>
        <v>11.625850524099846</v>
      </c>
      <c r="CW27" s="4" cm="1">
        <f t="array" ref="CW27">AQ27*INDEX(prod_est,$H27+$I27-1,MATCH(CW$14,$BQ$14:$DQ$14,0))</f>
        <v>11.481549060646236</v>
      </c>
      <c r="CX27" s="4" cm="1">
        <f t="array" ref="CX27">AR27*INDEX(prod_est,$H27+$I27-1,MATCH(CX$14,$BQ$14:$DQ$14,0))</f>
        <v>11.346049059383667</v>
      </c>
      <c r="CY27" s="4" cm="1">
        <f t="array" ref="CY27">AS27*INDEX(prod_est,$H27+$I27-1,MATCH(CY$14,$BQ$14:$DQ$14,0))</f>
        <v>11.209110509901395</v>
      </c>
      <c r="CZ27" s="4" cm="1">
        <f t="array" ref="CZ27">AT27*INDEX(prod_est,$H27+$I27-1,MATCH(CZ$14,$BQ$14:$DQ$14,0))</f>
        <v>11.070763717729237</v>
      </c>
      <c r="DA27" s="4" cm="1">
        <f t="array" ref="DA27">AU27*INDEX(prod_est,$H27+$I27-1,MATCH(DA$14,$BQ$14:$DQ$14,0))</f>
        <v>10.931038658642562</v>
      </c>
      <c r="DB27" s="4" cm="1">
        <f t="array" ref="DB27">AV27*INDEX(prod_est,$H27+$I27-1,MATCH(DB$14,$BQ$14:$DQ$14,0))</f>
        <v>10.789964981515684</v>
      </c>
      <c r="DC27" s="4" cm="1">
        <f t="array" ref="DC27">AW27*INDEX(prod_est,$H27+$I27-1,MATCH(DC$14,$BQ$14:$DQ$14,0))</f>
        <v>10.647572011153233</v>
      </c>
      <c r="DD27" s="4" cm="1">
        <f t="array" ref="DD27">AX27*INDEX(prod_est,$H27+$I27-1,MATCH(DD$14,$BQ$14:$DQ$14,0))</f>
        <v>10.503888751099639</v>
      </c>
      <c r="DE27" s="4" cm="1">
        <f t="array" ref="DE27">AY27*INDEX(prod_est,$H27+$I27-1,MATCH(DE$14,$BQ$14:$DQ$14,0))</f>
        <v>10.358943886427419</v>
      </c>
      <c r="DF27" s="4" cm="1">
        <f t="array" ref="DF27">AZ27*INDEX(prod_est,$H27+$I27-1,MATCH(DF$14,$BQ$14:$DQ$14,0))</f>
        <v>10.212765786503855</v>
      </c>
      <c r="DG27" s="4" cm="1">
        <f t="array" ref="DG27">BA27*INDEX(prod_est,$H27+$I27-1,MATCH(DG$14,$BQ$14:$DQ$14,0))</f>
        <v>10.065382507736537</v>
      </c>
      <c r="DH27" s="4" cm="1">
        <f t="array" ref="DH27">BB27*INDEX(prod_est,$H27+$I27-1,MATCH(DH$14,$BQ$14:$DQ$14,0))</f>
        <v>9.9168217962976239</v>
      </c>
      <c r="DI27" s="4" cm="1">
        <f t="array" ref="DI27">BC27*INDEX(prod_est,$H27+$I27-1,MATCH(DI$14,$BQ$14:$DQ$14,0))</f>
        <v>9.7671110908273207</v>
      </c>
      <c r="DJ27" s="4" cm="1">
        <f t="array" ref="DJ27">BD27*INDEX(prod_est,$H27+$I27-1,MATCH(DJ$14,$BQ$14:$DQ$14,0))</f>
        <v>9.6162775251166401</v>
      </c>
      <c r="DK27" s="4" cm="1">
        <f t="array" ref="DK27">BE27*INDEX(prod_est,$H27+$I27-1,MATCH(DK$14,$BQ$14:$DQ$14,0))</f>
        <v>9.4643479307693745</v>
      </c>
      <c r="DL27" s="4" cm="1">
        <f t="array" ref="DL27">BF27*INDEX(prod_est,$H27+$I27-1,MATCH(DL$14,$BQ$14:$DQ$14,0))</f>
        <v>9.3113488398436726</v>
      </c>
      <c r="DM27" s="4" cm="1">
        <f t="array" ref="DM27">BG27*INDEX(prod_est,$H27+$I27-1,MATCH(DM$14,$BQ$14:$DQ$14,0))</f>
        <v>9.1573064874730363</v>
      </c>
      <c r="DN27" s="4" cm="1">
        <f t="array" ref="DN27">BH27*INDEX(prod_est,$H27+$I27-1,MATCH(DN$14,$BQ$14:$DQ$14,0))</f>
        <v>9.0022468144674725</v>
      </c>
      <c r="DO27" s="4" cm="1">
        <f t="array" ref="DO27">BI27*INDEX(prod_est,$H27+$I27-1,MATCH(DO$14,$BQ$14:$DQ$14,0))</f>
        <v>8.8461954698943792</v>
      </c>
      <c r="DP27" s="4" cm="1">
        <f t="array" ref="DP27">BJ27*INDEX(prod_est,$H27+$I27-1,MATCH(DP$14,$BQ$14:$DQ$14,0))</f>
        <v>8.6891778136393807</v>
      </c>
      <c r="DQ27" s="4" cm="1">
        <f t="array" ref="DQ27">BK27*INDEX(prod_est,$H27+$I27-1,MATCH(DQ$14,$BQ$14:$DQ$14,0))</f>
        <v>8.5312189189477508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IFERROR(MATCH(E28,Production_est!$D$4:$D$339,0),"-")+1</f>
        <v>4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5"/>
        <v>6.1719589919803893E-3</v>
      </c>
      <c r="O28" s="33">
        <f t="shared" si="19"/>
        <v>6.1410991970204873E-3</v>
      </c>
      <c r="P28" s="33">
        <f t="shared" si="19"/>
        <v>6.1103937010353847E-3</v>
      </c>
      <c r="Q28" s="33">
        <f t="shared" si="19"/>
        <v>6.0798417325302074E-3</v>
      </c>
      <c r="R28" s="33">
        <f t="shared" si="19"/>
        <v>6.0494425238675565E-3</v>
      </c>
      <c r="S28" s="33">
        <f t="shared" si="19"/>
        <v>6.0191953112482188E-3</v>
      </c>
      <c r="T28" s="33">
        <f t="shared" si="19"/>
        <v>5.9890993346919776E-3</v>
      </c>
      <c r="U28" s="33">
        <f t="shared" si="19"/>
        <v>5.9591538380185174E-3</v>
      </c>
      <c r="V28" s="33">
        <f t="shared" si="19"/>
        <v>5.9293580688284248E-3</v>
      </c>
      <c r="W28" s="33">
        <f t="shared" si="19"/>
        <v>5.8997112784842827E-3</v>
      </c>
      <c r="X28" s="33">
        <f t="shared" si="19"/>
        <v>5.8702127220918617E-3</v>
      </c>
      <c r="Y28" s="33">
        <f t="shared" si="19"/>
        <v>5.8408616584814024E-3</v>
      </c>
      <c r="Z28" s="33">
        <f t="shared" si="19"/>
        <v>5.8116573501889954E-3</v>
      </c>
      <c r="AA28" s="33">
        <f t="shared" si="19"/>
        <v>5.7825990634380502E-3</v>
      </c>
      <c r="AB28" s="33">
        <f t="shared" si="19"/>
        <v>5.7536860681208597E-3</v>
      </c>
      <c r="AC28" s="33">
        <f t="shared" si="19"/>
        <v>5.7249176377802552E-3</v>
      </c>
      <c r="AD28" s="33">
        <f t="shared" si="19"/>
        <v>5.6962930495913543E-3</v>
      </c>
      <c r="AE28" s="33">
        <f t="shared" si="19"/>
        <v>5.6678115843433975E-3</v>
      </c>
      <c r="AF28" s="33">
        <f t="shared" si="19"/>
        <v>5.6394725264216801E-3</v>
      </c>
      <c r="AG28" s="33">
        <f t="shared" si="19"/>
        <v>5.611275163789572E-3</v>
      </c>
      <c r="AH28" s="33">
        <f t="shared" si="19"/>
        <v>5.5832187879706237E-3</v>
      </c>
      <c r="AI28" s="33">
        <f t="shared" si="19"/>
        <v>5.5553026940307702E-3</v>
      </c>
      <c r="AJ28" s="33">
        <f t="shared" si="19"/>
        <v>5.5275261805606164E-3</v>
      </c>
      <c r="AK28" s="33">
        <f t="shared" si="19"/>
        <v>5.4998885496578137E-3</v>
      </c>
      <c r="AL28" s="33">
        <f t="shared" si="19"/>
        <v>5.4723891069095249E-3</v>
      </c>
      <c r="AM28" s="33">
        <f t="shared" si="19"/>
        <v>5.4450271613749775E-3</v>
      </c>
      <c r="AN28" s="33">
        <f t="shared" si="19"/>
        <v>5.4178020255681025E-3</v>
      </c>
      <c r="AO28" s="33">
        <f t="shared" si="19"/>
        <v>5.390713015440262E-3</v>
      </c>
      <c r="AP28" s="33">
        <f t="shared" si="19"/>
        <v>5.3637594503630603E-3</v>
      </c>
      <c r="AQ28" s="33">
        <f t="shared" ref="AQ28:BK28" si="25">AP28*(1-$G$4)</f>
        <v>5.3369406531112449E-3</v>
      </c>
      <c r="AR28" s="33">
        <f t="shared" si="25"/>
        <v>5.3102559498456889E-3</v>
      </c>
      <c r="AS28" s="33">
        <f t="shared" si="25"/>
        <v>5.2837046700964603E-3</v>
      </c>
      <c r="AT28" s="33">
        <f t="shared" si="25"/>
        <v>5.2572861467459781E-3</v>
      </c>
      <c r="AU28" s="33">
        <f t="shared" si="25"/>
        <v>5.2309997160122478E-3</v>
      </c>
      <c r="AV28" s="33">
        <f t="shared" si="25"/>
        <v>5.2048447174321867E-3</v>
      </c>
      <c r="AW28" s="33">
        <f t="shared" si="25"/>
        <v>5.1788204938450254E-3</v>
      </c>
      <c r="AX28" s="33">
        <f t="shared" si="25"/>
        <v>5.1529263913758002E-3</v>
      </c>
      <c r="AY28" s="33">
        <f t="shared" si="25"/>
        <v>5.1271617594189208E-3</v>
      </c>
      <c r="AZ28" s="33">
        <f t="shared" si="25"/>
        <v>5.101525950621826E-3</v>
      </c>
      <c r="BA28" s="33">
        <f t="shared" si="25"/>
        <v>5.0760183208687169E-3</v>
      </c>
      <c r="BB28" s="33">
        <f t="shared" si="25"/>
        <v>5.0506382292643736E-3</v>
      </c>
      <c r="BC28" s="33">
        <f t="shared" si="25"/>
        <v>5.0253850381180515E-3</v>
      </c>
      <c r="BD28" s="33">
        <f t="shared" si="25"/>
        <v>5.0002581129274613E-3</v>
      </c>
      <c r="BE28" s="33">
        <f t="shared" si="25"/>
        <v>4.9752568223628236E-3</v>
      </c>
      <c r="BF28" s="33">
        <f t="shared" si="25"/>
        <v>4.9503805382510096E-3</v>
      </c>
      <c r="BG28" s="33">
        <f t="shared" si="25"/>
        <v>4.9256286355597546E-3</v>
      </c>
      <c r="BH28" s="33">
        <f t="shared" si="25"/>
        <v>4.9010004923819555E-3</v>
      </c>
      <c r="BI28" s="33">
        <f t="shared" si="25"/>
        <v>4.8764954899200453E-3</v>
      </c>
      <c r="BJ28" s="33">
        <f t="shared" si="25"/>
        <v>4.8521130124704447E-3</v>
      </c>
      <c r="BK28" s="33">
        <f t="shared" si="25"/>
        <v>4.8278524474080929E-3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141.98566817582181</v>
      </c>
      <c r="BU28" s="4" cm="1">
        <f t="array" ref="BU28">O28*INDEX(prod_est,$H28+$I28-1,MATCH(BU$14,$BQ$14:$DQ$14,0))</f>
        <v>141.12048350111175</v>
      </c>
      <c r="BV28" s="4" cm="1">
        <f t="array" ref="BV28">P28*INDEX(prod_est,$H28+$I28-1,MATCH(BV$14,$BQ$14:$DQ$14,0))</f>
        <v>140.2742851345651</v>
      </c>
      <c r="BW28" s="4" cm="1">
        <f t="array" ref="BW28">Q28*INDEX(prod_est,$H28+$I28-1,MATCH(BW$14,$BQ$14:$DQ$14,0))</f>
        <v>139.43900835578404</v>
      </c>
      <c r="BX28" s="4" cm="1">
        <f t="array" ref="BX28">R28*INDEX(prod_est,$H28+$I28-1,MATCH(BX$14,$BQ$14:$DQ$14,0))</f>
        <v>138.60781727853018</v>
      </c>
      <c r="BY28" s="4" cm="1">
        <f t="array" ref="BY28">S28*INDEX(prod_est,$H28+$I28-1,MATCH(BY$14,$BQ$14:$DQ$14,0))</f>
        <v>137.77523963125572</v>
      </c>
      <c r="BZ28" s="4" cm="1">
        <f t="array" ref="BZ28">T28*INDEX(prod_est,$H28+$I28-1,MATCH(BZ$14,$BQ$14:$DQ$14,0))</f>
        <v>136.93381511220684</v>
      </c>
      <c r="CA28" s="4" cm="1">
        <f t="array" ref="CA28">U28*INDEX(prod_est,$H28+$I28-1,MATCH(CA$14,$BQ$14:$DQ$14,0))</f>
        <v>134.62909460391543</v>
      </c>
      <c r="CB28" s="4" cm="1">
        <f t="array" ref="CB28">V28*INDEX(prod_est,$H28+$I28-1,MATCH(CB$14,$BQ$14:$DQ$14,0))</f>
        <v>132.33444817229676</v>
      </c>
      <c r="CC28" s="4" cm="1">
        <f t="array" ref="CC28">W28*INDEX(prod_est,$H28+$I28-1,MATCH(CC$14,$BQ$14:$DQ$14,0))</f>
        <v>130.03355293733154</v>
      </c>
      <c r="CD28" s="4" cm="1">
        <f t="array" ref="CD28">X28*INDEX(prod_est,$H28+$I28-1,MATCH(CD$14,$BQ$14:$DQ$14,0))</f>
        <v>128.61775155605289</v>
      </c>
      <c r="CE28" s="4" cm="1">
        <f t="array" ref="CE28">Y28*INDEX(prod_est,$H28+$I28-1,MATCH(CE$14,$BQ$14:$DQ$14,0))</f>
        <v>127.12010412753214</v>
      </c>
      <c r="CF28" s="4" cm="1">
        <f t="array" ref="CF28">Z28*INDEX(prod_est,$H28+$I28-1,MATCH(CF$14,$BQ$14:$DQ$14,0))</f>
        <v>125.54464801617834</v>
      </c>
      <c r="CG28" s="4" cm="1">
        <f t="array" ref="CG28">AA28*INDEX(prod_est,$H28+$I28-1,MATCH(CG$14,$BQ$14:$DQ$14,0))</f>
        <v>123.89808692057079</v>
      </c>
      <c r="CH28" s="4" cm="1">
        <f t="array" ref="CH28">AB28*INDEX(prod_est,$H28+$I28-1,MATCH(CH$14,$BQ$14:$DQ$14,0))</f>
        <v>122.1860139012268</v>
      </c>
      <c r="CI28" s="4" cm="1">
        <f t="array" ref="CI28">AC28*INDEX(prod_est,$H28+$I28-1,MATCH(CI$14,$BQ$14:$DQ$14,0))</f>
        <v>120.41406561493747</v>
      </c>
      <c r="CJ28" s="4" cm="1">
        <f t="array" ref="CJ28">AD28*INDEX(prod_est,$H28+$I28-1,MATCH(CJ$14,$BQ$14:$DQ$14,0))</f>
        <v>118.58688616835674</v>
      </c>
      <c r="CK28" s="4" cm="1">
        <f t="array" ref="CK28">AE28*INDEX(prod_est,$H28+$I28-1,MATCH(CK$14,$BQ$14:$DQ$14,0))</f>
        <v>116.70968500893785</v>
      </c>
      <c r="CL28" s="4" cm="1">
        <f t="array" ref="CL28">AF28*INDEX(prod_est,$H28+$I28-1,MATCH(CL$14,$BQ$14:$DQ$14,0))</f>
        <v>114.78829155463873</v>
      </c>
      <c r="CM28" s="4" cm="1">
        <f t="array" ref="CM28">AG28*INDEX(prod_est,$H28+$I28-1,MATCH(CM$14,$BQ$14:$DQ$14,0))</f>
        <v>112.8289407898431</v>
      </c>
      <c r="CN28" s="4" cm="1">
        <f t="array" ref="CN28">AH28*INDEX(prod_est,$H28+$I28-1,MATCH(CN$14,$BQ$14:$DQ$14,0))</f>
        <v>111.72747973055876</v>
      </c>
      <c r="CO28" s="4" cm="1">
        <f t="array" ref="CO28">AI28*INDEX(prod_est,$H28+$I28-1,MATCH(CO$14,$BQ$14:$DQ$14,0))</f>
        <v>110.59704960472021</v>
      </c>
      <c r="CP28" s="4" cm="1">
        <f t="array" ref="CP28">AJ28*INDEX(prod_est,$H28+$I28-1,MATCH(CP$14,$BQ$14:$DQ$14,0))</f>
        <v>109.44974288607492</v>
      </c>
      <c r="CQ28" s="4" cm="1">
        <f t="array" ref="CQ28">AK28*INDEX(prod_est,$H28+$I28-1,MATCH(CQ$14,$BQ$14:$DQ$14,0))</f>
        <v>108.29551374871681</v>
      </c>
      <c r="CR28" s="4" cm="1">
        <f t="array" ref="CR28">AL28*INDEX(prod_est,$H28+$I28-1,MATCH(CR$14,$BQ$14:$DQ$14,0))</f>
        <v>107.14367345922939</v>
      </c>
      <c r="CS28" s="4" cm="1">
        <f t="array" ref="CS28">AM28*INDEX(prod_est,$H28+$I28-1,MATCH(CS$14,$BQ$14:$DQ$14,0))</f>
        <v>105.72157065601564</v>
      </c>
      <c r="CT28" s="4" cm="1">
        <f t="array" ref="CT28">AN28*INDEX(prod_est,$H28+$I28-1,MATCH(CT$14,$BQ$14:$DQ$14,0))</f>
        <v>104.32762799332092</v>
      </c>
      <c r="CU28" s="4" cm="1">
        <f t="array" ref="CU28">AO28*INDEX(prod_est,$H28+$I28-1,MATCH(CU$14,$BQ$14:$DQ$14,0))</f>
        <v>102.97245137915741</v>
      </c>
      <c r="CV28" s="4" cm="1">
        <f t="array" ref="CV28">AP28*INDEX(prod_est,$H28+$I28-1,MATCH(CV$14,$BQ$14:$DQ$14,0))</f>
        <v>101.66177938541384</v>
      </c>
      <c r="CW28" s="4" cm="1">
        <f t="array" ref="CW28">AQ28*INDEX(prod_est,$H28+$I28-1,MATCH(CW$14,$BQ$14:$DQ$14,0))</f>
        <v>100.39994107842692</v>
      </c>
      <c r="CX28" s="4" cm="1">
        <f t="array" ref="CX28">AR28*INDEX(prod_est,$H28+$I28-1,MATCH(CX$14,$BQ$14:$DQ$14,0))</f>
        <v>99.215066801355889</v>
      </c>
      <c r="CY28" s="4" cm="1">
        <f t="array" ref="CY28">AS28*INDEX(prod_est,$H28+$I28-1,MATCH(CY$14,$BQ$14:$DQ$14,0))</f>
        <v>98.017613197598749</v>
      </c>
      <c r="CZ28" s="4" cm="1">
        <f t="array" ref="CZ28">AT28*INDEX(prod_est,$H28+$I28-1,MATCH(CZ$14,$BQ$14:$DQ$14,0))</f>
        <v>96.807845272634424</v>
      </c>
      <c r="DA28" s="4" cm="1">
        <f t="array" ref="DA28">AU28*INDEX(prod_est,$H28+$I28-1,MATCH(DA$14,$BQ$14:$DQ$14,0))</f>
        <v>95.586025148417463</v>
      </c>
      <c r="DB28" s="4" cm="1">
        <f t="array" ref="DB28">AV28*INDEX(prod_est,$H28+$I28-1,MATCH(DB$14,$BQ$14:$DQ$14,0))</f>
        <v>94.352412088329359</v>
      </c>
      <c r="DC28" s="4" cm="1">
        <f t="array" ref="DC28">AW28*INDEX(prod_est,$H28+$I28-1,MATCH(DC$14,$BQ$14:$DQ$14,0))</f>
        <v>93.107262521937344</v>
      </c>
      <c r="DD28" s="4" cm="1">
        <f t="array" ref="DD28">AX28*INDEX(prod_est,$H28+$I28-1,MATCH(DD$14,$BQ$14:$DQ$14,0))</f>
        <v>91.850830069561852</v>
      </c>
      <c r="DE28" s="4" cm="1">
        <f t="array" ref="DE28">AY28*INDEX(prod_est,$H28+$I28-1,MATCH(DE$14,$BQ$14:$DQ$14,0))</f>
        <v>90.583365566658586</v>
      </c>
      <c r="DF28" s="4" cm="1">
        <f t="array" ref="DF28">AZ28*INDEX(prod_est,$H28+$I28-1,MATCH(DF$14,$BQ$14:$DQ$14,0))</f>
        <v>89.305117088011556</v>
      </c>
      <c r="DG28" s="4" cm="1">
        <f t="array" ref="DG28">BA28*INDEX(prod_est,$H28+$I28-1,MATCH(DG$14,$BQ$14:$DQ$14,0))</f>
        <v>88.016329971741442</v>
      </c>
      <c r="DH28" s="4" cm="1">
        <f t="array" ref="DH28">BB28*INDEX(prod_est,$H28+$I28-1,MATCH(DH$14,$BQ$14:$DQ$14,0))</f>
        <v>86.717246843127754</v>
      </c>
      <c r="DI28" s="4" cm="1">
        <f t="array" ref="DI28">BC28*INDEX(prod_est,$H28+$I28-1,MATCH(DI$14,$BQ$14:$DQ$14,0))</f>
        <v>85.408107638249234</v>
      </c>
      <c r="DJ28" s="4" cm="1">
        <f t="array" ref="DJ28">BD28*INDEX(prod_est,$H28+$I28-1,MATCH(DJ$14,$BQ$14:$DQ$14,0))</f>
        <v>84.089149627443234</v>
      </c>
      <c r="DK28" s="4" cm="1">
        <f t="array" ref="DK28">BE28*INDEX(prod_est,$H28+$I28-1,MATCH(DK$14,$BQ$14:$DQ$14,0))</f>
        <v>82.760607438583207</v>
      </c>
      <c r="DL28" s="4" cm="1">
        <f t="array" ref="DL28">BF28*INDEX(prod_est,$H28+$I28-1,MATCH(DL$14,$BQ$14:$DQ$14,0))</f>
        <v>81.422713080177815</v>
      </c>
      <c r="DM28" s="4" cm="1">
        <f t="array" ref="DM28">BG28*INDEX(prod_est,$H28+$I28-1,MATCH(DM$14,$BQ$14:$DQ$14,0))</f>
        <v>80.075695964290162</v>
      </c>
      <c r="DN28" s="4" cm="1">
        <f t="array" ref="DN28">BH28*INDEX(prod_est,$H28+$I28-1,MATCH(DN$14,$BQ$14:$DQ$14,0))</f>
        <v>78.719782929283483</v>
      </c>
      <c r="DO28" s="4" cm="1">
        <f t="array" ref="DO28">BI28*INDEX(prod_est,$H28+$I28-1,MATCH(DO$14,$BQ$14:$DQ$14,0))</f>
        <v>77.355198262389592</v>
      </c>
      <c r="DP28" s="4" cm="1">
        <f t="array" ref="DP28">BJ28*INDEX(prod_est,$H28+$I28-1,MATCH(DP$14,$BQ$14:$DQ$14,0))</f>
        <v>75.98216372210193</v>
      </c>
      <c r="DQ28" s="4" cm="1">
        <f t="array" ref="DQ28">BK28*INDEX(prod_est,$H28+$I28-1,MATCH(DQ$14,$BQ$14:$DQ$14,0))</f>
        <v>74.60089856039906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IFERROR(MATCH(E29,Production_est!$D$4:$D$339,0),"-")+1</f>
        <v>4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IFERROR(MATCH(E30,Production_est!$D$4:$D$339,0),"-")+1</f>
        <v>4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IFERROR(MATCH(E31,Production_est!$D$4:$D$339,0),"-")+1</f>
        <v>4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si="5"/>
        <v>8.8080414289853134E-3</v>
      </c>
      <c r="O31" s="33">
        <f t="shared" ref="O31:AQ35" si="28">N31*(1-$G$4)</f>
        <v>8.7640012218403868E-3</v>
      </c>
      <c r="P31" s="33">
        <f t="shared" si="28"/>
        <v>8.7201812157311851E-3</v>
      </c>
      <c r="Q31" s="33">
        <f t="shared" si="28"/>
        <v>8.676580309652529E-3</v>
      </c>
      <c r="R31" s="33">
        <f t="shared" si="28"/>
        <v>8.6331974081042661E-3</v>
      </c>
      <c r="S31" s="33">
        <f t="shared" si="28"/>
        <v>8.5900314210637443E-3</v>
      </c>
      <c r="T31" s="33">
        <f t="shared" si="28"/>
        <v>8.5470812639584261E-3</v>
      </c>
      <c r="U31" s="33">
        <f t="shared" si="28"/>
        <v>8.5043458576386337E-3</v>
      </c>
      <c r="V31" s="33">
        <f t="shared" si="28"/>
        <v>8.4618241283504411E-3</v>
      </c>
      <c r="W31" s="33">
        <f t="shared" si="28"/>
        <v>8.4195150077086885E-3</v>
      </c>
      <c r="X31" s="33">
        <f t="shared" si="28"/>
        <v>8.3774174326701444E-3</v>
      </c>
      <c r="Y31" s="33">
        <f t="shared" si="28"/>
        <v>8.335530345506794E-3</v>
      </c>
      <c r="Z31" s="33">
        <f t="shared" si="28"/>
        <v>8.2938526937792606E-3</v>
      </c>
      <c r="AA31" s="33">
        <f t="shared" si="28"/>
        <v>8.252383430310364E-3</v>
      </c>
      <c r="AB31" s="33">
        <f t="shared" si="28"/>
        <v>8.2111215131588124E-3</v>
      </c>
      <c r="AC31" s="33">
        <f t="shared" si="28"/>
        <v>8.1700659055930179E-3</v>
      </c>
      <c r="AD31" s="33">
        <f t="shared" si="28"/>
        <v>8.129215576065052E-3</v>
      </c>
      <c r="AE31" s="33">
        <f t="shared" si="28"/>
        <v>8.0885694981847264E-3</v>
      </c>
      <c r="AF31" s="33">
        <f t="shared" si="28"/>
        <v>8.0481266506938036E-3</v>
      </c>
      <c r="AG31" s="33">
        <f t="shared" si="28"/>
        <v>8.0078860174403344E-3</v>
      </c>
      <c r="AH31" s="33">
        <f t="shared" si="28"/>
        <v>7.9678465873531321E-3</v>
      </c>
      <c r="AI31" s="33">
        <f t="shared" si="28"/>
        <v>7.9280073544163669E-3</v>
      </c>
      <c r="AJ31" s="33">
        <f t="shared" si="28"/>
        <v>7.8883673176442844E-3</v>
      </c>
      <c r="AK31" s="33">
        <f t="shared" si="28"/>
        <v>7.8489254810560627E-3</v>
      </c>
      <c r="AL31" s="33">
        <f t="shared" si="28"/>
        <v>7.8096808536507823E-3</v>
      </c>
      <c r="AM31" s="33">
        <f t="shared" si="28"/>
        <v>7.7706324493825281E-3</v>
      </c>
      <c r="AN31" s="33">
        <f t="shared" si="28"/>
        <v>7.731779287135615E-3</v>
      </c>
      <c r="AO31" s="33">
        <f t="shared" si="28"/>
        <v>7.6931203906999372E-3</v>
      </c>
      <c r="AP31" s="33">
        <f t="shared" si="28"/>
        <v>7.6546547887464374E-3</v>
      </c>
      <c r="AQ31" s="33">
        <f t="shared" si="28"/>
        <v>7.616381514802705E-3</v>
      </c>
      <c r="AR31" s="33">
        <f t="shared" ref="AR31:BK31" si="29">AQ31*(1-$G$4)</f>
        <v>7.5782996072286911E-3</v>
      </c>
      <c r="AS31" s="33">
        <f t="shared" si="29"/>
        <v>7.5404081091925475E-3</v>
      </c>
      <c r="AT31" s="33">
        <f t="shared" si="29"/>
        <v>7.5027060686465846E-3</v>
      </c>
      <c r="AU31" s="33">
        <f t="shared" si="29"/>
        <v>7.4651925383033514E-3</v>
      </c>
      <c r="AV31" s="33">
        <f t="shared" si="29"/>
        <v>7.4278665756118342E-3</v>
      </c>
      <c r="AW31" s="33">
        <f t="shared" si="29"/>
        <v>7.3907272427337746E-3</v>
      </c>
      <c r="AX31" s="33">
        <f t="shared" si="29"/>
        <v>7.3537736065201059E-3</v>
      </c>
      <c r="AY31" s="33">
        <f t="shared" si="29"/>
        <v>7.3170047384875057E-3</v>
      </c>
      <c r="AZ31" s="33">
        <f t="shared" si="29"/>
        <v>7.2804197147950684E-3</v>
      </c>
      <c r="BA31" s="33">
        <f t="shared" si="29"/>
        <v>7.2440176162210934E-3</v>
      </c>
      <c r="BB31" s="33">
        <f t="shared" si="29"/>
        <v>7.2077975281399876E-3</v>
      </c>
      <c r="BC31" s="33">
        <f t="shared" si="29"/>
        <v>7.171758540499288E-3</v>
      </c>
      <c r="BD31" s="33">
        <f t="shared" si="29"/>
        <v>7.1358997477967917E-3</v>
      </c>
      <c r="BE31" s="33">
        <f t="shared" si="29"/>
        <v>7.1002202490578073E-3</v>
      </c>
      <c r="BF31" s="33">
        <f t="shared" si="29"/>
        <v>7.064719147812518E-3</v>
      </c>
      <c r="BG31" s="33">
        <f t="shared" si="29"/>
        <v>7.0293955520734554E-3</v>
      </c>
      <c r="BH31" s="33">
        <f t="shared" si="29"/>
        <v>6.9942485743130882E-3</v>
      </c>
      <c r="BI31" s="33">
        <f t="shared" si="29"/>
        <v>6.9592773314415225E-3</v>
      </c>
      <c r="BJ31" s="33">
        <f t="shared" si="29"/>
        <v>6.9244809447843152E-3</v>
      </c>
      <c r="BK31" s="33">
        <f t="shared" si="29"/>
        <v>6.8898585400603935E-3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202.62863853110542</v>
      </c>
      <c r="BU31" s="4" cm="1">
        <f t="array" ref="BU31">O31*INDEX(prod_est,$H31+$I31-1,MATCH(BU$14,$BQ$14:$DQ$14,0))</f>
        <v>201.39392804964058</v>
      </c>
      <c r="BV31" s="4" cm="1">
        <f t="array" ref="BV31">P31*INDEX(prod_est,$H31+$I31-1,MATCH(BV$14,$BQ$14:$DQ$14,0))</f>
        <v>200.186313047764</v>
      </c>
      <c r="BW31" s="4" cm="1">
        <f t="array" ref="BW31">Q31*INDEX(prod_est,$H31+$I31-1,MATCH(BW$14,$BQ$14:$DQ$14,0))</f>
        <v>198.99428431236046</v>
      </c>
      <c r="BX31" s="4" cm="1">
        <f t="array" ref="BX31">R31*INDEX(prod_est,$H31+$I31-1,MATCH(BX$14,$BQ$14:$DQ$14,0))</f>
        <v>197.80808630725903</v>
      </c>
      <c r="BY31" s="4" cm="1">
        <f t="array" ref="BY31">S31*INDEX(prod_est,$H31+$I31-1,MATCH(BY$14,$BQ$14:$DQ$14,0))</f>
        <v>196.6199095193754</v>
      </c>
      <c r="BZ31" s="4" cm="1">
        <f t="array" ref="BZ31">T31*INDEX(prod_est,$H31+$I31-1,MATCH(BZ$14,$BQ$14:$DQ$14,0))</f>
        <v>195.4191073052362</v>
      </c>
      <c r="CA31" s="4" cm="1">
        <f t="array" ref="CA31">U31*INDEX(prod_est,$H31+$I31-1,MATCH(CA$14,$BQ$14:$DQ$14,0))</f>
        <v>192.13002619733516</v>
      </c>
      <c r="CB31" s="4" cm="1">
        <f t="array" ref="CB31">V31*INDEX(prod_est,$H31+$I31-1,MATCH(CB$14,$BQ$14:$DQ$14,0))</f>
        <v>188.85532186750527</v>
      </c>
      <c r="CC31" s="4" cm="1">
        <f t="array" ref="CC31">W31*INDEX(prod_est,$H31+$I31-1,MATCH(CC$14,$BQ$14:$DQ$14,0))</f>
        <v>185.57169983118553</v>
      </c>
      <c r="CD31" s="4" cm="1">
        <f t="array" ref="CD31">X31*INDEX(prod_est,$H31+$I31-1,MATCH(CD$14,$BQ$14:$DQ$14,0))</f>
        <v>183.55120079065063</v>
      </c>
      <c r="CE31" s="4" cm="1">
        <f t="array" ref="CE31">Y31*INDEX(prod_est,$H31+$I31-1,MATCH(CE$14,$BQ$14:$DQ$14,0))</f>
        <v>181.41389874221443</v>
      </c>
      <c r="CF31" s="4" cm="1">
        <f t="array" ref="CF31">Z31*INDEX(prod_est,$H31+$I31-1,MATCH(CF$14,$BQ$14:$DQ$14,0))</f>
        <v>179.16555543397416</v>
      </c>
      <c r="CG31" s="4" cm="1">
        <f t="array" ref="CG31">AA31*INDEX(prod_est,$H31+$I31-1,MATCH(CG$14,$BQ$14:$DQ$14,0))</f>
        <v>176.81573775626254</v>
      </c>
      <c r="CH31" s="4" cm="1">
        <f t="array" ref="CH31">AB31*INDEX(prod_est,$H31+$I31-1,MATCH(CH$14,$BQ$14:$DQ$14,0))</f>
        <v>174.37242760086065</v>
      </c>
      <c r="CI31" s="4" cm="1">
        <f t="array" ref="CI31">AC31*INDEX(prod_est,$H31+$I31-1,MATCH(CI$14,$BQ$14:$DQ$14,0))</f>
        <v>171.84366907606557</v>
      </c>
      <c r="CJ31" s="4" cm="1">
        <f t="array" ref="CJ31">AD31*INDEX(prod_est,$H31+$I31-1,MATCH(CJ$14,$BQ$14:$DQ$14,0))</f>
        <v>169.23608981564186</v>
      </c>
      <c r="CK31" s="4" cm="1">
        <f t="array" ref="CK31">AE31*INDEX(prod_est,$H31+$I31-1,MATCH(CK$14,$BQ$14:$DQ$14,0))</f>
        <v>166.55712425475832</v>
      </c>
      <c r="CL31" s="4" cm="1">
        <f t="array" ref="CL31">AF31*INDEX(prod_est,$H31+$I31-1,MATCH(CL$14,$BQ$14:$DQ$14,0))</f>
        <v>163.8150915923836</v>
      </c>
      <c r="CM31" s="4" cm="1">
        <f t="array" ref="CM31">AG31*INDEX(prod_est,$H31+$I31-1,MATCH(CM$14,$BQ$14:$DQ$14,0))</f>
        <v>161.01888981387884</v>
      </c>
      <c r="CN31" s="4" cm="1">
        <f t="array" ref="CN31">AH31*INDEX(prod_est,$H31+$I31-1,MATCH(CN$14,$BQ$14:$DQ$14,0))</f>
        <v>159.44698782049284</v>
      </c>
      <c r="CO31" s="4" cm="1">
        <f t="array" ref="CO31">AI31*INDEX(prod_est,$H31+$I31-1,MATCH(CO$14,$BQ$14:$DQ$14,0))</f>
        <v>157.83374389034094</v>
      </c>
      <c r="CP31" s="4" cm="1">
        <f t="array" ref="CP31">AJ31*INDEX(prod_est,$H31+$I31-1,MATCH(CP$14,$BQ$14:$DQ$14,0))</f>
        <v>156.19641526863236</v>
      </c>
      <c r="CQ31" s="4" cm="1">
        <f t="array" ref="CQ31">AK31*INDEX(prod_est,$H31+$I31-1,MATCH(CQ$14,$BQ$14:$DQ$14,0))</f>
        <v>154.54920761971536</v>
      </c>
      <c r="CR31" s="4" cm="1">
        <f t="array" ref="CR31">AL31*INDEX(prod_est,$H31+$I31-1,MATCH(CR$14,$BQ$14:$DQ$14,0))</f>
        <v>152.9054091105933</v>
      </c>
      <c r="CS31" s="4" cm="1">
        <f t="array" ref="CS31">AM31*INDEX(prod_est,$H31+$I31-1,MATCH(CS$14,$BQ$14:$DQ$14,0))</f>
        <v>150.87591727125047</v>
      </c>
      <c r="CT31" s="4" cm="1">
        <f t="array" ref="CT31">AN31*INDEX(prod_est,$H31+$I31-1,MATCH(CT$14,$BQ$14:$DQ$14,0))</f>
        <v>148.88661294524979</v>
      </c>
      <c r="CU31" s="4" cm="1">
        <f t="array" ref="CU31">AO31*INDEX(prod_est,$H31+$I31-1,MATCH(CU$14,$BQ$14:$DQ$14,0))</f>
        <v>146.95263189050624</v>
      </c>
      <c r="CV31" s="4" cm="1">
        <f t="array" ref="CV31">AP31*INDEX(prod_est,$H31+$I31-1,MATCH(CV$14,$BQ$14:$DQ$14,0))</f>
        <v>145.08216365899264</v>
      </c>
      <c r="CW31" s="4" cm="1">
        <f t="array" ref="CW31">AQ31*INDEX(prod_est,$H31+$I31-1,MATCH(CW$14,$BQ$14:$DQ$14,0))</f>
        <v>143.28138628845875</v>
      </c>
      <c r="CX31" s="4" cm="1">
        <f t="array" ref="CX31">AR31*INDEX(prod_est,$H31+$I31-1,MATCH(CX$14,$BQ$14:$DQ$14,0))</f>
        <v>141.59044476824749</v>
      </c>
      <c r="CY31" s="4" cm="1">
        <f t="array" ref="CY31">AS31*INDEX(prod_est,$H31+$I31-1,MATCH(CY$14,$BQ$14:$DQ$14,0))</f>
        <v>139.88155121194143</v>
      </c>
      <c r="CZ31" s="4" cm="1">
        <f t="array" ref="CZ31">AT31*INDEX(prod_est,$H31+$I31-1,MATCH(CZ$14,$BQ$14:$DQ$14,0))</f>
        <v>138.15508381052334</v>
      </c>
      <c r="DA31" s="4" cm="1">
        <f t="array" ref="DA31">AU31*INDEX(prod_est,$H31+$I31-1,MATCH(DA$14,$BQ$14:$DQ$14,0))</f>
        <v>136.41141663988034</v>
      </c>
      <c r="DB31" s="4" cm="1">
        <f t="array" ref="DB31">AV31*INDEX(prod_est,$H31+$I31-1,MATCH(DB$14,$BQ$14:$DQ$14,0))</f>
        <v>134.65091969641202</v>
      </c>
      <c r="DC31" s="4" cm="1">
        <f t="array" ref="DC31">AW31*INDEX(prod_est,$H31+$I31-1,MATCH(DC$14,$BQ$14:$DQ$14,0))</f>
        <v>132.87395893236376</v>
      </c>
      <c r="DD31" s="4" cm="1">
        <f t="array" ref="DD31">AX31*INDEX(prod_est,$H31+$I31-1,MATCH(DD$14,$BQ$14:$DQ$14,0))</f>
        <v>131.08089629088727</v>
      </c>
      <c r="DE31" s="4" cm="1">
        <f t="array" ref="DE31">AY31*INDEX(prod_est,$H31+$I31-1,MATCH(DE$14,$BQ$14:$DQ$14,0))</f>
        <v>129.27208974083629</v>
      </c>
      <c r="DF31" s="4" cm="1">
        <f t="array" ref="DF31">AZ31*INDEX(prod_est,$H31+$I31-1,MATCH(DF$14,$BQ$14:$DQ$14,0))</f>
        <v>127.44789331129265</v>
      </c>
      <c r="DG31" s="4" cm="1">
        <f t="array" ref="DG31">BA31*INDEX(prod_est,$H31+$I31-1,MATCH(DG$14,$BQ$14:$DQ$14,0))</f>
        <v>125.60865712582874</v>
      </c>
      <c r="DH31" s="4" cm="1">
        <f t="array" ref="DH31">BB31*INDEX(prod_est,$H31+$I31-1,MATCH(DH$14,$BQ$14:$DQ$14,0))</f>
        <v>123.75472743650431</v>
      </c>
      <c r="DI31" s="4" cm="1">
        <f t="array" ref="DI31">BC31*INDEX(prod_est,$H31+$I31-1,MATCH(DI$14,$BQ$14:$DQ$14,0))</f>
        <v>121.88644665760386</v>
      </c>
      <c r="DJ31" s="4" cm="1">
        <f t="array" ref="DJ31">BD31*INDEX(prod_est,$H31+$I31-1,MATCH(DJ$14,$BQ$14:$DQ$14,0))</f>
        <v>120.00415339911549</v>
      </c>
      <c r="DK31" s="4" cm="1">
        <f t="array" ref="DK31">BE31*INDEX(prod_est,$H31+$I31-1,MATCH(DK$14,$BQ$14:$DQ$14,0))</f>
        <v>118.10818249995059</v>
      </c>
      <c r="DL31" s="4" cm="1">
        <f t="array" ref="DL31">BF31*INDEX(prod_est,$H31+$I31-1,MATCH(DL$14,$BQ$14:$DQ$14,0))</f>
        <v>116.19886506090856</v>
      </c>
      <c r="DM31" s="4" cm="1">
        <f t="array" ref="DM31">BG31*INDEX(prod_est,$H31+$I31-1,MATCH(DM$14,$BQ$14:$DQ$14,0))</f>
        <v>114.27652847738507</v>
      </c>
      <c r="DN31" s="4" cm="1">
        <f t="array" ref="DN31">BH31*INDEX(prod_est,$H31+$I31-1,MATCH(DN$14,$BQ$14:$DQ$14,0))</f>
        <v>112.3414964718325</v>
      </c>
      <c r="DO31" s="4" cm="1">
        <f t="array" ref="DO31">BI31*INDEX(prod_est,$H31+$I31-1,MATCH(DO$14,$BQ$14:$DQ$14,0))</f>
        <v>110.3940891259676</v>
      </c>
      <c r="DP31" s="4" cm="1">
        <f t="array" ref="DP31">BJ31*INDEX(prod_est,$H31+$I31-1,MATCH(DP$14,$BQ$14:$DQ$14,0))</f>
        <v>108.43462291272873</v>
      </c>
      <c r="DQ31" s="4" cm="1">
        <f t="array" ref="DQ31">BK31*INDEX(prod_est,$H31+$I31-1,MATCH(DQ$14,$BQ$14:$DQ$14,0))</f>
        <v>106.46341072799105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IFERROR(MATCH(E32,Production_est!$D$4:$D$339,0),"-")+1</f>
        <v>4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5"/>
        <v>3.6415244101035916E-4</v>
      </c>
      <c r="O32" s="33">
        <f t="shared" si="28"/>
        <v>3.6233167880530734E-4</v>
      </c>
      <c r="P32" s="33">
        <f t="shared" si="28"/>
        <v>3.6052002041128082E-4</v>
      </c>
      <c r="Q32" s="33">
        <f t="shared" si="28"/>
        <v>3.5871742030922442E-4</v>
      </c>
      <c r="R32" s="33">
        <f t="shared" si="28"/>
        <v>3.5692383320767829E-4</v>
      </c>
      <c r="S32" s="33">
        <f t="shared" si="28"/>
        <v>3.5513921404163991E-4</v>
      </c>
      <c r="T32" s="33">
        <f t="shared" si="28"/>
        <v>3.5336351797143174E-4</v>
      </c>
      <c r="U32" s="33">
        <f t="shared" si="28"/>
        <v>3.5159670038157459E-4</v>
      </c>
      <c r="V32" s="33">
        <f t="shared" si="28"/>
        <v>3.4983871687966673E-4</v>
      </c>
      <c r="W32" s="33">
        <f t="shared" si="28"/>
        <v>3.4808952329526839E-4</v>
      </c>
      <c r="X32" s="33">
        <f t="shared" si="28"/>
        <v>3.4634907567879204E-4</v>
      </c>
      <c r="Y32" s="33">
        <f t="shared" si="28"/>
        <v>3.4461733030039806E-4</v>
      </c>
      <c r="Z32" s="33">
        <f t="shared" si="28"/>
        <v>3.4289424364889609E-4</v>
      </c>
      <c r="AA32" s="33">
        <f t="shared" si="28"/>
        <v>3.4117977243065161E-4</v>
      </c>
      <c r="AB32" s="33">
        <f t="shared" si="28"/>
        <v>3.3947387356849832E-4</v>
      </c>
      <c r="AC32" s="33">
        <f t="shared" si="28"/>
        <v>3.3777650420065581E-4</v>
      </c>
      <c r="AD32" s="33">
        <f t="shared" si="28"/>
        <v>3.3608762167965252E-4</v>
      </c>
      <c r="AE32" s="33">
        <f t="shared" si="28"/>
        <v>3.3440718357125428E-4</v>
      </c>
      <c r="AF32" s="33">
        <f t="shared" si="28"/>
        <v>3.3273514765339799E-4</v>
      </c>
      <c r="AG32" s="33">
        <f t="shared" si="28"/>
        <v>3.31071471915131E-4</v>
      </c>
      <c r="AH32" s="33">
        <f t="shared" si="28"/>
        <v>3.2941611455555533E-4</v>
      </c>
      <c r="AI32" s="33">
        <f t="shared" si="28"/>
        <v>3.2776903398277753E-4</v>
      </c>
      <c r="AJ32" s="33">
        <f t="shared" si="28"/>
        <v>3.2613018881286362E-4</v>
      </c>
      <c r="AK32" s="33">
        <f t="shared" si="28"/>
        <v>3.2449953786879932E-4</v>
      </c>
      <c r="AL32" s="33">
        <f t="shared" si="28"/>
        <v>3.2287704017945531E-4</v>
      </c>
      <c r="AM32" s="33">
        <f t="shared" si="28"/>
        <v>3.2126265497855805E-4</v>
      </c>
      <c r="AN32" s="33">
        <f t="shared" si="28"/>
        <v>3.1965634170366523E-4</v>
      </c>
      <c r="AO32" s="33">
        <f t="shared" si="28"/>
        <v>3.1805805999514689E-4</v>
      </c>
      <c r="AP32" s="33">
        <f t="shared" si="28"/>
        <v>3.1646776969517117E-4</v>
      </c>
      <c r="AQ32" s="33">
        <f t="shared" si="28"/>
        <v>3.1488543084669533E-4</v>
      </c>
      <c r="AR32" s="33">
        <f t="shared" ref="AR32:BK32" si="30">AQ32*(1-$G$4)</f>
        <v>3.1331100369246185E-4</v>
      </c>
      <c r="AS32" s="33">
        <f t="shared" si="30"/>
        <v>3.1174444867399951E-4</v>
      </c>
      <c r="AT32" s="33">
        <f t="shared" si="30"/>
        <v>3.101857264306295E-4</v>
      </c>
      <c r="AU32" s="33">
        <f t="shared" si="30"/>
        <v>3.0863479779847633E-4</v>
      </c>
      <c r="AV32" s="33">
        <f t="shared" si="30"/>
        <v>3.0709162380948394E-4</v>
      </c>
      <c r="AW32" s="33">
        <f t="shared" si="30"/>
        <v>3.0555616569043654E-4</v>
      </c>
      <c r="AX32" s="33">
        <f t="shared" si="30"/>
        <v>3.0402838486198437E-4</v>
      </c>
      <c r="AY32" s="33">
        <f t="shared" si="30"/>
        <v>3.0250824293767442E-4</v>
      </c>
      <c r="AZ32" s="33">
        <f t="shared" si="30"/>
        <v>3.0099570172298606E-4</v>
      </c>
      <c r="BA32" s="33">
        <f t="shared" si="30"/>
        <v>2.9949072321437111E-4</v>
      </c>
      <c r="BB32" s="33">
        <f t="shared" si="30"/>
        <v>2.9799326959829928E-4</v>
      </c>
      <c r="BC32" s="33">
        <f t="shared" si="30"/>
        <v>2.9650330325030778E-4</v>
      </c>
      <c r="BD32" s="33">
        <f t="shared" si="30"/>
        <v>2.9502078673405622E-4</v>
      </c>
      <c r="BE32" s="33">
        <f t="shared" si="30"/>
        <v>2.9354568280038593E-4</v>
      </c>
      <c r="BF32" s="33">
        <f t="shared" si="30"/>
        <v>2.9207795438638401E-4</v>
      </c>
      <c r="BG32" s="33">
        <f t="shared" si="30"/>
        <v>2.906175646144521E-4</v>
      </c>
      <c r="BH32" s="33">
        <f t="shared" si="30"/>
        <v>2.8916447679137983E-4</v>
      </c>
      <c r="BI32" s="33">
        <f t="shared" si="30"/>
        <v>2.877186544074229E-4</v>
      </c>
      <c r="BJ32" s="33">
        <f t="shared" si="30"/>
        <v>2.8628006113538579E-4</v>
      </c>
      <c r="BK32" s="33">
        <f t="shared" si="30"/>
        <v>2.8484866082970886E-4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8.3773122475206279</v>
      </c>
      <c r="BU32" s="4" cm="1">
        <f t="array" ref="BU32">O32*INDEX(prod_est,$H32+$I32-1,MATCH(BU$14,$BQ$14:$DQ$14,0))</f>
        <v>8.3262653900107519</v>
      </c>
      <c r="BV32" s="4" cm="1">
        <f t="array" ref="BV32">P32*INDEX(prod_est,$H32+$I32-1,MATCH(BV$14,$BQ$14:$DQ$14,0))</f>
        <v>8.2763387457868784</v>
      </c>
      <c r="BW32" s="4" cm="1">
        <f t="array" ref="BW32">Q32*INDEX(prod_est,$H32+$I32-1,MATCH(BW$14,$BQ$14:$DQ$14,0))</f>
        <v>8.2270564873811409</v>
      </c>
      <c r="BX32" s="4" cm="1">
        <f t="array" ref="BX32">R32*INDEX(prod_est,$H32+$I32-1,MATCH(BX$14,$BQ$14:$DQ$14,0))</f>
        <v>8.1780152899069982</v>
      </c>
      <c r="BY32" s="4" cm="1">
        <f t="array" ref="BY32">S32*INDEX(prod_est,$H32+$I32-1,MATCH(BY$14,$BQ$14:$DQ$14,0))</f>
        <v>8.128892283260388</v>
      </c>
      <c r="BZ32" s="4" cm="1">
        <f t="array" ref="BZ32">T32*INDEX(prod_est,$H32+$I32-1,MATCH(BZ$14,$BQ$14:$DQ$14,0))</f>
        <v>8.079247301345287</v>
      </c>
      <c r="CA32" s="4" cm="1">
        <f t="array" ref="CA32">U32*INDEX(prod_est,$H32+$I32-1,MATCH(CA$14,$BQ$14:$DQ$14,0))</f>
        <v>7.9432662295281444</v>
      </c>
      <c r="CB32" s="4" cm="1">
        <f t="array" ref="CB32">V32*INDEX(prod_est,$H32+$I32-1,MATCH(CB$14,$BQ$14:$DQ$14,0))</f>
        <v>7.8078795394326006</v>
      </c>
      <c r="CC32" s="4" cm="1">
        <f t="array" ref="CC32">W32*INDEX(prod_est,$H32+$I32-1,MATCH(CC$14,$BQ$14:$DQ$14,0))</f>
        <v>7.6721241629937103</v>
      </c>
      <c r="CD32" s="4" cm="1">
        <f t="array" ref="CD32">X32*INDEX(prod_est,$H32+$I32-1,MATCH(CD$14,$BQ$14:$DQ$14,0))</f>
        <v>7.5885903077544947</v>
      </c>
      <c r="CE32" s="4" cm="1">
        <f t="array" ref="CE32">Y32*INDEX(prod_est,$H32+$I32-1,MATCH(CE$14,$BQ$14:$DQ$14,0))</f>
        <v>7.5002274447514594</v>
      </c>
      <c r="CF32" s="4" cm="1">
        <f t="array" ref="CF32">Z32*INDEX(prod_est,$H32+$I32-1,MATCH(CF$14,$BQ$14:$DQ$14,0))</f>
        <v>7.4072737829724966</v>
      </c>
      <c r="CG32" s="4" cm="1">
        <f t="array" ref="CG32">AA32*INDEX(prod_est,$H32+$I32-1,MATCH(CG$14,$BQ$14:$DQ$14,0))</f>
        <v>7.3101248480853274</v>
      </c>
      <c r="CH32" s="4" cm="1">
        <f t="array" ref="CH32">AB32*INDEX(prod_est,$H32+$I32-1,MATCH(CH$14,$BQ$14:$DQ$14,0))</f>
        <v>7.2091106368774787</v>
      </c>
      <c r="CI32" s="4" cm="1">
        <f t="array" ref="CI32">AC32*INDEX(prod_est,$H32+$I32-1,MATCH(CI$14,$BQ$14:$DQ$14,0))</f>
        <v>7.1045637183650889</v>
      </c>
      <c r="CJ32" s="4" cm="1">
        <f t="array" ref="CJ32">AD32*INDEX(prod_est,$H32+$I32-1,MATCH(CJ$14,$BQ$14:$DQ$14,0))</f>
        <v>6.9967581000029293</v>
      </c>
      <c r="CK32" s="4" cm="1">
        <f t="array" ref="CK32">AE32*INDEX(prod_est,$H32+$I32-1,MATCH(CK$14,$BQ$14:$DQ$14,0))</f>
        <v>6.886001144981341</v>
      </c>
      <c r="CL32" s="4" cm="1">
        <f t="array" ref="CL32">AF32*INDEX(prod_est,$H32+$I32-1,MATCH(CL$14,$BQ$14:$DQ$14,0))</f>
        <v>6.7726367954395688</v>
      </c>
      <c r="CM32" s="4" cm="1">
        <f t="array" ref="CM32">AG32*INDEX(prod_est,$H32+$I32-1,MATCH(CM$14,$BQ$14:$DQ$14,0))</f>
        <v>6.6570329223867919</v>
      </c>
      <c r="CN32" s="4" cm="1">
        <f t="array" ref="CN32">AH32*INDEX(prod_est,$H32+$I32-1,MATCH(CN$14,$BQ$14:$DQ$14,0))</f>
        <v>6.5920454955523908</v>
      </c>
      <c r="CO32" s="4" cm="1">
        <f t="array" ref="CO32">AI32*INDEX(prod_est,$H32+$I32-1,MATCH(CO$14,$BQ$14:$DQ$14,0))</f>
        <v>6.5253488615905262</v>
      </c>
      <c r="CP32" s="4" cm="1">
        <f t="array" ref="CP32">AJ32*INDEX(prod_est,$H32+$I32-1,MATCH(CP$14,$BQ$14:$DQ$14,0))</f>
        <v>6.4576564898937701</v>
      </c>
      <c r="CQ32" s="4" cm="1">
        <f t="array" ref="CQ32">AK32*INDEX(prod_est,$H32+$I32-1,MATCH(CQ$14,$BQ$14:$DQ$14,0))</f>
        <v>6.3895556877982971</v>
      </c>
      <c r="CR32" s="4" cm="1">
        <f t="array" ref="CR32">AL32*INDEX(prod_est,$H32+$I32-1,MATCH(CR$14,$BQ$14:$DQ$14,0))</f>
        <v>6.3215958303825328</v>
      </c>
      <c r="CS32" s="4" cm="1">
        <f t="array" ref="CS32">AM32*INDEX(prod_est,$H32+$I32-1,MATCH(CS$14,$BQ$14:$DQ$14,0))</f>
        <v>6.2376901842447587</v>
      </c>
      <c r="CT32" s="4" cm="1">
        <f t="array" ref="CT32">AN32*INDEX(prod_est,$H32+$I32-1,MATCH(CT$14,$BQ$14:$DQ$14,0))</f>
        <v>6.1554460176992052</v>
      </c>
      <c r="CU32" s="4" cm="1">
        <f t="array" ref="CU32">AO32*INDEX(prod_est,$H32+$I32-1,MATCH(CU$14,$BQ$14:$DQ$14,0))</f>
        <v>6.0754890911076602</v>
      </c>
      <c r="CV32" s="4" cm="1">
        <f t="array" ref="CV32">AP32*INDEX(prod_est,$H32+$I32-1,MATCH(CV$14,$BQ$14:$DQ$14,0))</f>
        <v>5.9981579865903107</v>
      </c>
      <c r="CW32" s="4" cm="1">
        <f t="array" ref="CW32">AQ32*INDEX(prod_est,$H32+$I32-1,MATCH(CW$14,$BQ$14:$DQ$14,0))</f>
        <v>5.9237081238730243</v>
      </c>
      <c r="CX32" s="4" cm="1">
        <f t="array" ref="CX32">AR32*INDEX(prod_est,$H32+$I32-1,MATCH(CX$14,$BQ$14:$DQ$14,0))</f>
        <v>5.8537992244706718</v>
      </c>
      <c r="CY32" s="4" cm="1">
        <f t="array" ref="CY32">AS32*INDEX(prod_est,$H32+$I32-1,MATCH(CY$14,$BQ$14:$DQ$14,0))</f>
        <v>5.7831481308112016</v>
      </c>
      <c r="CZ32" s="4" cm="1">
        <f t="array" ref="CZ32">AT32*INDEX(prod_est,$H32+$I32-1,MATCH(CZ$14,$BQ$14:$DQ$14,0))</f>
        <v>5.711770478512439</v>
      </c>
      <c r="DA32" s="4" cm="1">
        <f t="array" ref="DA32">AU32*INDEX(prod_est,$H32+$I32-1,MATCH(DA$14,$BQ$14:$DQ$14,0))</f>
        <v>5.6396817330610656</v>
      </c>
      <c r="DB32" s="4" cm="1">
        <f t="array" ref="DB32">AV32*INDEX(prod_est,$H32+$I32-1,MATCH(DB$14,$BQ$14:$DQ$14,0))</f>
        <v>5.5668971912847764</v>
      </c>
      <c r="DC32" s="4" cm="1">
        <f t="array" ref="DC32">AW32*INDEX(prod_est,$H32+$I32-1,MATCH(DC$14,$BQ$14:$DQ$14,0))</f>
        <v>5.4934319828130738</v>
      </c>
      <c r="DD32" s="4" cm="1">
        <f t="array" ref="DD32">AX32*INDEX(prod_est,$H32+$I32-1,MATCH(DD$14,$BQ$14:$DQ$14,0))</f>
        <v>5.4193010715267764</v>
      </c>
      <c r="DE32" s="4" cm="1">
        <f t="array" ref="DE32">AY32*INDEX(prod_est,$H32+$I32-1,MATCH(DE$14,$BQ$14:$DQ$14,0))</f>
        <v>5.3445192569965876</v>
      </c>
      <c r="DF32" s="4" cm="1">
        <f t="array" ref="DF32">AZ32*INDEX(prod_est,$H32+$I32-1,MATCH(DF$14,$BQ$14:$DQ$14,0))</f>
        <v>5.2691011759105155</v>
      </c>
      <c r="DG32" s="4" cm="1">
        <f t="array" ref="DG32">BA32*INDEX(prod_est,$H32+$I32-1,MATCH(DG$14,$BQ$14:$DQ$14,0))</f>
        <v>5.193061303490385</v>
      </c>
      <c r="DH32" s="4" cm="1">
        <f t="array" ref="DH32">BB32*INDEX(prod_est,$H32+$I32-1,MATCH(DH$14,$BQ$14:$DQ$14,0))</f>
        <v>5.1164139548973804</v>
      </c>
      <c r="DI32" s="4" cm="1">
        <f t="array" ref="DI32">BC32*INDEX(prod_est,$H32+$I32-1,MATCH(DI$14,$BQ$14:$DQ$14,0))</f>
        <v>5.0391732866268502</v>
      </c>
      <c r="DJ32" s="4" cm="1">
        <f t="array" ref="DJ32">BD32*INDEX(prod_est,$H32+$I32-1,MATCH(DJ$14,$BQ$14:$DQ$14,0))</f>
        <v>4.9613532978924368</v>
      </c>
      <c r="DK32" s="4" cm="1">
        <f t="array" ref="DK32">BE32*INDEX(prod_est,$H32+$I32-1,MATCH(DK$14,$BQ$14:$DQ$14,0))</f>
        <v>4.8829678319994771</v>
      </c>
      <c r="DL32" s="4" cm="1">
        <f t="array" ref="DL32">BF32*INDEX(prod_est,$H32+$I32-1,MATCH(DL$14,$BQ$14:$DQ$14,0))</f>
        <v>4.8040305777078727</v>
      </c>
      <c r="DM32" s="4" cm="1">
        <f t="array" ref="DM32">BG32*INDEX(prod_est,$H32+$I32-1,MATCH(DM$14,$BQ$14:$DQ$14,0))</f>
        <v>4.7245550705843513</v>
      </c>
      <c r="DN32" s="4" cm="1">
        <f t="array" ref="DN32">BH32*INDEX(prod_est,$H32+$I32-1,MATCH(DN$14,$BQ$14:$DQ$14,0))</f>
        <v>4.6445546943444871</v>
      </c>
      <c r="DO32" s="4" cm="1">
        <f t="array" ref="DO32">BI32*INDEX(prod_est,$H32+$I32-1,MATCH(DO$14,$BQ$14:$DQ$14,0))</f>
        <v>4.5640426821842643</v>
      </c>
      <c r="DP32" s="4" cm="1">
        <f t="array" ref="DP32">BJ32*INDEX(prod_est,$H32+$I32-1,MATCH(DP$14,$BQ$14:$DQ$14,0))</f>
        <v>4.4830321181012955</v>
      </c>
      <c r="DQ32" s="4" cm="1">
        <f t="array" ref="DQ32">BK32*INDEX(prod_est,$H32+$I32-1,MATCH(DQ$14,$BQ$14:$DQ$14,0))</f>
        <v>4.401535938206024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IFERROR(MATCH(E33,Production_est!$D$4:$D$339,0),"-")+1</f>
        <v>4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IFERROR(MATCH(E34,Production_est!$D$4:$D$339,0),"-")+1</f>
        <v>4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IFERROR(MATCH(E35,Production_est!$D$4:$D$339,0),"-")+1</f>
        <v>4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IFERROR(MATCH(E36,Production_est!$D$4:$D$339,0),"-")+1</f>
        <v>4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IFERROR(MATCH(E37,Production_est!$D$4:$D$339,0),"-")+1</f>
        <v>4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IFERROR(MATCH(E38,Production_est!$D$4:$D$339,0),"-")+1</f>
        <v>4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IFERROR(MATCH(E39,Production_est!$D$4:$D$339,0),"-")+1</f>
        <v>4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IFERROR(MATCH(E40,Production_est!$D$4:$D$339,0),"-")+1</f>
        <v>4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IFERROR(MATCH(E41,Production_est!$D$4:$D$339,0),"-")+1</f>
        <v>4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IFERROR(MATCH(E42,Production_est!$D$4:$D$339,0),"-")+1</f>
        <v>4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IFERROR(MATCH(E43,Production_est!$D$4:$D$339,0),"-")+1</f>
        <v>4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IFERROR(MATCH(E44,Production_est!$D$4:$D$339,0),"-")+1</f>
        <v>4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IFERROR(MATCH(E45,Production_est!$D$4:$D$339,0),"-")+1</f>
        <v>4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IFERROR(MATCH(E46,Production_est!$D$4:$D$339,0),"-")+1</f>
        <v>4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55.443868628355858</v>
      </c>
      <c r="P47" s="33">
        <f t="shared" si="42"/>
        <v>55.166649285214071</v>
      </c>
      <c r="Q47" s="33">
        <f t="shared" si="42"/>
        <v>54.89081603878801</v>
      </c>
      <c r="R47" s="33">
        <f t="shared" si="42"/>
        <v>54.616361958594084</v>
      </c>
      <c r="S47" s="33">
        <f t="shared" si="42"/>
        <v>54.343280148801107</v>
      </c>
      <c r="T47" s="33">
        <f t="shared" si="42"/>
        <v>54.071563748057102</v>
      </c>
      <c r="U47" s="33">
        <f t="shared" si="42"/>
        <v>53.801205929316801</v>
      </c>
      <c r="V47" s="33">
        <f t="shared" si="42"/>
        <v>53.532199899670218</v>
      </c>
      <c r="W47" s="33">
        <f t="shared" si="42"/>
        <v>53.264538900171878</v>
      </c>
      <c r="X47" s="33">
        <f t="shared" si="42"/>
        <v>52.998216205671007</v>
      </c>
      <c r="Y47" s="33">
        <f t="shared" si="42"/>
        <v>52.733225124642658</v>
      </c>
      <c r="Z47" s="33">
        <f t="shared" si="42"/>
        <v>52.469558999019434</v>
      </c>
      <c r="AA47" s="33">
        <f t="shared" si="42"/>
        <v>52.207211204024347</v>
      </c>
      <c r="AB47" s="33">
        <f t="shared" si="42"/>
        <v>51.946175148004222</v>
      </c>
      <c r="AC47" s="33">
        <f t="shared" si="42"/>
        <v>51.686444272264204</v>
      </c>
      <c r="AD47" s="33">
        <f t="shared" si="42"/>
        <v>51.428012050902879</v>
      </c>
      <c r="AE47" s="33">
        <f t="shared" si="42"/>
        <v>51.170871990648365</v>
      </c>
      <c r="AF47" s="33">
        <f t="shared" si="42"/>
        <v>50.915017630695118</v>
      </c>
      <c r="AG47" s="33">
        <f t="shared" si="42"/>
        <v>50.660442542541645</v>
      </c>
      <c r="AH47" s="33">
        <f t="shared" si="42"/>
        <v>50.407140329828955</v>
      </c>
      <c r="AI47" s="33">
        <f t="shared" si="42"/>
        <v>50.155104628179792</v>
      </c>
      <c r="AJ47" s="33">
        <f t="shared" si="42"/>
        <v>49.904329105038897</v>
      </c>
      <c r="AK47" s="33">
        <f t="shared" si="42"/>
        <v>49.654807459513698</v>
      </c>
      <c r="AL47" s="33">
        <f t="shared" si="42"/>
        <v>49.406533422216135</v>
      </c>
      <c r="AM47" s="33">
        <f t="shared" si="42"/>
        <v>49.159500755105057</v>
      </c>
      <c r="AN47" s="33">
        <f t="shared" si="42"/>
        <v>48.913703251329522</v>
      </c>
      <c r="AO47" s="33">
        <f t="shared" si="42"/>
        <v>48.669134735072873</v>
      </c>
      <c r="AP47" s="33">
        <f t="shared" si="42"/>
        <v>48.425789061397523</v>
      </c>
      <c r="AQ47" s="33">
        <f t="shared" ref="AQ47:BK47" si="43">SUM(AQ15:AQ46)*1000</f>
        <v>48.183660116090522</v>
      </c>
      <c r="AR47" s="33">
        <f t="shared" si="43"/>
        <v>47.942741815510075</v>
      </c>
      <c r="AS47" s="33">
        <f t="shared" si="43"/>
        <v>47.703028106432527</v>
      </c>
      <c r="AT47" s="33">
        <f t="shared" si="43"/>
        <v>47.464512965900362</v>
      </c>
      <c r="AU47" s="33">
        <f t="shared" si="43"/>
        <v>47.227190401070857</v>
      </c>
      <c r="AV47" s="33">
        <f t="shared" si="43"/>
        <v>46.991054449065501</v>
      </c>
      <c r="AW47" s="33">
        <f t="shared" si="43"/>
        <v>46.756099176820186</v>
      </c>
      <c r="AX47" s="33">
        <f t="shared" si="43"/>
        <v>46.522318680936095</v>
      </c>
      <c r="AY47" s="33">
        <f t="shared" si="43"/>
        <v>46.289707087531411</v>
      </c>
      <c r="AZ47" s="33">
        <f t="shared" si="43"/>
        <v>46.05825855209374</v>
      </c>
      <c r="BA47" s="33">
        <f t="shared" si="43"/>
        <v>45.827967259333263</v>
      </c>
      <c r="BB47" s="33">
        <f t="shared" si="43"/>
        <v>45.598827423036596</v>
      </c>
      <c r="BC47" s="33">
        <f t="shared" si="43"/>
        <v>45.370833285921421</v>
      </c>
      <c r="BD47" s="33">
        <f t="shared" si="43"/>
        <v>45.14397911949181</v>
      </c>
      <c r="BE47" s="33">
        <f t="shared" si="43"/>
        <v>44.918259223894353</v>
      </c>
      <c r="BF47" s="33">
        <f t="shared" si="43"/>
        <v>44.693667927774882</v>
      </c>
      <c r="BG47" s="33">
        <f t="shared" si="43"/>
        <v>44.470199588136005</v>
      </c>
      <c r="BH47" s="33">
        <f t="shared" si="43"/>
        <v>44.247848590195332</v>
      </c>
      <c r="BI47" s="33">
        <f t="shared" si="43"/>
        <v>44.026609347244339</v>
      </c>
      <c r="BJ47" s="33">
        <f t="shared" si="43"/>
        <v>43.80647630050813</v>
      </c>
      <c r="BK47" s="33">
        <f t="shared" si="43"/>
        <v>43.58744391900558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4">$G$5+(($G$6-$G$5)/32)*(BQ53-2018)</f>
        <v>3.1550906789036257E-2</v>
      </c>
      <c r="BR48" s="54">
        <f t="shared" si="44"/>
        <v>3.1784969022287494E-2</v>
      </c>
      <c r="BS48" s="54">
        <f t="shared" si="44"/>
        <v>3.2019031255538732E-2</v>
      </c>
      <c r="BT48" s="54">
        <f t="shared" si="44"/>
        <v>3.2253093488789963E-2</v>
      </c>
      <c r="BU48" s="54">
        <f t="shared" si="44"/>
        <v>3.2487155722041201E-2</v>
      </c>
      <c r="BV48" s="54">
        <f t="shared" si="44"/>
        <v>3.2721217955292439E-2</v>
      </c>
      <c r="BW48" s="54">
        <f t="shared" si="44"/>
        <v>3.2955280188543677E-2</v>
      </c>
      <c r="BX48" s="54">
        <f t="shared" si="44"/>
        <v>3.3189342421794908E-2</v>
      </c>
      <c r="BY48" s="54">
        <f t="shared" si="44"/>
        <v>3.3423404655046146E-2</v>
      </c>
      <c r="BZ48" s="54">
        <f t="shared" si="44"/>
        <v>3.3657466888297384E-2</v>
      </c>
      <c r="CA48" s="54">
        <f t="shared" si="44"/>
        <v>3.3891529121548622E-2</v>
      </c>
      <c r="CB48" s="54">
        <f t="shared" si="44"/>
        <v>3.412559135479986E-2</v>
      </c>
      <c r="CC48" s="54">
        <f t="shared" si="44"/>
        <v>3.4359653588051091E-2</v>
      </c>
      <c r="CD48" s="54">
        <f t="shared" si="44"/>
        <v>3.4593715821302329E-2</v>
      </c>
      <c r="CE48" s="54">
        <f t="shared" si="44"/>
        <v>3.4827778054553567E-2</v>
      </c>
      <c r="CF48" s="54">
        <f t="shared" si="44"/>
        <v>3.5061840287804805E-2</v>
      </c>
      <c r="CG48" s="54">
        <f t="shared" si="44"/>
        <v>3.5295902521056036E-2</v>
      </c>
      <c r="CH48" s="54">
        <f t="shared" si="44"/>
        <v>3.5529964754307274E-2</v>
      </c>
      <c r="CI48" s="54">
        <f t="shared" si="44"/>
        <v>3.5764026987558512E-2</v>
      </c>
      <c r="CJ48" s="54">
        <f t="shared" si="44"/>
        <v>3.5998089220809749E-2</v>
      </c>
      <c r="CK48" s="54">
        <f t="shared" si="44"/>
        <v>3.6232151454060987E-2</v>
      </c>
      <c r="CL48" s="54">
        <f t="shared" si="44"/>
        <v>3.6466213687312218E-2</v>
      </c>
      <c r="CM48" s="54">
        <f t="shared" si="44"/>
        <v>3.6700275920563456E-2</v>
      </c>
      <c r="CN48" s="54">
        <f t="shared" si="44"/>
        <v>3.6934338153814694E-2</v>
      </c>
      <c r="CO48" s="54">
        <f t="shared" si="44"/>
        <v>3.7168400387065932E-2</v>
      </c>
      <c r="CP48" s="54">
        <f t="shared" si="44"/>
        <v>3.740246262031717E-2</v>
      </c>
      <c r="CQ48" s="54">
        <f t="shared" si="44"/>
        <v>3.7636524853568401E-2</v>
      </c>
      <c r="CR48" s="54">
        <f t="shared" si="44"/>
        <v>3.7870587086819639E-2</v>
      </c>
      <c r="CS48" s="54">
        <f t="shared" si="44"/>
        <v>3.8104649320070877E-2</v>
      </c>
      <c r="CT48" s="54">
        <f t="shared" si="44"/>
        <v>3.8338711553322115E-2</v>
      </c>
      <c r="CU48" s="54">
        <f t="shared" si="44"/>
        <v>3.8572773786573353E-2</v>
      </c>
      <c r="CV48" s="54">
        <f t="shared" si="44"/>
        <v>3.8806836019824584E-2</v>
      </c>
      <c r="CW48" s="54">
        <f t="shared" si="44"/>
        <v>3.9040898253075822E-2</v>
      </c>
      <c r="CX48" s="54">
        <f t="shared" ref="CX48:DQ48" si="45">CW48</f>
        <v>3.9040898253075822E-2</v>
      </c>
      <c r="CY48" s="54">
        <f t="shared" si="45"/>
        <v>3.9040898253075822E-2</v>
      </c>
      <c r="CZ48" s="54">
        <f t="shared" si="45"/>
        <v>3.9040898253075822E-2</v>
      </c>
      <c r="DA48" s="54">
        <f t="shared" si="45"/>
        <v>3.9040898253075822E-2</v>
      </c>
      <c r="DB48" s="54">
        <f t="shared" si="45"/>
        <v>3.9040898253075822E-2</v>
      </c>
      <c r="DC48" s="54">
        <f t="shared" si="45"/>
        <v>3.9040898253075822E-2</v>
      </c>
      <c r="DD48" s="54">
        <f t="shared" si="45"/>
        <v>3.9040898253075822E-2</v>
      </c>
      <c r="DE48" s="54">
        <f t="shared" si="45"/>
        <v>3.9040898253075822E-2</v>
      </c>
      <c r="DF48" s="54">
        <f t="shared" si="45"/>
        <v>3.9040898253075822E-2</v>
      </c>
      <c r="DG48" s="54">
        <f t="shared" si="45"/>
        <v>3.9040898253075822E-2</v>
      </c>
      <c r="DH48" s="54">
        <f t="shared" si="45"/>
        <v>3.9040898253075822E-2</v>
      </c>
      <c r="DI48" s="54">
        <f t="shared" si="45"/>
        <v>3.9040898253075822E-2</v>
      </c>
      <c r="DJ48" s="54">
        <f t="shared" si="45"/>
        <v>3.9040898253075822E-2</v>
      </c>
      <c r="DK48" s="54">
        <f t="shared" si="45"/>
        <v>3.9040898253075822E-2</v>
      </c>
      <c r="DL48" s="54">
        <f t="shared" si="45"/>
        <v>3.9040898253075822E-2</v>
      </c>
      <c r="DM48" s="54">
        <f t="shared" si="45"/>
        <v>3.9040898253075822E-2</v>
      </c>
      <c r="DN48" s="54">
        <f t="shared" si="45"/>
        <v>3.9040898253075822E-2</v>
      </c>
      <c r="DO48" s="54">
        <f t="shared" si="45"/>
        <v>3.9040898253075822E-2</v>
      </c>
      <c r="DP48" s="54">
        <f t="shared" si="45"/>
        <v>3.9040898253075822E-2</v>
      </c>
      <c r="DQ48" s="54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2.0840579743847652E-2</v>
      </c>
      <c r="BU54">
        <f t="shared" si="54"/>
        <v>2.0713588404242009E-2</v>
      </c>
      <c r="BV54">
        <f t="shared" si="54"/>
        <v>2.0589383864701501E-2</v>
      </c>
      <c r="BW54">
        <f t="shared" si="54"/>
        <v>2.0466782389918749E-2</v>
      </c>
      <c r="BX54">
        <f t="shared" si="54"/>
        <v>2.034478061220106E-2</v>
      </c>
      <c r="BY54">
        <f t="shared" si="54"/>
        <v>2.0222575314484095E-2</v>
      </c>
      <c r="BZ54">
        <f t="shared" si="54"/>
        <v>2.0099071477702821E-2</v>
      </c>
      <c r="CA54">
        <f t="shared" si="54"/>
        <v>1.9760785845375127E-2</v>
      </c>
      <c r="CB54">
        <f t="shared" si="54"/>
        <v>1.9423978880584381E-2</v>
      </c>
      <c r="CC54">
        <f t="shared" si="54"/>
        <v>1.9086254719810972E-2</v>
      </c>
      <c r="CD54">
        <f t="shared" si="54"/>
        <v>1.8878444157188201E-2</v>
      </c>
      <c r="CE54">
        <f t="shared" si="54"/>
        <v>1.8658620275924315E-2</v>
      </c>
      <c r="CF54">
        <f t="shared" si="54"/>
        <v>1.8427375678188276E-2</v>
      </c>
      <c r="CG54">
        <f t="shared" si="54"/>
        <v>1.8185694329239496E-2</v>
      </c>
      <c r="CH54">
        <f t="shared" si="54"/>
        <v>1.7934397175482081E-2</v>
      </c>
      <c r="CI54">
        <f t="shared" si="54"/>
        <v>1.7674311562357676E-2</v>
      </c>
      <c r="CJ54">
        <f t="shared" si="54"/>
        <v>1.7406119149334476E-2</v>
      </c>
      <c r="CK54">
        <f t="shared" si="54"/>
        <v>1.7130584576298079E-2</v>
      </c>
      <c r="CL54">
        <f t="shared" si="54"/>
        <v>1.6848563482070162E-2</v>
      </c>
      <c r="CM54">
        <f t="shared" si="54"/>
        <v>1.6560971034293478E-2</v>
      </c>
      <c r="CN54">
        <f t="shared" si="54"/>
        <v>1.639929917448061E-2</v>
      </c>
      <c r="CO54">
        <f t="shared" si="54"/>
        <v>1.6233375250713791E-2</v>
      </c>
      <c r="CP54">
        <f t="shared" si="54"/>
        <v>1.6064974189763249E-2</v>
      </c>
      <c r="CQ54">
        <f t="shared" si="54"/>
        <v>1.5895557059930142E-2</v>
      </c>
      <c r="CR54">
        <f t="shared" si="54"/>
        <v>1.5726490563898205E-2</v>
      </c>
      <c r="CS54">
        <f t="shared" si="54"/>
        <v>1.5517755081964738E-2</v>
      </c>
      <c r="CT54">
        <f t="shared" si="54"/>
        <v>1.5313152930258363E-2</v>
      </c>
      <c r="CU54">
        <f t="shared" si="54"/>
        <v>1.5114240838232996E-2</v>
      </c>
      <c r="CV54">
        <f t="shared" si="54"/>
        <v>1.4921861110373309E-2</v>
      </c>
      <c r="CW54">
        <f t="shared" ref="CW54:DQ54" si="55">CW$49*CW15</f>
        <v>1.473664916469976E-2</v>
      </c>
      <c r="CX54">
        <f t="shared" si="55"/>
        <v>1.4562733957799058E-2</v>
      </c>
      <c r="CY54">
        <f t="shared" si="55"/>
        <v>1.4386972364116549E-2</v>
      </c>
      <c r="CZ54">
        <f t="shared" si="55"/>
        <v>1.4209403281013402E-2</v>
      </c>
      <c r="DA54">
        <f t="shared" si="55"/>
        <v>1.4030065182608641E-2</v>
      </c>
      <c r="DB54">
        <f t="shared" si="55"/>
        <v>1.3848996123441471E-2</v>
      </c>
      <c r="DC54">
        <f t="shared" si="55"/>
        <v>1.3666233742105374E-2</v>
      </c>
      <c r="DD54">
        <f t="shared" si="55"/>
        <v>1.3481815264854102E-2</v>
      </c>
      <c r="DE54">
        <f t="shared" si="55"/>
        <v>1.3295777509180465E-2</v>
      </c>
      <c r="DF54">
        <f t="shared" si="55"/>
        <v>1.3108156887367372E-2</v>
      </c>
      <c r="DG54">
        <f t="shared" si="55"/>
        <v>1.2918989410011761E-2</v>
      </c>
      <c r="DH54">
        <f t="shared" si="55"/>
        <v>1.2728310689521218E-2</v>
      </c>
      <c r="DI54">
        <f t="shared" si="55"/>
        <v>1.253615594358388E-2</v>
      </c>
      <c r="DJ54">
        <f t="shared" si="55"/>
        <v>1.2342559998611809E-2</v>
      </c>
      <c r="DK54">
        <f t="shared" si="55"/>
        <v>1.214755729315764E-2</v>
      </c>
      <c r="DL54">
        <f t="shared" si="55"/>
        <v>1.1951181881305055E-2</v>
      </c>
      <c r="DM54">
        <f t="shared" si="55"/>
        <v>1.1753467436032863E-2</v>
      </c>
      <c r="DN54">
        <f t="shared" si="55"/>
        <v>1.1554447252553592E-2</v>
      </c>
      <c r="DO54">
        <f t="shared" si="55"/>
        <v>1.1354154251626074E-2</v>
      </c>
      <c r="DP54">
        <f t="shared" si="55"/>
        <v>1.1152620982842297E-2</v>
      </c>
      <c r="DQ54">
        <f t="shared" si="55"/>
        <v>1.0949879627889339E-2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32.623017417948191</v>
      </c>
      <c r="BU57">
        <f t="shared" si="60"/>
        <v>32.424230208820461</v>
      </c>
      <c r="BV57">
        <f t="shared" si="60"/>
        <v>32.229805346046938</v>
      </c>
      <c r="BW57">
        <f t="shared" si="60"/>
        <v>32.037889857300293</v>
      </c>
      <c r="BX57">
        <f t="shared" si="60"/>
        <v>31.846913110567527</v>
      </c>
      <c r="BY57">
        <f t="shared" si="60"/>
        <v>31.655617781695351</v>
      </c>
      <c r="BZ57">
        <f t="shared" si="60"/>
        <v>31.462289771245533</v>
      </c>
      <c r="CA57">
        <f t="shared" si="60"/>
        <v>30.932750851920325</v>
      </c>
      <c r="CB57">
        <f t="shared" si="60"/>
        <v>30.405526580143601</v>
      </c>
      <c r="CC57">
        <f t="shared" si="60"/>
        <v>29.876866566132932</v>
      </c>
      <c r="CD57">
        <f t="shared" si="60"/>
        <v>29.551568148939062</v>
      </c>
      <c r="CE57">
        <f t="shared" si="60"/>
        <v>29.207464558948018</v>
      </c>
      <c r="CF57">
        <f t="shared" si="60"/>
        <v>28.84548343210454</v>
      </c>
      <c r="CG57">
        <f t="shared" si="60"/>
        <v>28.467165028621704</v>
      </c>
      <c r="CH57">
        <f t="shared" si="60"/>
        <v>28.073794425458466</v>
      </c>
      <c r="CI57">
        <f t="shared" si="60"/>
        <v>27.666666716373502</v>
      </c>
      <c r="CJ57">
        <f t="shared" si="60"/>
        <v>27.246848944077591</v>
      </c>
      <c r="CK57">
        <f t="shared" si="60"/>
        <v>26.815538045537597</v>
      </c>
      <c r="CL57">
        <f t="shared" si="60"/>
        <v>26.374073403847756</v>
      </c>
      <c r="CM57">
        <f t="shared" si="60"/>
        <v>25.923887586159132</v>
      </c>
      <c r="CN57">
        <f t="shared" si="60"/>
        <v>25.670812865422327</v>
      </c>
      <c r="CO57">
        <f t="shared" si="60"/>
        <v>25.411082132322296</v>
      </c>
      <c r="CP57">
        <f t="shared" si="60"/>
        <v>25.147473786867689</v>
      </c>
      <c r="CQ57">
        <f t="shared" si="60"/>
        <v>24.882274927460916</v>
      </c>
      <c r="CR57">
        <f t="shared" si="60"/>
        <v>24.6176249363075</v>
      </c>
      <c r="CS57">
        <f t="shared" si="60"/>
        <v>24.290878687088135</v>
      </c>
      <c r="CT57">
        <f t="shared" si="60"/>
        <v>23.970602589162535</v>
      </c>
      <c r="CU57">
        <f t="shared" si="60"/>
        <v>23.659233485109674</v>
      </c>
      <c r="CV57">
        <f t="shared" si="60"/>
        <v>23.358089884981204</v>
      </c>
      <c r="CW57">
        <f t="shared" si="60"/>
        <v>23.068166446958621</v>
      </c>
      <c r="CX57">
        <f t="shared" ref="CX57:DQ57" si="61">CX$49*CX18</f>
        <v>22.795926476012387</v>
      </c>
      <c r="CY57">
        <f t="shared" si="61"/>
        <v>22.520796244388023</v>
      </c>
      <c r="CZ57">
        <f t="shared" si="61"/>
        <v>22.242836640472827</v>
      </c>
      <c r="DA57">
        <f t="shared" si="61"/>
        <v>21.962107890127605</v>
      </c>
      <c r="DB57">
        <f t="shared" si="61"/>
        <v>21.678669562419572</v>
      </c>
      <c r="DC57">
        <f t="shared" si="61"/>
        <v>21.392580575310983</v>
      </c>
      <c r="DD57">
        <f t="shared" si="61"/>
        <v>21.103899201303822</v>
      </c>
      <c r="DE57">
        <f t="shared" si="61"/>
        <v>20.812683073041903</v>
      </c>
      <c r="DF57">
        <f t="shared" si="61"/>
        <v>20.518989188869526</v>
      </c>
      <c r="DG57">
        <f t="shared" si="61"/>
        <v>20.222873918347688</v>
      </c>
      <c r="DH57">
        <f t="shared" si="61"/>
        <v>19.924393007727556</v>
      </c>
      <c r="DI57">
        <f t="shared" si="61"/>
        <v>19.623601585382133</v>
      </c>
      <c r="DJ57">
        <f t="shared" si="61"/>
        <v>19.320554167196349</v>
      </c>
      <c r="DK57">
        <f t="shared" si="61"/>
        <v>19.015304661915366</v>
      </c>
      <c r="DL57">
        <f t="shared" si="61"/>
        <v>18.707906376451888</v>
      </c>
      <c r="DM57">
        <f t="shared" si="61"/>
        <v>18.398412021152161</v>
      </c>
      <c r="DN57">
        <f t="shared" si="61"/>
        <v>18.086873715022065</v>
      </c>
      <c r="DO57">
        <f t="shared" si="61"/>
        <v>17.773342990912511</v>
      </c>
      <c r="DP57">
        <f t="shared" si="61"/>
        <v>17.457870800664534</v>
      </c>
      <c r="DQ57">
        <f t="shared" si="61"/>
        <v>17.140507520215422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2.7431084520140807</v>
      </c>
      <c r="BU59">
        <f t="shared" si="64"/>
        <v>2.7263934171500597</v>
      </c>
      <c r="BV59">
        <f t="shared" si="64"/>
        <v>2.7100451904510083</v>
      </c>
      <c r="BW59">
        <f t="shared" si="64"/>
        <v>2.6939079646233415</v>
      </c>
      <c r="BX59">
        <f t="shared" si="64"/>
        <v>2.6778496729763961</v>
      </c>
      <c r="BY59">
        <f t="shared" si="64"/>
        <v>2.6617645933304104</v>
      </c>
      <c r="BZ59">
        <f t="shared" si="64"/>
        <v>2.6455085955273314</v>
      </c>
      <c r="CA59">
        <f t="shared" si="64"/>
        <v>2.6009822825054028</v>
      </c>
      <c r="CB59">
        <f t="shared" si="64"/>
        <v>2.5566505967667923</v>
      </c>
      <c r="CC59">
        <f t="shared" si="64"/>
        <v>2.5121981865529932</v>
      </c>
      <c r="CD59">
        <f t="shared" si="64"/>
        <v>2.4848454488770364</v>
      </c>
      <c r="CE59">
        <f t="shared" si="64"/>
        <v>2.4559114770748605</v>
      </c>
      <c r="CF59">
        <f t="shared" si="64"/>
        <v>2.42547427147267</v>
      </c>
      <c r="CG59">
        <f t="shared" si="64"/>
        <v>2.3936633449464408</v>
      </c>
      <c r="CH59">
        <f t="shared" si="64"/>
        <v>2.3605867532723277</v>
      </c>
      <c r="CI59">
        <f t="shared" si="64"/>
        <v>2.3263533944897139</v>
      </c>
      <c r="CJ59">
        <f t="shared" si="64"/>
        <v>2.2910529909514112</v>
      </c>
      <c r="CK59">
        <f t="shared" si="64"/>
        <v>2.2547861871768493</v>
      </c>
      <c r="CL59">
        <f t="shared" si="64"/>
        <v>2.2176656052769506</v>
      </c>
      <c r="CM59">
        <f t="shared" si="64"/>
        <v>2.1798117027498618</v>
      </c>
      <c r="CN59">
        <f t="shared" si="64"/>
        <v>2.1585318990900602</v>
      </c>
      <c r="CO59">
        <f t="shared" si="64"/>
        <v>2.1366924242160246</v>
      </c>
      <c r="CP59">
        <f t="shared" si="64"/>
        <v>2.1145269000655782</v>
      </c>
      <c r="CQ59">
        <f t="shared" si="64"/>
        <v>2.0922276374503737</v>
      </c>
      <c r="CR59">
        <f t="shared" si="64"/>
        <v>2.0699745264564475</v>
      </c>
      <c r="CS59">
        <f t="shared" si="64"/>
        <v>2.0425000477344266</v>
      </c>
      <c r="CT59">
        <f t="shared" si="64"/>
        <v>2.0155696120870346</v>
      </c>
      <c r="CU59">
        <f t="shared" si="64"/>
        <v>1.989388121574341</v>
      </c>
      <c r="CV59">
        <f t="shared" si="64"/>
        <v>1.9640664431961825</v>
      </c>
      <c r="CW59">
        <f t="shared" si="64"/>
        <v>1.9396882128477169</v>
      </c>
      <c r="CX59">
        <f t="shared" ref="CX59:DQ59" si="65">CX$49*CX20</f>
        <v>1.9167968979300534</v>
      </c>
      <c r="CY59">
        <f t="shared" si="65"/>
        <v>1.8936625552632045</v>
      </c>
      <c r="CZ59">
        <f t="shared" si="65"/>
        <v>1.8702903046510102</v>
      </c>
      <c r="DA59">
        <f t="shared" si="65"/>
        <v>1.8466852101887288</v>
      </c>
      <c r="DB59">
        <f t="shared" si="65"/>
        <v>1.8228522807450873</v>
      </c>
      <c r="DC59">
        <f t="shared" si="65"/>
        <v>1.798796470440613</v>
      </c>
      <c r="DD59">
        <f t="shared" si="65"/>
        <v>1.7745226791222659</v>
      </c>
      <c r="DE59">
        <f t="shared" si="65"/>
        <v>1.7500357528344912</v>
      </c>
      <c r="DF59">
        <f t="shared" si="65"/>
        <v>1.7253404842866207</v>
      </c>
      <c r="DG59">
        <f t="shared" si="65"/>
        <v>1.7004416133167024</v>
      </c>
      <c r="DH59">
        <f t="shared" si="65"/>
        <v>1.6753438273517389</v>
      </c>
      <c r="DI59">
        <f t="shared" si="65"/>
        <v>1.6500517618644084</v>
      </c>
      <c r="DJ59">
        <f t="shared" si="65"/>
        <v>1.6245700008262918</v>
      </c>
      <c r="DK59">
        <f t="shared" si="65"/>
        <v>1.5989030771575845</v>
      </c>
      <c r="DL59">
        <f t="shared" si="65"/>
        <v>1.5730554731733626</v>
      </c>
      <c r="DM59">
        <f t="shared" si="65"/>
        <v>1.5470316210263735</v>
      </c>
      <c r="DN59">
        <f t="shared" si="65"/>
        <v>1.5208359031464738</v>
      </c>
      <c r="DO59">
        <f t="shared" si="65"/>
        <v>1.4944726526766432</v>
      </c>
      <c r="DP59">
        <f t="shared" si="65"/>
        <v>1.4679461539056093</v>
      </c>
      <c r="DQ59">
        <f t="shared" si="65"/>
        <v>1.4412606426971974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847.85895794509599</v>
      </c>
      <c r="BU62">
        <f t="shared" si="70"/>
        <v>842.69255920813782</v>
      </c>
      <c r="BV62">
        <f t="shared" si="70"/>
        <v>837.63953607916494</v>
      </c>
      <c r="BW62">
        <f t="shared" si="70"/>
        <v>832.65173056082165</v>
      </c>
      <c r="BX62">
        <f t="shared" si="70"/>
        <v>827.68832256572</v>
      </c>
      <c r="BY62">
        <f t="shared" si="70"/>
        <v>822.7166347503528</v>
      </c>
      <c r="BZ62">
        <f t="shared" si="70"/>
        <v>817.69211836728516</v>
      </c>
      <c r="CA62">
        <f t="shared" si="70"/>
        <v>803.9296171682563</v>
      </c>
      <c r="CB62">
        <f t="shared" si="70"/>
        <v>790.22727271786084</v>
      </c>
      <c r="CC62">
        <f t="shared" si="70"/>
        <v>776.48761391058804</v>
      </c>
      <c r="CD62">
        <f t="shared" si="70"/>
        <v>768.03324031633429</v>
      </c>
      <c r="CE62">
        <f t="shared" si="70"/>
        <v>759.09012792739691</v>
      </c>
      <c r="CF62">
        <f t="shared" si="70"/>
        <v>749.68238562479632</v>
      </c>
      <c r="CG62">
        <f t="shared" si="70"/>
        <v>739.85004414519005</v>
      </c>
      <c r="CH62">
        <f t="shared" si="70"/>
        <v>729.62650211621997</v>
      </c>
      <c r="CI62">
        <f t="shared" si="70"/>
        <v>719.04541849807993</v>
      </c>
      <c r="CJ62">
        <f t="shared" si="70"/>
        <v>708.13452529695587</v>
      </c>
      <c r="CK62">
        <f t="shared" si="70"/>
        <v>696.92493041793364</v>
      </c>
      <c r="CL62">
        <f t="shared" si="70"/>
        <v>685.45144388303015</v>
      </c>
      <c r="CM62">
        <f t="shared" si="70"/>
        <v>673.75129753000942</v>
      </c>
      <c r="CN62">
        <f t="shared" si="70"/>
        <v>667.17398844001389</v>
      </c>
      <c r="CO62">
        <f t="shared" si="70"/>
        <v>660.42369229507938</v>
      </c>
      <c r="CP62">
        <f t="shared" si="70"/>
        <v>653.57261858171387</v>
      </c>
      <c r="CQ62">
        <f t="shared" si="70"/>
        <v>646.68020805744561</v>
      </c>
      <c r="CR62">
        <f t="shared" si="70"/>
        <v>639.80206239590825</v>
      </c>
      <c r="CS62">
        <f t="shared" si="70"/>
        <v>631.31006023601049</v>
      </c>
      <c r="CT62">
        <f t="shared" si="70"/>
        <v>622.98621467742885</v>
      </c>
      <c r="CU62">
        <f t="shared" si="70"/>
        <v>614.89385826795365</v>
      </c>
      <c r="CV62">
        <f t="shared" si="70"/>
        <v>607.06725854771184</v>
      </c>
      <c r="CW62">
        <f t="shared" si="70"/>
        <v>599.53226627840536</v>
      </c>
      <c r="CX62">
        <f t="shared" ref="CX62:DQ62" si="71">CX$49*CX23</f>
        <v>592.45686012819169</v>
      </c>
      <c r="CY62">
        <f t="shared" si="71"/>
        <v>585.30633727815371</v>
      </c>
      <c r="CZ62">
        <f t="shared" si="71"/>
        <v>578.08228019271962</v>
      </c>
      <c r="DA62">
        <f t="shared" si="71"/>
        <v>570.78625411752341</v>
      </c>
      <c r="DB62">
        <f t="shared" si="71"/>
        <v>563.41980722840094</v>
      </c>
      <c r="DC62">
        <f t="shared" si="71"/>
        <v>555.9844707792347</v>
      </c>
      <c r="DD62">
        <f t="shared" si="71"/>
        <v>548.48175924865723</v>
      </c>
      <c r="DE62">
        <f t="shared" si="71"/>
        <v>540.91317048564747</v>
      </c>
      <c r="DF62">
        <f t="shared" si="71"/>
        <v>533.28018585399775</v>
      </c>
      <c r="DG62">
        <f t="shared" si="71"/>
        <v>525.58427037567822</v>
      </c>
      <c r="DH62">
        <f t="shared" si="71"/>
        <v>517.82687287308977</v>
      </c>
      <c r="DI62">
        <f t="shared" si="71"/>
        <v>510.00942611023135</v>
      </c>
      <c r="DJ62">
        <f t="shared" si="71"/>
        <v>502.13334693278563</v>
      </c>
      <c r="DK62">
        <f t="shared" si="71"/>
        <v>494.20003640711968</v>
      </c>
      <c r="DL62">
        <f t="shared" si="71"/>
        <v>486.21087995821983</v>
      </c>
      <c r="DM62">
        <f t="shared" si="71"/>
        <v>478.16724750655248</v>
      </c>
      <c r="DN62">
        <f t="shared" si="71"/>
        <v>470.07049360388856</v>
      </c>
      <c r="DO62">
        <f t="shared" si="71"/>
        <v>461.92195756806962</v>
      </c>
      <c r="DP62">
        <f t="shared" si="71"/>
        <v>453.72296361672693</v>
      </c>
      <c r="DQ62">
        <f t="shared" si="71"/>
        <v>445.47482099998712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24.347880337063621</v>
      </c>
      <c r="BU64">
        <f t="shared" si="74"/>
        <v>24.199517384661863</v>
      </c>
      <c r="BV64">
        <f t="shared" si="74"/>
        <v>24.054410228180522</v>
      </c>
      <c r="BW64">
        <f t="shared" si="74"/>
        <v>23.911175919257843</v>
      </c>
      <c r="BX64">
        <f t="shared" si="74"/>
        <v>23.768642231553873</v>
      </c>
      <c r="BY64">
        <f t="shared" si="74"/>
        <v>23.625870773084909</v>
      </c>
      <c r="BZ64">
        <f t="shared" si="74"/>
        <v>23.481582241955806</v>
      </c>
      <c r="CA64">
        <f t="shared" si="74"/>
        <v>23.086365880563839</v>
      </c>
      <c r="CB64">
        <f t="shared" si="74"/>
        <v>22.692877034466093</v>
      </c>
      <c r="CC64">
        <f t="shared" si="74"/>
        <v>22.298316635738523</v>
      </c>
      <c r="CD64">
        <f t="shared" si="74"/>
        <v>22.055533240376846</v>
      </c>
      <c r="CE64">
        <f t="shared" si="74"/>
        <v>21.798714782252048</v>
      </c>
      <c r="CF64">
        <f t="shared" si="74"/>
        <v>21.52855359367323</v>
      </c>
      <c r="CG64">
        <f t="shared" si="74"/>
        <v>21.246199233274876</v>
      </c>
      <c r="CH64">
        <f t="shared" si="74"/>
        <v>20.952610806084582</v>
      </c>
      <c r="CI64">
        <f t="shared" si="74"/>
        <v>20.648754893073605</v>
      </c>
      <c r="CJ64">
        <f t="shared" si="74"/>
        <v>20.335427871471676</v>
      </c>
      <c r="CK64">
        <f t="shared" si="74"/>
        <v>20.01352306385736</v>
      </c>
      <c r="CL64">
        <f t="shared" si="74"/>
        <v>19.6840401061284</v>
      </c>
      <c r="CM64">
        <f t="shared" si="74"/>
        <v>19.348048181221561</v>
      </c>
      <c r="CN64">
        <f t="shared" si="74"/>
        <v>19.1591682582551</v>
      </c>
      <c r="CO64">
        <f t="shared" si="74"/>
        <v>18.965320683447437</v>
      </c>
      <c r="CP64">
        <f t="shared" si="74"/>
        <v>18.768579089352929</v>
      </c>
      <c r="CQ64">
        <f t="shared" si="74"/>
        <v>18.570650430221313</v>
      </c>
      <c r="CR64">
        <f t="shared" si="74"/>
        <v>18.373131413716628</v>
      </c>
      <c r="CS64">
        <f t="shared" si="74"/>
        <v>18.129267442623615</v>
      </c>
      <c r="CT64">
        <f t="shared" si="74"/>
        <v>17.89023240772142</v>
      </c>
      <c r="CU64">
        <f t="shared" si="74"/>
        <v>17.657845023408932</v>
      </c>
      <c r="CV64">
        <f t="shared" si="74"/>
        <v>17.433089347186087</v>
      </c>
      <c r="CW64">
        <f t="shared" si="74"/>
        <v>17.216707732774161</v>
      </c>
      <c r="CX64">
        <f t="shared" ref="CX64:DQ64" si="75">CX$49*CX25</f>
        <v>17.013524006675368</v>
      </c>
      <c r="CY64">
        <f t="shared" si="75"/>
        <v>16.808183161870094</v>
      </c>
      <c r="CZ64">
        <f t="shared" si="75"/>
        <v>16.600730641830012</v>
      </c>
      <c r="DA64">
        <f t="shared" si="75"/>
        <v>16.391211395556418</v>
      </c>
      <c r="DB64">
        <f t="shared" si="75"/>
        <v>16.179669881858921</v>
      </c>
      <c r="DC64">
        <f t="shared" si="75"/>
        <v>15.966150073601105</v>
      </c>
      <c r="DD64">
        <f t="shared" si="75"/>
        <v>15.750695461913395</v>
      </c>
      <c r="DE64">
        <f t="shared" si="75"/>
        <v>15.533349060374119</v>
      </c>
      <c r="DF64">
        <f t="shared" si="75"/>
        <v>15.314153409158166</v>
      </c>
      <c r="DG64">
        <f t="shared" si="75"/>
        <v>15.093150579153965</v>
      </c>
      <c r="DH64">
        <f t="shared" si="75"/>
        <v>14.87038217604854</v>
      </c>
      <c r="DI64">
        <f t="shared" si="75"/>
        <v>14.645889344381404</v>
      </c>
      <c r="DJ64">
        <f t="shared" si="75"/>
        <v>14.419712771567387</v>
      </c>
      <c r="DK64">
        <f t="shared" si="75"/>
        <v>14.191892691888297</v>
      </c>
      <c r="DL64">
        <f t="shared" si="75"/>
        <v>13.962468890453989</v>
      </c>
      <c r="DM64">
        <f t="shared" si="75"/>
        <v>13.731480707132585</v>
      </c>
      <c r="DN64">
        <f t="shared" si="75"/>
        <v>13.498967040450914</v>
      </c>
      <c r="DO64">
        <f t="shared" si="75"/>
        <v>13.264966351464603</v>
      </c>
      <c r="DP64">
        <f t="shared" si="75"/>
        <v>13.029516667598045</v>
      </c>
      <c r="DQ64">
        <f t="shared" si="75"/>
        <v>12.792655586455327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5.0707946811341325</v>
      </c>
      <c r="BU65">
        <f t="shared" si="76"/>
        <v>5.0398959721088961</v>
      </c>
      <c r="BV65">
        <f t="shared" si="76"/>
        <v>5.0096753291989673</v>
      </c>
      <c r="BW65">
        <f t="shared" si="76"/>
        <v>4.9798447336076368</v>
      </c>
      <c r="BX65">
        <f t="shared" si="76"/>
        <v>4.9501600524162521</v>
      </c>
      <c r="BY65">
        <f t="shared" si="76"/>
        <v>4.9204258520587718</v>
      </c>
      <c r="BZ65">
        <f t="shared" si="76"/>
        <v>4.8903756995991214</v>
      </c>
      <c r="CA65">
        <f t="shared" si="76"/>
        <v>4.80806623382633</v>
      </c>
      <c r="CB65">
        <f t="shared" si="76"/>
        <v>4.7261165478472709</v>
      </c>
      <c r="CC65">
        <f t="shared" si="76"/>
        <v>4.6439436956910889</v>
      </c>
      <c r="CD65">
        <f t="shared" si="76"/>
        <v>4.5933805775541225</v>
      </c>
      <c r="CE65">
        <f t="shared" si="76"/>
        <v>4.5398944566496304</v>
      </c>
      <c r="CF65">
        <f t="shared" si="76"/>
        <v>4.4836295210934543</v>
      </c>
      <c r="CG65">
        <f t="shared" si="76"/>
        <v>4.424825182930042</v>
      </c>
      <c r="CH65">
        <f t="shared" si="76"/>
        <v>4.3636811895133798</v>
      </c>
      <c r="CI65">
        <f t="shared" si="76"/>
        <v>4.3003988451697648</v>
      </c>
      <c r="CJ65">
        <f t="shared" si="76"/>
        <v>4.2351440068594224</v>
      </c>
      <c r="CK65">
        <f t="shared" si="76"/>
        <v>4.1681027217994906</v>
      </c>
      <c r="CL65">
        <f t="shared" si="76"/>
        <v>4.0994831784779695</v>
      </c>
      <c r="CM65">
        <f t="shared" si="76"/>
        <v>4.0295080495494737</v>
      </c>
      <c r="CN65">
        <f t="shared" si="76"/>
        <v>3.9901711013021401</v>
      </c>
      <c r="CO65">
        <f t="shared" si="76"/>
        <v>3.9497995684344875</v>
      </c>
      <c r="CP65">
        <f t="shared" si="76"/>
        <v>3.9088253146152083</v>
      </c>
      <c r="CQ65">
        <f t="shared" si="76"/>
        <v>3.8676038375061395</v>
      </c>
      <c r="CR65">
        <f t="shared" si="76"/>
        <v>3.8264676743391903</v>
      </c>
      <c r="CS65">
        <f t="shared" si="76"/>
        <v>3.7756795108350221</v>
      </c>
      <c r="CT65">
        <f t="shared" si="76"/>
        <v>3.725897042430919</v>
      </c>
      <c r="CU65">
        <f t="shared" si="76"/>
        <v>3.6774990424399032</v>
      </c>
      <c r="CV65">
        <f t="shared" si="76"/>
        <v>3.6306904549255892</v>
      </c>
      <c r="CW65">
        <f t="shared" si="76"/>
        <v>3.5856258856790846</v>
      </c>
      <c r="CX65">
        <f t="shared" ref="CX65:DQ65" si="77">CX$49*CX26</f>
        <v>3.543309965634645</v>
      </c>
      <c r="CY65">
        <f t="shared" si="77"/>
        <v>3.5005447947350188</v>
      </c>
      <c r="CZ65">
        <f t="shared" si="77"/>
        <v>3.4573398372338193</v>
      </c>
      <c r="DA65">
        <f t="shared" si="77"/>
        <v>3.4137044544041246</v>
      </c>
      <c r="DB65">
        <f t="shared" si="77"/>
        <v>3.369647905429574</v>
      </c>
      <c r="DC65">
        <f t="shared" si="77"/>
        <v>3.3251793482885912</v>
      </c>
      <c r="DD65">
        <f t="shared" si="77"/>
        <v>3.2803078406317723</v>
      </c>
      <c r="DE65">
        <f t="shared" si="77"/>
        <v>3.2350423406526514</v>
      </c>
      <c r="DF65">
        <f t="shared" si="77"/>
        <v>3.1893917079517173</v>
      </c>
      <c r="DG65">
        <f t="shared" si="77"/>
        <v>3.1433647043938358</v>
      </c>
      <c r="DH65">
        <f t="shared" si="77"/>
        <v>3.0969699949590201</v>
      </c>
      <c r="DI65">
        <f t="shared" si="77"/>
        <v>3.0502161485867103</v>
      </c>
      <c r="DJ65">
        <f t="shared" si="77"/>
        <v>3.003111639013587</v>
      </c>
      <c r="DK65">
        <f t="shared" si="77"/>
        <v>2.9556648456048924</v>
      </c>
      <c r="DL65">
        <f t="shared" si="77"/>
        <v>2.9078840541793762</v>
      </c>
      <c r="DM65">
        <f t="shared" si="77"/>
        <v>2.8597774578278239</v>
      </c>
      <c r="DN65">
        <f t="shared" si="77"/>
        <v>2.8113531577253785</v>
      </c>
      <c r="DO65">
        <f t="shared" si="77"/>
        <v>2.762619163937539</v>
      </c>
      <c r="DP65">
        <f t="shared" si="77"/>
        <v>2.713583396219895</v>
      </c>
      <c r="DQ65">
        <f t="shared" si="77"/>
        <v>2.6642536848117997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16.237214858481838</v>
      </c>
      <c r="BU66">
        <f t="shared" si="78"/>
        <v>16.138273960882675</v>
      </c>
      <c r="BV66">
        <f t="shared" si="78"/>
        <v>16.041504301894978</v>
      </c>
      <c r="BW66">
        <f t="shared" si="78"/>
        <v>15.945983615211491</v>
      </c>
      <c r="BX66">
        <f t="shared" si="78"/>
        <v>15.850930161695945</v>
      </c>
      <c r="BY66">
        <f t="shared" si="78"/>
        <v>15.755718142631991</v>
      </c>
      <c r="BZ66">
        <f t="shared" si="78"/>
        <v>15.6594944118955</v>
      </c>
      <c r="CA66">
        <f t="shared" si="78"/>
        <v>15.395930894797866</v>
      </c>
      <c r="CB66">
        <f t="shared" si="78"/>
        <v>15.133519430224528</v>
      </c>
      <c r="CC66">
        <f t="shared" si="78"/>
        <v>14.87039336421395</v>
      </c>
      <c r="CD66">
        <f t="shared" si="78"/>
        <v>14.708484972190256</v>
      </c>
      <c r="CE66">
        <f t="shared" si="78"/>
        <v>14.537216819625511</v>
      </c>
      <c r="CF66">
        <f t="shared" si="78"/>
        <v>14.35705061194543</v>
      </c>
      <c r="CG66">
        <f t="shared" si="78"/>
        <v>14.168752971553371</v>
      </c>
      <c r="CH66">
        <f t="shared" si="78"/>
        <v>13.972963510365823</v>
      </c>
      <c r="CI66">
        <f t="shared" si="78"/>
        <v>13.770326825887425</v>
      </c>
      <c r="CJ66">
        <f t="shared" si="78"/>
        <v>13.561374009449677</v>
      </c>
      <c r="CK66">
        <f t="shared" si="78"/>
        <v>13.346700803698155</v>
      </c>
      <c r="CL66">
        <f t="shared" si="78"/>
        <v>13.1269738499432</v>
      </c>
      <c r="CM66">
        <f t="shared" si="78"/>
        <v>12.902906169311368</v>
      </c>
      <c r="CN66">
        <f t="shared" si="78"/>
        <v>12.776945147275651</v>
      </c>
      <c r="CO66">
        <f t="shared" si="78"/>
        <v>12.647671277091712</v>
      </c>
      <c r="CP66">
        <f t="shared" si="78"/>
        <v>12.516467431389799</v>
      </c>
      <c r="CQ66">
        <f t="shared" si="78"/>
        <v>12.38447195086006</v>
      </c>
      <c r="CR66">
        <f t="shared" si="78"/>
        <v>12.252749654494885</v>
      </c>
      <c r="CS66">
        <f t="shared" si="78"/>
        <v>12.090120643670797</v>
      </c>
      <c r="CT66">
        <f t="shared" si="78"/>
        <v>11.930711973729892</v>
      </c>
      <c r="CU66">
        <f t="shared" si="78"/>
        <v>11.77573651643152</v>
      </c>
      <c r="CV66">
        <f t="shared" si="78"/>
        <v>11.625850524099846</v>
      </c>
      <c r="CW66">
        <f t="shared" si="78"/>
        <v>11.481549060646236</v>
      </c>
      <c r="CX66">
        <f t="shared" ref="CX66:DQ66" si="79">CX$49*CX27</f>
        <v>11.346049059383667</v>
      </c>
      <c r="CY66">
        <f t="shared" si="79"/>
        <v>11.209110509901395</v>
      </c>
      <c r="CZ66">
        <f t="shared" si="79"/>
        <v>11.070763717729237</v>
      </c>
      <c r="DA66">
        <f t="shared" si="79"/>
        <v>10.931038658642562</v>
      </c>
      <c r="DB66">
        <f t="shared" si="79"/>
        <v>10.789964981515684</v>
      </c>
      <c r="DC66">
        <f t="shared" si="79"/>
        <v>10.647572011153233</v>
      </c>
      <c r="DD66">
        <f t="shared" si="79"/>
        <v>10.503888751099639</v>
      </c>
      <c r="DE66">
        <f t="shared" si="79"/>
        <v>10.358943886427419</v>
      </c>
      <c r="DF66">
        <f t="shared" si="79"/>
        <v>10.212765786503855</v>
      </c>
      <c r="DG66">
        <f t="shared" si="79"/>
        <v>10.065382507736537</v>
      </c>
      <c r="DH66">
        <f t="shared" si="79"/>
        <v>9.9168217962976239</v>
      </c>
      <c r="DI66">
        <f t="shared" si="79"/>
        <v>9.7671110908273207</v>
      </c>
      <c r="DJ66">
        <f t="shared" si="79"/>
        <v>9.6162775251166401</v>
      </c>
      <c r="DK66">
        <f t="shared" si="79"/>
        <v>9.4643479307693745</v>
      </c>
      <c r="DL66">
        <f t="shared" si="79"/>
        <v>9.3113488398436726</v>
      </c>
      <c r="DM66">
        <f t="shared" si="79"/>
        <v>9.1573064874730363</v>
      </c>
      <c r="DN66">
        <f t="shared" si="79"/>
        <v>9.0022468144674725</v>
      </c>
      <c r="DO66">
        <f t="shared" si="79"/>
        <v>8.8461954698943792</v>
      </c>
      <c r="DP66">
        <f t="shared" si="79"/>
        <v>8.6891778136393807</v>
      </c>
      <c r="DQ66">
        <f t="shared" si="79"/>
        <v>8.5312189189477508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141.98566817582181</v>
      </c>
      <c r="BU67">
        <f t="shared" si="80"/>
        <v>141.12048350111175</v>
      </c>
      <c r="BV67">
        <f t="shared" si="80"/>
        <v>140.2742851345651</v>
      </c>
      <c r="BW67">
        <f t="shared" si="80"/>
        <v>139.43900835578404</v>
      </c>
      <c r="BX67">
        <f t="shared" si="80"/>
        <v>138.60781727853018</v>
      </c>
      <c r="BY67">
        <f t="shared" si="80"/>
        <v>137.77523963125572</v>
      </c>
      <c r="BZ67">
        <f t="shared" si="80"/>
        <v>136.93381511220684</v>
      </c>
      <c r="CA67">
        <f t="shared" si="80"/>
        <v>134.62909460391543</v>
      </c>
      <c r="CB67">
        <f t="shared" si="80"/>
        <v>132.33444817229676</v>
      </c>
      <c r="CC67">
        <f t="shared" si="80"/>
        <v>130.03355293733154</v>
      </c>
      <c r="CD67">
        <f t="shared" si="80"/>
        <v>128.61775155605289</v>
      </c>
      <c r="CE67">
        <f t="shared" si="80"/>
        <v>127.12010412753214</v>
      </c>
      <c r="CF67">
        <f t="shared" si="80"/>
        <v>125.54464801617834</v>
      </c>
      <c r="CG67">
        <f t="shared" si="80"/>
        <v>123.89808692057079</v>
      </c>
      <c r="CH67">
        <f t="shared" si="80"/>
        <v>122.1860139012268</v>
      </c>
      <c r="CI67">
        <f t="shared" si="80"/>
        <v>120.41406561493747</v>
      </c>
      <c r="CJ67">
        <f t="shared" si="80"/>
        <v>118.58688616835674</v>
      </c>
      <c r="CK67">
        <f t="shared" si="80"/>
        <v>116.70968500893785</v>
      </c>
      <c r="CL67">
        <f t="shared" si="80"/>
        <v>114.78829155463873</v>
      </c>
      <c r="CM67">
        <f t="shared" si="80"/>
        <v>112.8289407898431</v>
      </c>
      <c r="CN67">
        <f t="shared" si="80"/>
        <v>111.72747973055876</v>
      </c>
      <c r="CO67">
        <f t="shared" si="80"/>
        <v>110.59704960472021</v>
      </c>
      <c r="CP67">
        <f t="shared" si="80"/>
        <v>109.44974288607492</v>
      </c>
      <c r="CQ67">
        <f t="shared" si="80"/>
        <v>108.29551374871681</v>
      </c>
      <c r="CR67">
        <f t="shared" si="80"/>
        <v>107.14367345922939</v>
      </c>
      <c r="CS67">
        <f t="shared" si="80"/>
        <v>105.72157065601564</v>
      </c>
      <c r="CT67">
        <f t="shared" si="80"/>
        <v>104.32762799332092</v>
      </c>
      <c r="CU67">
        <f t="shared" si="80"/>
        <v>102.97245137915741</v>
      </c>
      <c r="CV67">
        <f t="shared" si="80"/>
        <v>101.66177938541384</v>
      </c>
      <c r="CW67">
        <f t="shared" si="80"/>
        <v>100.39994107842692</v>
      </c>
      <c r="CX67">
        <f t="shared" ref="CX67:DQ67" si="81">CX$49*CX28</f>
        <v>99.215066801355889</v>
      </c>
      <c r="CY67">
        <f t="shared" si="81"/>
        <v>98.017613197598749</v>
      </c>
      <c r="CZ67">
        <f t="shared" si="81"/>
        <v>96.807845272634424</v>
      </c>
      <c r="DA67">
        <f t="shared" si="81"/>
        <v>95.586025148417463</v>
      </c>
      <c r="DB67">
        <f t="shared" si="81"/>
        <v>94.352412088329359</v>
      </c>
      <c r="DC67">
        <f t="shared" si="81"/>
        <v>93.107262521937344</v>
      </c>
      <c r="DD67">
        <f t="shared" si="81"/>
        <v>91.850830069561852</v>
      </c>
      <c r="DE67">
        <f t="shared" si="81"/>
        <v>90.583365566658586</v>
      </c>
      <c r="DF67">
        <f t="shared" si="81"/>
        <v>89.305117088011556</v>
      </c>
      <c r="DG67">
        <f t="shared" si="81"/>
        <v>88.016329971741442</v>
      </c>
      <c r="DH67">
        <f t="shared" si="81"/>
        <v>86.717246843127754</v>
      </c>
      <c r="DI67">
        <f t="shared" si="81"/>
        <v>85.408107638249234</v>
      </c>
      <c r="DJ67">
        <f t="shared" si="81"/>
        <v>84.089149627443234</v>
      </c>
      <c r="DK67">
        <f t="shared" si="81"/>
        <v>82.760607438583207</v>
      </c>
      <c r="DL67">
        <f t="shared" si="81"/>
        <v>81.422713080177815</v>
      </c>
      <c r="DM67">
        <f t="shared" si="81"/>
        <v>80.075695964290162</v>
      </c>
      <c r="DN67">
        <f t="shared" si="81"/>
        <v>78.719782929283483</v>
      </c>
      <c r="DO67">
        <f t="shared" si="81"/>
        <v>77.355198262389592</v>
      </c>
      <c r="DP67">
        <f t="shared" si="81"/>
        <v>75.98216372210193</v>
      </c>
      <c r="DQ67">
        <f t="shared" si="81"/>
        <v>74.60089856039906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202.62863853110542</v>
      </c>
      <c r="BU70">
        <f t="shared" si="86"/>
        <v>201.39392804964058</v>
      </c>
      <c r="BV70">
        <f t="shared" si="86"/>
        <v>200.186313047764</v>
      </c>
      <c r="BW70">
        <f t="shared" si="86"/>
        <v>198.99428431236046</v>
      </c>
      <c r="BX70">
        <f t="shared" si="86"/>
        <v>197.80808630725903</v>
      </c>
      <c r="BY70">
        <f t="shared" si="86"/>
        <v>196.6199095193754</v>
      </c>
      <c r="BZ70">
        <f t="shared" si="86"/>
        <v>195.4191073052362</v>
      </c>
      <c r="CA70">
        <f t="shared" si="86"/>
        <v>192.13002619733516</v>
      </c>
      <c r="CB70">
        <f t="shared" si="86"/>
        <v>188.85532186750527</v>
      </c>
      <c r="CC70">
        <f t="shared" si="86"/>
        <v>185.57169983118553</v>
      </c>
      <c r="CD70">
        <f t="shared" si="86"/>
        <v>183.55120079065063</v>
      </c>
      <c r="CE70">
        <f t="shared" si="86"/>
        <v>181.41389874221443</v>
      </c>
      <c r="CF70">
        <f t="shared" si="86"/>
        <v>179.16555543397416</v>
      </c>
      <c r="CG70">
        <f t="shared" si="86"/>
        <v>176.81573775626254</v>
      </c>
      <c r="CH70">
        <f t="shared" si="86"/>
        <v>174.37242760086065</v>
      </c>
      <c r="CI70">
        <f t="shared" si="86"/>
        <v>171.84366907606557</v>
      </c>
      <c r="CJ70">
        <f t="shared" si="86"/>
        <v>169.23608981564186</v>
      </c>
      <c r="CK70">
        <f t="shared" si="86"/>
        <v>166.55712425475832</v>
      </c>
      <c r="CL70">
        <f t="shared" si="86"/>
        <v>163.8150915923836</v>
      </c>
      <c r="CM70">
        <f t="shared" si="86"/>
        <v>161.01888981387884</v>
      </c>
      <c r="CN70">
        <f t="shared" si="86"/>
        <v>159.44698782049284</v>
      </c>
      <c r="CO70">
        <f t="shared" si="86"/>
        <v>157.83374389034094</v>
      </c>
      <c r="CP70">
        <f t="shared" si="86"/>
        <v>156.19641526863236</v>
      </c>
      <c r="CQ70">
        <f t="shared" si="86"/>
        <v>154.54920761971536</v>
      </c>
      <c r="CR70">
        <f t="shared" si="86"/>
        <v>152.9054091105933</v>
      </c>
      <c r="CS70">
        <f t="shared" si="86"/>
        <v>150.87591727125047</v>
      </c>
      <c r="CT70">
        <f t="shared" si="86"/>
        <v>148.88661294524979</v>
      </c>
      <c r="CU70">
        <f t="shared" si="86"/>
        <v>146.95263189050624</v>
      </c>
      <c r="CV70">
        <f t="shared" si="86"/>
        <v>145.08216365899264</v>
      </c>
      <c r="CW70">
        <f t="shared" si="86"/>
        <v>143.28138628845875</v>
      </c>
      <c r="CX70">
        <f t="shared" ref="CX70:DQ70" si="87">CX$49*CX31</f>
        <v>141.59044476824749</v>
      </c>
      <c r="CY70">
        <f t="shared" si="87"/>
        <v>139.88155121194143</v>
      </c>
      <c r="CZ70">
        <f t="shared" si="87"/>
        <v>138.15508381052334</v>
      </c>
      <c r="DA70">
        <f t="shared" si="87"/>
        <v>136.41141663988034</v>
      </c>
      <c r="DB70">
        <f t="shared" si="87"/>
        <v>134.65091969641202</v>
      </c>
      <c r="DC70">
        <f t="shared" si="87"/>
        <v>132.87395893236376</v>
      </c>
      <c r="DD70">
        <f t="shared" si="87"/>
        <v>131.08089629088727</v>
      </c>
      <c r="DE70">
        <f t="shared" si="87"/>
        <v>129.27208974083629</v>
      </c>
      <c r="DF70">
        <f t="shared" si="87"/>
        <v>127.44789331129265</v>
      </c>
      <c r="DG70">
        <f t="shared" si="87"/>
        <v>125.60865712582874</v>
      </c>
      <c r="DH70">
        <f t="shared" si="87"/>
        <v>123.75472743650431</v>
      </c>
      <c r="DI70">
        <f t="shared" si="87"/>
        <v>121.88644665760386</v>
      </c>
      <c r="DJ70">
        <f t="shared" si="87"/>
        <v>120.00415339911549</v>
      </c>
      <c r="DK70">
        <f t="shared" si="87"/>
        <v>118.10818249995059</v>
      </c>
      <c r="DL70">
        <f t="shared" si="87"/>
        <v>116.19886506090856</v>
      </c>
      <c r="DM70">
        <f t="shared" si="87"/>
        <v>114.27652847738507</v>
      </c>
      <c r="DN70">
        <f t="shared" si="87"/>
        <v>112.3414964718325</v>
      </c>
      <c r="DO70">
        <f t="shared" si="87"/>
        <v>110.3940891259676</v>
      </c>
      <c r="DP70">
        <f t="shared" si="87"/>
        <v>108.43462291272873</v>
      </c>
      <c r="DQ70">
        <f t="shared" si="87"/>
        <v>106.46341072799105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8.3773122475206279</v>
      </c>
      <c r="BU71">
        <f t="shared" si="88"/>
        <v>8.3262653900107519</v>
      </c>
      <c r="BV71">
        <f t="shared" si="88"/>
        <v>8.2763387457868784</v>
      </c>
      <c r="BW71">
        <f t="shared" si="88"/>
        <v>8.2270564873811409</v>
      </c>
      <c r="BX71">
        <f t="shared" si="88"/>
        <v>8.1780152899069982</v>
      </c>
      <c r="BY71">
        <f t="shared" si="88"/>
        <v>8.128892283260388</v>
      </c>
      <c r="BZ71">
        <f t="shared" si="88"/>
        <v>8.079247301345287</v>
      </c>
      <c r="CA71">
        <f t="shared" si="88"/>
        <v>7.9432662295281444</v>
      </c>
      <c r="CB71">
        <f t="shared" si="88"/>
        <v>7.8078795394326006</v>
      </c>
      <c r="CC71">
        <f t="shared" si="88"/>
        <v>7.6721241629937103</v>
      </c>
      <c r="CD71">
        <f t="shared" si="88"/>
        <v>7.5885903077544947</v>
      </c>
      <c r="CE71">
        <f t="shared" si="88"/>
        <v>7.5002274447514594</v>
      </c>
      <c r="CF71">
        <f t="shared" si="88"/>
        <v>7.4072737829724966</v>
      </c>
      <c r="CG71">
        <f t="shared" si="88"/>
        <v>7.3101248480853274</v>
      </c>
      <c r="CH71">
        <f t="shared" si="88"/>
        <v>7.2091106368774787</v>
      </c>
      <c r="CI71">
        <f t="shared" si="88"/>
        <v>7.1045637183650889</v>
      </c>
      <c r="CJ71">
        <f t="shared" si="88"/>
        <v>6.9967581000029293</v>
      </c>
      <c r="CK71">
        <f t="shared" si="88"/>
        <v>6.886001144981341</v>
      </c>
      <c r="CL71">
        <f t="shared" si="88"/>
        <v>6.7726367954395688</v>
      </c>
      <c r="CM71">
        <f t="shared" si="88"/>
        <v>6.6570329223867919</v>
      </c>
      <c r="CN71">
        <f t="shared" si="88"/>
        <v>6.5920454955523908</v>
      </c>
      <c r="CO71">
        <f t="shared" si="88"/>
        <v>6.5253488615905262</v>
      </c>
      <c r="CP71">
        <f t="shared" si="88"/>
        <v>6.4576564898937701</v>
      </c>
      <c r="CQ71">
        <f t="shared" si="88"/>
        <v>6.3895556877982971</v>
      </c>
      <c r="CR71">
        <f t="shared" si="88"/>
        <v>6.3215958303825328</v>
      </c>
      <c r="CS71">
        <f t="shared" si="88"/>
        <v>6.2376901842447587</v>
      </c>
      <c r="CT71">
        <f t="shared" si="88"/>
        <v>6.1554460176992052</v>
      </c>
      <c r="CU71">
        <f t="shared" si="88"/>
        <v>6.0754890911076602</v>
      </c>
      <c r="CV71">
        <f t="shared" si="88"/>
        <v>5.9981579865903107</v>
      </c>
      <c r="CW71">
        <f t="shared" si="88"/>
        <v>5.9237081238730243</v>
      </c>
      <c r="CX71">
        <f t="shared" ref="CX71:DQ71" si="89">CX$49*CX32</f>
        <v>5.8537992244706718</v>
      </c>
      <c r="CY71">
        <f t="shared" si="89"/>
        <v>5.7831481308112016</v>
      </c>
      <c r="CZ71">
        <f t="shared" si="89"/>
        <v>5.711770478512439</v>
      </c>
      <c r="DA71">
        <f t="shared" si="89"/>
        <v>5.6396817330610656</v>
      </c>
      <c r="DB71">
        <f t="shared" si="89"/>
        <v>5.5668971912847764</v>
      </c>
      <c r="DC71">
        <f t="shared" si="89"/>
        <v>5.4934319828130738</v>
      </c>
      <c r="DD71">
        <f t="shared" si="89"/>
        <v>5.4193010715267764</v>
      </c>
      <c r="DE71">
        <f t="shared" si="89"/>
        <v>5.3445192569965876</v>
      </c>
      <c r="DF71">
        <f t="shared" si="89"/>
        <v>5.2691011759105155</v>
      </c>
      <c r="DG71">
        <f t="shared" si="89"/>
        <v>5.193061303490385</v>
      </c>
      <c r="DH71">
        <f t="shared" si="89"/>
        <v>5.1164139548973804</v>
      </c>
      <c r="DI71">
        <f t="shared" si="89"/>
        <v>5.0391732866268502</v>
      </c>
      <c r="DJ71">
        <f t="shared" si="89"/>
        <v>4.9613532978924368</v>
      </c>
      <c r="DK71">
        <f t="shared" si="89"/>
        <v>4.8829678319994771</v>
      </c>
      <c r="DL71">
        <f t="shared" si="89"/>
        <v>4.8040305777078727</v>
      </c>
      <c r="DM71">
        <f t="shared" si="89"/>
        <v>4.7245550705843513</v>
      </c>
      <c r="DN71">
        <f t="shared" si="89"/>
        <v>4.6445546943444871</v>
      </c>
      <c r="DO71">
        <f t="shared" si="89"/>
        <v>4.5640426821842643</v>
      </c>
      <c r="DP71">
        <f t="shared" si="89"/>
        <v>4.4830321181012955</v>
      </c>
      <c r="DQ71">
        <f t="shared" si="89"/>
        <v>4.401535938206024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IFERROR(MATCH(E15,Production_est!$D$4:$D$339,0),"-")+1</f>
        <v>4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IFERROR(MATCH(E16,Production_est!$D$4:$D$339,0),"-")+1</f>
        <v>4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IFERROR(MATCH(E17,Production_est!$D$4:$D$339,0),"-")+1</f>
        <v>4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IFERROR(MATCH(E18,Production_est!$D$4:$D$339,0),"-")+1</f>
        <v>4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5"/>
        <v>7.0507586694616231E-4</v>
      </c>
      <c r="O18" s="33">
        <f t="shared" si="6"/>
        <v>7.0155048761143149E-4</v>
      </c>
      <c r="P18" s="33">
        <f t="shared" si="6"/>
        <v>6.9804273517337428E-4</v>
      </c>
      <c r="Q18" s="33">
        <f t="shared" si="6"/>
        <v>6.9455252149750737E-4</v>
      </c>
      <c r="R18" s="33">
        <f t="shared" si="6"/>
        <v>6.9107975889001988E-4</v>
      </c>
      <c r="S18" s="33">
        <f t="shared" si="6"/>
        <v>6.8762436009556975E-4</v>
      </c>
      <c r="T18" s="33">
        <f t="shared" si="6"/>
        <v>6.8418623829509192E-4</v>
      </c>
      <c r="U18" s="33">
        <f t="shared" si="6"/>
        <v>6.8076530710361647E-4</v>
      </c>
      <c r="V18" s="33">
        <f t="shared" si="6"/>
        <v>6.7736148056809836E-4</v>
      </c>
      <c r="W18" s="33">
        <f t="shared" si="6"/>
        <v>6.7397467316525784E-4</v>
      </c>
      <c r="X18" s="33">
        <f t="shared" si="6"/>
        <v>6.7060479979943154E-4</v>
      </c>
      <c r="Y18" s="33">
        <f t="shared" si="6"/>
        <v>6.6725177580043442E-4</v>
      </c>
      <c r="Z18" s="33">
        <f t="shared" si="6"/>
        <v>6.6391551692143226E-4</v>
      </c>
      <c r="AA18" s="33">
        <f t="shared" si="6"/>
        <v>6.6059593933682505E-4</v>
      </c>
      <c r="AB18" s="33">
        <f t="shared" si="6"/>
        <v>6.5729295964014097E-4</v>
      </c>
      <c r="AC18" s="33">
        <f t="shared" si="6"/>
        <v>6.5400649484194026E-4</v>
      </c>
      <c r="AD18" s="33">
        <f t="shared" si="6"/>
        <v>6.5073646236773054E-4</v>
      </c>
      <c r="AE18" s="33">
        <f t="shared" si="6"/>
        <v>6.4748278005589185E-4</v>
      </c>
      <c r="AF18" s="33">
        <f t="shared" si="6"/>
        <v>6.4424536615561234E-4</v>
      </c>
      <c r="AG18" s="33">
        <f t="shared" si="6"/>
        <v>6.4102413932483424E-4</v>
      </c>
      <c r="AH18" s="33">
        <f t="shared" si="6"/>
        <v>6.3781901862821006E-4</v>
      </c>
      <c r="AI18" s="33">
        <f t="shared" si="6"/>
        <v>6.34629923535069E-4</v>
      </c>
      <c r="AJ18" s="33">
        <f t="shared" si="6"/>
        <v>6.3145677391739368E-4</v>
      </c>
      <c r="AK18" s="33">
        <f t="shared" si="6"/>
        <v>6.2829949004780672E-4</v>
      </c>
      <c r="AL18" s="33">
        <f t="shared" si="6"/>
        <v>6.2515799259756772E-4</v>
      </c>
      <c r="AM18" s="33">
        <f t="shared" si="6"/>
        <v>6.2203220263457992E-4</v>
      </c>
      <c r="AN18" s="33">
        <f t="shared" si="6"/>
        <v>6.18922041621407E-4</v>
      </c>
      <c r="AO18" s="33">
        <f t="shared" si="6"/>
        <v>6.1582743141329994E-4</v>
      </c>
      <c r="AP18" s="33">
        <f t="shared" si="6"/>
        <v>6.127482942562334E-4</v>
      </c>
      <c r="AQ18" s="33">
        <f t="shared" ref="AQ18:BK18" si="14">AP18*(1-$G$4)</f>
        <v>6.0968455278495224E-4</v>
      </c>
      <c r="AR18" s="33">
        <f t="shared" si="14"/>
        <v>6.066361300210275E-4</v>
      </c>
      <c r="AS18" s="33">
        <f t="shared" si="14"/>
        <v>6.0360294937092233E-4</v>
      </c>
      <c r="AT18" s="33">
        <f t="shared" si="14"/>
        <v>6.0058493462406774E-4</v>
      </c>
      <c r="AU18" s="33">
        <f t="shared" si="14"/>
        <v>5.9758200995094744E-4</v>
      </c>
      <c r="AV18" s="33">
        <f t="shared" si="14"/>
        <v>5.9459409990119273E-4</v>
      </c>
      <c r="AW18" s="33">
        <f t="shared" si="14"/>
        <v>5.9162112940168671E-4</v>
      </c>
      <c r="AX18" s="33">
        <f t="shared" si="14"/>
        <v>5.8866302375467825E-4</v>
      </c>
      <c r="AY18" s="33">
        <f t="shared" si="14"/>
        <v>5.857197086359049E-4</v>
      </c>
      <c r="AZ18" s="33">
        <f t="shared" si="14"/>
        <v>5.8279111009272534E-4</v>
      </c>
      <c r="BA18" s="33">
        <f t="shared" si="14"/>
        <v>5.7987715454226171E-4</v>
      </c>
      <c r="BB18" s="33">
        <f t="shared" si="14"/>
        <v>5.7697776876955041E-4</v>
      </c>
      <c r="BC18" s="33">
        <f t="shared" si="14"/>
        <v>5.7409287992570262E-4</v>
      </c>
      <c r="BD18" s="33">
        <f t="shared" si="14"/>
        <v>5.7122241552607408E-4</v>
      </c>
      <c r="BE18" s="33">
        <f t="shared" si="14"/>
        <v>5.6836630344844373E-4</v>
      </c>
      <c r="BF18" s="33">
        <f t="shared" si="14"/>
        <v>5.6552447193120156E-4</v>
      </c>
      <c r="BG18" s="33">
        <f t="shared" si="14"/>
        <v>5.626968495715455E-4</v>
      </c>
      <c r="BH18" s="33">
        <f t="shared" si="14"/>
        <v>5.5988336532368781E-4</v>
      </c>
      <c r="BI18" s="33">
        <f t="shared" si="14"/>
        <v>5.570839484970694E-4</v>
      </c>
      <c r="BJ18" s="33">
        <f t="shared" si="14"/>
        <v>5.5429852875458401E-4</v>
      </c>
      <c r="BK18" s="33">
        <f t="shared" si="14"/>
        <v>5.5152703611081107E-4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22.152307645343829</v>
      </c>
      <c r="BU18" s="4" cm="1">
        <f t="array" ref="BU18">O18*INDEX(prod_est,$H18+$I18-1,MATCH(BU$14,$BQ$14:$DQ$14,0))</f>
        <v>22.567634407173486</v>
      </c>
      <c r="BV18" s="4" cm="1">
        <f t="array" ref="BV18">P18*INDEX(prod_est,$H18+$I18-1,MATCH(BV$14,$BQ$14:$DQ$14,0))</f>
        <v>22.947287242473664</v>
      </c>
      <c r="BW18" s="4" cm="1">
        <f t="array" ref="BW18">Q18*INDEX(prod_est,$H18+$I18-1,MATCH(BW$14,$BQ$14:$DQ$14,0))</f>
        <v>23.289598595857345</v>
      </c>
      <c r="BX18" s="4" cm="1">
        <f t="array" ref="BX18">R18*INDEX(prod_est,$H18+$I18-1,MATCH(BX$14,$BQ$14:$DQ$14,0))</f>
        <v>23.593773438131034</v>
      </c>
      <c r="BY18" s="4" cm="1">
        <f t="array" ref="BY18">S18*INDEX(prod_est,$H18+$I18-1,MATCH(BY$14,$BQ$14:$DQ$14,0))</f>
        <v>23.859152657219258</v>
      </c>
      <c r="BZ18" s="4" cm="1">
        <f t="array" ref="BZ18">T18*INDEX(prod_est,$H18+$I18-1,MATCH(BZ$14,$BQ$14:$DQ$14,0))</f>
        <v>24.087100315291387</v>
      </c>
      <c r="CA18" s="4" cm="1">
        <f t="array" ref="CA18">U18*INDEX(prod_est,$H18+$I18-1,MATCH(CA$14,$BQ$14:$DQ$14,0))</f>
        <v>24.140395897909944</v>
      </c>
      <c r="CB18" s="4" cm="1">
        <f t="array" ref="CB18">V18*INDEX(prod_est,$H18+$I18-1,MATCH(CB$14,$BQ$14:$DQ$14,0))</f>
        <v>24.159393058965748</v>
      </c>
      <c r="CC18" s="4" cm="1">
        <f t="array" ref="CC18">W18*INDEX(prod_est,$H18+$I18-1,MATCH(CC$14,$BQ$14:$DQ$14,0))</f>
        <v>24.146165680329275</v>
      </c>
      <c r="CD18" s="4" cm="1">
        <f t="array" ref="CD18">X18*INDEX(prod_est,$H18+$I18-1,MATCH(CD$14,$BQ$14:$DQ$14,0))</f>
        <v>24.252195273240172</v>
      </c>
      <c r="CE18" s="4" cm="1">
        <f t="array" ref="CE18">Y18*INDEX(prod_est,$H18+$I18-1,MATCH(CE$14,$BQ$14:$DQ$14,0))</f>
        <v>24.331963462507733</v>
      </c>
      <c r="CF18" s="4" cm="1">
        <f t="array" ref="CF18">Z18*INDEX(prod_est,$H18+$I18-1,MATCH(CF$14,$BQ$14:$DQ$14,0))</f>
        <v>24.388892863132622</v>
      </c>
      <c r="CG18" s="4" cm="1">
        <f t="array" ref="CG18">AA18*INDEX(prod_est,$H18+$I18-1,MATCH(CG$14,$BQ$14:$DQ$14,0))</f>
        <v>24.426117119236601</v>
      </c>
      <c r="CH18" s="4" cm="1">
        <f t="array" ref="CH18">AB18*INDEX(prod_est,$H18+$I18-1,MATCH(CH$14,$BQ$14:$DQ$14,0))</f>
        <v>24.444923053679901</v>
      </c>
      <c r="CI18" s="4" cm="1">
        <f t="array" ref="CI18">AC18*INDEX(prod_est,$H18+$I18-1,MATCH(CI$14,$BQ$14:$DQ$14,0))</f>
        <v>24.448101061140495</v>
      </c>
      <c r="CJ18" s="4" cm="1">
        <f t="array" ref="CJ18">AD18*INDEX(prod_est,$H18+$I18-1,MATCH(CJ$14,$BQ$14:$DQ$14,0))</f>
        <v>24.437414426325994</v>
      </c>
      <c r="CK18" s="4" cm="1">
        <f t="array" ref="CK18">AE18*INDEX(prod_est,$H18+$I18-1,MATCH(CK$14,$BQ$14:$DQ$14,0))</f>
        <v>24.41319425792431</v>
      </c>
      <c r="CL18" s="4" cm="1">
        <f t="array" ref="CL18">AF18*INDEX(prod_est,$H18+$I18-1,MATCH(CL$14,$BQ$14:$DQ$14,0))</f>
        <v>24.376066367375369</v>
      </c>
      <c r="CM18" s="4" cm="1">
        <f t="array" ref="CM18">AG18*INDEX(prod_est,$H18+$I18-1,MATCH(CM$14,$BQ$14:$DQ$14,0))</f>
        <v>24.325886434249117</v>
      </c>
      <c r="CN18" s="4" cm="1">
        <f t="array" ref="CN18">AH18*INDEX(prod_est,$H18+$I18-1,MATCH(CN$14,$BQ$14:$DQ$14,0))</f>
        <v>24.337454917769048</v>
      </c>
      <c r="CO18" s="4" cm="1">
        <f t="array" ref="CO18">AI18*INDEX(prod_est,$H18+$I18-1,MATCH(CO$14,$BQ$14:$DQ$14,0))</f>
        <v>24.335493676277032</v>
      </c>
      <c r="CP18" s="4" cm="1">
        <f t="array" ref="CP18">AJ18*INDEX(prod_est,$H18+$I18-1,MATCH(CP$14,$BQ$14:$DQ$14,0))</f>
        <v>24.319353750655608</v>
      </c>
      <c r="CQ18" s="4" cm="1">
        <f t="array" ref="CQ18">AK18*INDEX(prod_est,$H18+$I18-1,MATCH(CQ$14,$BQ$14:$DQ$14,0))</f>
        <v>24.288551978550359</v>
      </c>
      <c r="CR18" s="4" cm="1">
        <f t="array" ref="CR18">AL18*INDEX(prod_est,$H18+$I18-1,MATCH(CR$14,$BQ$14:$DQ$14,0))</f>
        <v>24.242707128610558</v>
      </c>
      <c r="CS18" s="4" cm="1">
        <f t="array" ref="CS18">AM18*INDEX(prod_est,$H18+$I18-1,MATCH(CS$14,$BQ$14:$DQ$14,0))</f>
        <v>24.132513821721211</v>
      </c>
      <c r="CT18" s="4" cm="1">
        <f t="array" ref="CT18">AN18*INDEX(prod_est,$H18+$I18-1,MATCH(CT$14,$BQ$14:$DQ$14,0))</f>
        <v>24.008191122459309</v>
      </c>
      <c r="CU18" s="4" cm="1">
        <f t="array" ref="CU18">AO18*INDEX(prod_est,$H18+$I18-1,MATCH(CU$14,$BQ$14:$DQ$14,0))</f>
        <v>23.870796396897347</v>
      </c>
      <c r="CV18" s="4" cm="1">
        <f t="array" ref="CV18">AP18*INDEX(prod_est,$H18+$I18-1,MATCH(CV$14,$BQ$14:$DQ$14,0))</f>
        <v>23.720492363487288</v>
      </c>
      <c r="CW18" s="4" cm="1">
        <f t="array" ref="CW18">AQ18*INDEX(prod_est,$H18+$I18-1,MATCH(CW$14,$BQ$14:$DQ$14,0))</f>
        <v>23.558143882472109</v>
      </c>
      <c r="CX18" s="4" cm="1">
        <f t="array" ref="CX18">AR18*INDEX(prod_est,$H18+$I18-1,MATCH(CX$14,$BQ$14:$DQ$14,0))</f>
        <v>23.280121421482068</v>
      </c>
      <c r="CY18" s="4" cm="1">
        <f t="array" ref="CY18">AS18*INDEX(prod_est,$H18+$I18-1,MATCH(CY$14,$BQ$14:$DQ$14,0))</f>
        <v>22.999147309476783</v>
      </c>
      <c r="CZ18" s="4" cm="1">
        <f t="array" ref="CZ18">AT18*INDEX(prod_est,$H18+$I18-1,MATCH(CZ$14,$BQ$14:$DQ$14,0))</f>
        <v>22.715283728138136</v>
      </c>
      <c r="DA18" s="4" cm="1">
        <f t="array" ref="DA18">AU18*INDEX(prod_est,$H18+$I18-1,MATCH(DA$14,$BQ$14:$DQ$14,0))</f>
        <v>22.428592182549227</v>
      </c>
      <c r="DB18" s="4" cm="1">
        <f t="array" ref="DB18">AV18*INDEX(prod_est,$H18+$I18-1,MATCH(DB$14,$BQ$14:$DQ$14,0))</f>
        <v>22.139133507049177</v>
      </c>
      <c r="DC18" s="4" cm="1">
        <f t="array" ref="DC18">AW18*INDEX(prod_est,$H18+$I18-1,MATCH(DC$14,$BQ$14:$DQ$14,0))</f>
        <v>21.846967871041919</v>
      </c>
      <c r="DD18" s="4" cm="1">
        <f t="array" ref="DD18">AX18*INDEX(prod_est,$H18+$I18-1,MATCH(DD$14,$BQ$14:$DQ$14,0))</f>
        <v>21.552154784761832</v>
      </c>
      <c r="DE18" s="4" cm="1">
        <f t="array" ref="DE18">AY18*INDEX(prod_est,$H18+$I18-1,MATCH(DE$14,$BQ$14:$DQ$14,0))</f>
        <v>21.254753104994023</v>
      </c>
      <c r="DF18" s="4" cm="1">
        <f t="array" ref="DF18">AZ18*INDEX(prod_est,$H18+$I18-1,MATCH(DF$14,$BQ$14:$DQ$14,0))</f>
        <v>20.95482104075122</v>
      </c>
      <c r="DG18" s="4" cm="1">
        <f t="array" ref="DG18">BA18*INDEX(prod_est,$H18+$I18-1,MATCH(DG$14,$BQ$14:$DQ$14,0))</f>
        <v>20.652416158907197</v>
      </c>
      <c r="DH18" s="4" cm="1">
        <f t="array" ref="DH18">BB18*INDEX(prod_est,$H18+$I18-1,MATCH(DH$14,$BQ$14:$DQ$14,0))</f>
        <v>20.347595389786644</v>
      </c>
      <c r="DI18" s="4" cm="1">
        <f t="array" ref="DI18">BC18*INDEX(prod_est,$H18+$I18-1,MATCH(DI$14,$BQ$14:$DQ$14,0))</f>
        <v>20.040415032712279</v>
      </c>
      <c r="DJ18" s="4" cm="1">
        <f t="array" ref="DJ18">BD18*INDEX(prod_est,$H18+$I18-1,MATCH(DJ$14,$BQ$14:$DQ$14,0))</f>
        <v>19.730930761509015</v>
      </c>
      <c r="DK18" s="4" cm="1">
        <f t="array" ref="DK18">BE18*INDEX(prod_est,$H18+$I18-1,MATCH(DK$14,$BQ$14:$DQ$14,0))</f>
        <v>19.419197629966199</v>
      </c>
      <c r="DL18" s="4" cm="1">
        <f t="array" ref="DL18">BF18*INDEX(prod_est,$H18+$I18-1,MATCH(DL$14,$BQ$14:$DQ$14,0))</f>
        <v>19.105270077257327</v>
      </c>
      <c r="DM18" s="4" cm="1">
        <f t="array" ref="DM18">BG18*INDEX(prod_est,$H18+$I18-1,MATCH(DM$14,$BQ$14:$DQ$14,0))</f>
        <v>18.789201933318413</v>
      </c>
      <c r="DN18" s="4" cm="1">
        <f t="array" ref="DN18">BH18*INDEX(prod_est,$H18+$I18-1,MATCH(DN$14,$BQ$14:$DQ$14,0))</f>
        <v>18.471046424184717</v>
      </c>
      <c r="DO18" s="4" cm="1">
        <f t="array" ref="DO18">BI18*INDEX(prod_est,$H18+$I18-1,MATCH(DO$14,$BQ$14:$DQ$14,0))</f>
        <v>18.150856177286133</v>
      </c>
      <c r="DP18" s="4" cm="1">
        <f t="array" ref="DP18">BJ18*INDEX(prod_est,$H18+$I18-1,MATCH(DP$14,$BQ$14:$DQ$14,0))</f>
        <v>17.828683226702136</v>
      </c>
      <c r="DQ18" s="4" cm="1">
        <f t="array" ref="DQ18">BK18*INDEX(prod_est,$H18+$I18-1,MATCH(DQ$14,$BQ$14:$DQ$14,0))</f>
        <v>17.504579018375665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IFERROR(MATCH(E19,Production_est!$D$4:$D$339,0),"-")+1</f>
        <v>4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IFERROR(MATCH(E20,Production_est!$D$4:$D$339,0),"-")+1</f>
        <v>4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IFERROR(MATCH(E21,Production_est!$D$4:$D$339,0),"-")+1</f>
        <v>4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IFERROR(MATCH(E22,Production_est!$D$4:$D$339,0),"-")+1</f>
        <v>4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IFERROR(MATCH(E23,Production_est!$D$4:$D$339,0),"-")+1</f>
        <v>4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si="5"/>
        <v>6.056445525377447E-2</v>
      </c>
      <c r="O23" s="33">
        <f t="shared" ref="O23:AP30" si="19">N23*(1-$G$4)</f>
        <v>6.02616329775056E-2</v>
      </c>
      <c r="P23" s="33">
        <f t="shared" si="19"/>
        <v>5.9960324812618072E-2</v>
      </c>
      <c r="Q23" s="33">
        <f t="shared" si="19"/>
        <v>5.9660523188554984E-2</v>
      </c>
      <c r="R23" s="33">
        <f t="shared" si="19"/>
        <v>5.9362220572612208E-2</v>
      </c>
      <c r="S23" s="33">
        <f t="shared" si="19"/>
        <v>5.9065409469749149E-2</v>
      </c>
      <c r="T23" s="33">
        <f t="shared" si="19"/>
        <v>5.8770082422400401E-2</v>
      </c>
      <c r="U23" s="33">
        <f t="shared" si="19"/>
        <v>5.8476232010288398E-2</v>
      </c>
      <c r="V23" s="33">
        <f t="shared" si="19"/>
        <v>5.8183850850236953E-2</v>
      </c>
      <c r="W23" s="33">
        <f t="shared" si="19"/>
        <v>5.7892931595985769E-2</v>
      </c>
      <c r="X23" s="33">
        <f t="shared" si="19"/>
        <v>5.7603466938005839E-2</v>
      </c>
      <c r="Y23" s="33">
        <f t="shared" si="19"/>
        <v>5.7315449603315811E-2</v>
      </c>
      <c r="Z23" s="33">
        <f t="shared" si="19"/>
        <v>5.7028872355299229E-2</v>
      </c>
      <c r="AA23" s="33">
        <f t="shared" si="19"/>
        <v>5.674372799352273E-2</v>
      </c>
      <c r="AB23" s="33">
        <f t="shared" si="19"/>
        <v>5.6460009353555114E-2</v>
      </c>
      <c r="AC23" s="33">
        <f t="shared" si="19"/>
        <v>5.6177709306787338E-2</v>
      </c>
      <c r="AD23" s="33">
        <f t="shared" si="19"/>
        <v>5.5896820760253402E-2</v>
      </c>
      <c r="AE23" s="33">
        <f t="shared" si="19"/>
        <v>5.5617336656452132E-2</v>
      </c>
      <c r="AF23" s="33">
        <f t="shared" si="19"/>
        <v>5.5339249973169871E-2</v>
      </c>
      <c r="AG23" s="33">
        <f t="shared" si="19"/>
        <v>5.5062553723304021E-2</v>
      </c>
      <c r="AH23" s="33">
        <f t="shared" si="19"/>
        <v>5.4787240954687504E-2</v>
      </c>
      <c r="AI23" s="33">
        <f t="shared" si="19"/>
        <v>5.4513304749914067E-2</v>
      </c>
      <c r="AJ23" s="33">
        <f t="shared" si="19"/>
        <v>5.4240738226164494E-2</v>
      </c>
      <c r="AK23" s="33">
        <f t="shared" si="19"/>
        <v>5.396953453503367E-2</v>
      </c>
      <c r="AL23" s="33">
        <f t="shared" si="19"/>
        <v>5.3699686862358501E-2</v>
      </c>
      <c r="AM23" s="33">
        <f t="shared" si="19"/>
        <v>5.3431188428046707E-2</v>
      </c>
      <c r="AN23" s="33">
        <f t="shared" si="19"/>
        <v>5.3164032485906475E-2</v>
      </c>
      <c r="AO23" s="33">
        <f t="shared" si="19"/>
        <v>5.289821232347694E-2</v>
      </c>
      <c r="AP23" s="33">
        <f t="shared" si="19"/>
        <v>5.2633721261859556E-2</v>
      </c>
      <c r="AQ23" s="33">
        <f t="shared" ref="AQ23:BK23" si="20">AP23*(1-$G$4)</f>
        <v>5.2370552655550261E-2</v>
      </c>
      <c r="AR23" s="33">
        <f t="shared" si="20"/>
        <v>5.2108699892272507E-2</v>
      </c>
      <c r="AS23" s="33">
        <f t="shared" si="20"/>
        <v>5.1848156392811144E-2</v>
      </c>
      <c r="AT23" s="33">
        <f t="shared" si="20"/>
        <v>5.1588915610847087E-2</v>
      </c>
      <c r="AU23" s="33">
        <f t="shared" si="20"/>
        <v>5.1330971032792855E-2</v>
      </c>
      <c r="AV23" s="33">
        <f t="shared" si="20"/>
        <v>5.1074316177628892E-2</v>
      </c>
      <c r="AW23" s="33">
        <f t="shared" si="20"/>
        <v>5.0818944596740745E-2</v>
      </c>
      <c r="AX23" s="33">
        <f t="shared" si="20"/>
        <v>5.0564849873757041E-2</v>
      </c>
      <c r="AY23" s="33">
        <f t="shared" si="20"/>
        <v>5.0312025624388253E-2</v>
      </c>
      <c r="AZ23" s="33">
        <f t="shared" si="20"/>
        <v>5.0060465496266311E-2</v>
      </c>
      <c r="BA23" s="33">
        <f t="shared" si="20"/>
        <v>4.9810163168784977E-2</v>
      </c>
      <c r="BB23" s="33">
        <f t="shared" si="20"/>
        <v>4.9561112352941049E-2</v>
      </c>
      <c r="BC23" s="33">
        <f t="shared" si="20"/>
        <v>4.9313306791176341E-2</v>
      </c>
      <c r="BD23" s="33">
        <f t="shared" si="20"/>
        <v>4.9066740257220458E-2</v>
      </c>
      <c r="BE23" s="33">
        <f t="shared" si="20"/>
        <v>4.8821406555934352E-2</v>
      </c>
      <c r="BF23" s="33">
        <f t="shared" si="20"/>
        <v>4.8577299523154677E-2</v>
      </c>
      <c r="BG23" s="33">
        <f t="shared" si="20"/>
        <v>4.8334413025538904E-2</v>
      </c>
      <c r="BH23" s="33">
        <f t="shared" si="20"/>
        <v>4.8092740960411211E-2</v>
      </c>
      <c r="BI23" s="33">
        <f t="shared" si="20"/>
        <v>4.7852277255609157E-2</v>
      </c>
      <c r="BJ23" s="33">
        <f t="shared" si="20"/>
        <v>4.7613015869331109E-2</v>
      </c>
      <c r="BK23" s="33">
        <f t="shared" si="20"/>
        <v>4.7374950789984452E-2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1902.8341601950142</v>
      </c>
      <c r="BU23" s="4" cm="1">
        <f t="array" ref="BU23">O23*INDEX(prod_est,$H23+$I23-1,MATCH(BU$14,$BQ$14:$DQ$14,0))</f>
        <v>1938.5098091028049</v>
      </c>
      <c r="BV23" s="4" cm="1">
        <f t="array" ref="BV23">P23*INDEX(prod_est,$H23+$I23-1,MATCH(BV$14,$BQ$14:$DQ$14,0))</f>
        <v>1971.1211467381379</v>
      </c>
      <c r="BW23" s="4" cm="1">
        <f t="array" ref="BW23">Q23*INDEX(prod_est,$H23+$I23-1,MATCH(BW$14,$BQ$14:$DQ$14,0))</f>
        <v>2000.5249337868415</v>
      </c>
      <c r="BX23" s="4" cm="1">
        <f t="array" ref="BX23">R23*INDEX(prod_est,$H23+$I23-1,MATCH(BX$14,$BQ$14:$DQ$14,0))</f>
        <v>2026.6528790021546</v>
      </c>
      <c r="BY23" s="4" cm="1">
        <f t="array" ref="BY23">S23*INDEX(prod_est,$H23+$I23-1,MATCH(BY$14,$BQ$14:$DQ$14,0))</f>
        <v>2049.4483661167033</v>
      </c>
      <c r="BZ23" s="4" cm="1">
        <f t="array" ref="BZ23">T23*INDEX(prod_est,$H23+$I23-1,MATCH(BZ$14,$BQ$14:$DQ$14,0))</f>
        <v>2069.0285650494889</v>
      </c>
      <c r="CA23" s="4" cm="1">
        <f t="array" ref="CA23">U23*INDEX(prod_est,$H23+$I23-1,MATCH(CA$14,$BQ$14:$DQ$14,0))</f>
        <v>2073.6065375486833</v>
      </c>
      <c r="CB23" s="4" cm="1">
        <f t="array" ref="CB23">V23*INDEX(prod_est,$H23+$I23-1,MATCH(CB$14,$BQ$14:$DQ$14,0))</f>
        <v>2075.2383516053692</v>
      </c>
      <c r="CC23" s="4" cm="1">
        <f t="array" ref="CC23">W23*INDEX(prod_est,$H23+$I23-1,MATCH(CC$14,$BQ$14:$DQ$14,0))</f>
        <v>2074.1021490786497</v>
      </c>
      <c r="CD23" s="4" cm="1">
        <f t="array" ref="CD23">X23*INDEX(prod_est,$H23+$I23-1,MATCH(CD$14,$BQ$14:$DQ$14,0))</f>
        <v>2083.2098562580791</v>
      </c>
      <c r="CE23" s="4" cm="1">
        <f t="array" ref="CE23">Y23*INDEX(prod_est,$H23+$I23-1,MATCH(CE$14,$BQ$14:$DQ$14,0))</f>
        <v>2090.061767032581</v>
      </c>
      <c r="CF23" s="4" cm="1">
        <f t="array" ref="CF23">Z23*INDEX(prod_est,$H23+$I23-1,MATCH(CF$14,$BQ$14:$DQ$14,0))</f>
        <v>2094.9518764497475</v>
      </c>
      <c r="CG23" s="4" cm="1">
        <f t="array" ref="CG23">AA23*INDEX(prod_est,$H23+$I23-1,MATCH(CG$14,$BQ$14:$DQ$14,0))</f>
        <v>2098.1493575987324</v>
      </c>
      <c r="CH23" s="4" cm="1">
        <f t="array" ref="CH23">AB23*INDEX(prod_est,$H23+$I23-1,MATCH(CH$14,$BQ$14:$DQ$14,0))</f>
        <v>2099.7647457129642</v>
      </c>
      <c r="CI23" s="4" cm="1">
        <f t="array" ref="CI23">AC23*INDEX(prod_est,$H23+$I23-1,MATCH(CI$14,$BQ$14:$DQ$14,0))</f>
        <v>2100.0377295146604</v>
      </c>
      <c r="CJ23" s="4" cm="1">
        <f t="array" ref="CJ23">AD23*INDEX(prod_est,$H23+$I23-1,MATCH(CJ$14,$BQ$14:$DQ$14,0))</f>
        <v>2099.119771254595</v>
      </c>
      <c r="CK23" s="4" cm="1">
        <f t="array" ref="CK23">AE23*INDEX(prod_est,$H23+$I23-1,MATCH(CK$14,$BQ$14:$DQ$14,0))</f>
        <v>2097.0393124356651</v>
      </c>
      <c r="CL23" s="4" cm="1">
        <f t="array" ref="CL23">AF23*INDEX(prod_est,$H23+$I23-1,MATCH(CL$14,$BQ$14:$DQ$14,0))</f>
        <v>2093.8501088744124</v>
      </c>
      <c r="CM23" s="4" cm="1">
        <f t="array" ref="CM23">AG23*INDEX(prod_est,$H23+$I23-1,MATCH(CM$14,$BQ$14:$DQ$14,0))</f>
        <v>2089.5397637655583</v>
      </c>
      <c r="CN23" s="4" cm="1">
        <f t="array" ref="CN23">AH23*INDEX(prod_est,$H23+$I23-1,MATCH(CN$14,$BQ$14:$DQ$14,0))</f>
        <v>2090.5334708761584</v>
      </c>
      <c r="CO23" s="4" cm="1">
        <f t="array" ref="CO23">AI23*INDEX(prod_est,$H23+$I23-1,MATCH(CO$14,$BQ$14:$DQ$14,0))</f>
        <v>2090.3650045760714</v>
      </c>
      <c r="CP23" s="4" cm="1">
        <f t="array" ref="CP23">AJ23*INDEX(prod_est,$H23+$I23-1,MATCH(CP$14,$BQ$14:$DQ$14,0))</f>
        <v>2088.978620714528</v>
      </c>
      <c r="CQ23" s="4" cm="1">
        <f t="array" ref="CQ23">AK23*INDEX(prod_est,$H23+$I23-1,MATCH(CQ$14,$BQ$14:$DQ$14,0))</f>
        <v>2086.33281671547</v>
      </c>
      <c r="CR23" s="4" cm="1">
        <f t="array" ref="CR23">AL23*INDEX(prod_est,$H23+$I23-1,MATCH(CR$14,$BQ$14:$DQ$14,0))</f>
        <v>2082.3948456502835</v>
      </c>
      <c r="CS23" s="4" cm="1">
        <f t="array" ref="CS23">AM23*INDEX(prod_est,$H23+$I23-1,MATCH(CS$14,$BQ$14:$DQ$14,0))</f>
        <v>2072.9294846625771</v>
      </c>
      <c r="CT23" s="4" cm="1">
        <f t="array" ref="CT23">AN23*INDEX(prod_est,$H23+$I23-1,MATCH(CT$14,$BQ$14:$DQ$14,0))</f>
        <v>2062.250440166149</v>
      </c>
      <c r="CU23" s="4" cm="1">
        <f t="array" ref="CU23">AO23*INDEX(prod_est,$H23+$I23-1,MATCH(CU$14,$BQ$14:$DQ$14,0))</f>
        <v>2050.4485375645991</v>
      </c>
      <c r="CV23" s="4" cm="1">
        <f t="array" ref="CV23">AP23*INDEX(prod_est,$H23+$I23-1,MATCH(CV$14,$BQ$14:$DQ$14,0))</f>
        <v>2037.5377540125357</v>
      </c>
      <c r="CW23" s="4" cm="1">
        <f t="array" ref="CW23">AQ23*INDEX(prod_est,$H23+$I23-1,MATCH(CW$14,$BQ$14:$DQ$14,0))</f>
        <v>2023.5923790891973</v>
      </c>
      <c r="CX23" s="4" cm="1">
        <f t="array" ref="CX23">AR23*INDEX(prod_est,$H23+$I23-1,MATCH(CX$14,$BQ$14:$DQ$14,0))</f>
        <v>1999.7108654995945</v>
      </c>
      <c r="CY23" s="4" cm="1">
        <f t="array" ref="CY23">AS23*INDEX(prod_est,$H23+$I23-1,MATCH(CY$14,$BQ$14:$DQ$14,0))</f>
        <v>1975.5758116255802</v>
      </c>
      <c r="CZ23" s="4" cm="1">
        <f t="array" ref="CZ23">AT23*INDEX(prod_est,$H23+$I23-1,MATCH(CZ$14,$BQ$14:$DQ$14,0))</f>
        <v>1951.1925587358974</v>
      </c>
      <c r="DA23" s="4" cm="1">
        <f t="array" ref="DA23">AU23*INDEX(prod_est,$H23+$I23-1,MATCH(DA$14,$BQ$14:$DQ$14,0))</f>
        <v>1926.5663899809526</v>
      </c>
      <c r="DB23" s="4" cm="1">
        <f t="array" ref="DB23">AV23*INDEX(prod_est,$H23+$I23-1,MATCH(DB$14,$BQ$14:$DQ$14,0))</f>
        <v>1901.7025308957316</v>
      </c>
      <c r="DC23" s="4" cm="1">
        <f t="array" ref="DC23">AW23*INDEX(prod_est,$H23+$I23-1,MATCH(DC$14,$BQ$14:$DQ$14,0))</f>
        <v>1876.6061498987583</v>
      </c>
      <c r="DD23" s="4" cm="1">
        <f t="array" ref="DD23">AX23*INDEX(prod_est,$H23+$I23-1,MATCH(DD$14,$BQ$14:$DQ$14,0))</f>
        <v>1851.2823587873534</v>
      </c>
      <c r="DE23" s="4" cm="1">
        <f t="array" ref="DE23">AY23*INDEX(prod_est,$H23+$I23-1,MATCH(DE$14,$BQ$14:$DQ$14,0))</f>
        <v>1825.7362132289911</v>
      </c>
      <c r="DF23" s="4" cm="1">
        <f t="array" ref="DF23">AZ23*INDEX(prod_est,$H23+$I23-1,MATCH(DF$14,$BQ$14:$DQ$14,0))</f>
        <v>1799.9727132489354</v>
      </c>
      <c r="DG23" s="4" cm="1">
        <f t="array" ref="DG23">BA23*INDEX(prod_est,$H23+$I23-1,MATCH(DG$14,$BQ$14:$DQ$14,0))</f>
        <v>1773.9968037141336</v>
      </c>
      <c r="DH23" s="4" cm="1">
        <f t="array" ref="DH23">BB23*INDEX(prod_est,$H23+$I23-1,MATCH(DH$14,$BQ$14:$DQ$14,0))</f>
        <v>1747.8133748133787</v>
      </c>
      <c r="DI23" s="4" cm="1">
        <f t="array" ref="DI23">BC23*INDEX(prod_est,$H23+$I23-1,MATCH(DI$14,$BQ$14:$DQ$14,0))</f>
        <v>1721.4272625337912</v>
      </c>
      <c r="DJ23" s="4" cm="1">
        <f t="array" ref="DJ23">BD23*INDEX(prod_est,$H23+$I23-1,MATCH(DJ$14,$BQ$14:$DQ$14,0))</f>
        <v>1694.8432491336159</v>
      </c>
      <c r="DK23" s="4" cm="1">
        <f t="array" ref="DK23">BE23*INDEX(prod_est,$H23+$I23-1,MATCH(DK$14,$BQ$14:$DQ$14,0))</f>
        <v>1668.0660636114151</v>
      </c>
      <c r="DL23" s="4" cm="1">
        <f t="array" ref="DL23">BF23*INDEX(prod_est,$H23+$I23-1,MATCH(DL$14,$BQ$14:$DQ$14,0))</f>
        <v>1641.1003821716115</v>
      </c>
      <c r="DM23" s="4" cm="1">
        <f t="array" ref="DM23">BG23*INDEX(prod_est,$H23+$I23-1,MATCH(DM$14,$BQ$14:$DQ$14,0))</f>
        <v>1613.950828686478</v>
      </c>
      <c r="DN23" s="4" cm="1">
        <f t="array" ref="DN23">BH23*INDEX(prod_est,$H23+$I23-1,MATCH(DN$14,$BQ$14:$DQ$14,0))</f>
        <v>1586.6219751545486</v>
      </c>
      <c r="DO23" s="4" cm="1">
        <f t="array" ref="DO23">BI23*INDEX(prod_est,$H23+$I23-1,MATCH(DO$14,$BQ$14:$DQ$14,0))</f>
        <v>1559.1183421554845</v>
      </c>
      <c r="DP23" s="4" cm="1">
        <f t="array" ref="DP23">BJ23*INDEX(prod_est,$H23+$I23-1,MATCH(DP$14,$BQ$14:$DQ$14,0))</f>
        <v>1531.4443993014584</v>
      </c>
      <c r="DQ23" s="4" cm="1">
        <f t="array" ref="DQ23">BK23*INDEX(prod_est,$H23+$I23-1,MATCH(DQ$14,$BQ$14:$DQ$14,0))</f>
        <v>1503.6045656850181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IFERROR(MATCH(E24,Production_est!$D$4:$D$339,0),"-")+1</f>
        <v>4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IFERROR(MATCH(E25,Production_est!$D$4:$D$339,0),"-")+1</f>
        <v>4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IFERROR(MATCH(E26,Production_est!$D$4:$D$339,0),"-")+1</f>
        <v>4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IFERROR(MATCH(E27,Production_est!$D$4:$D$339,0),"-")+1</f>
        <v>4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IFERROR(MATCH(E28,Production_est!$D$4:$D$339,0),"-")+1</f>
        <v>4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5"/>
        <v>4.9063277127337577E-3</v>
      </c>
      <c r="O28" s="33">
        <f t="shared" si="19"/>
        <v>4.8817960741700892E-3</v>
      </c>
      <c r="P28" s="33">
        <f t="shared" si="19"/>
        <v>4.8573870937992387E-3</v>
      </c>
      <c r="Q28" s="33">
        <f t="shared" si="19"/>
        <v>4.833100158330242E-3</v>
      </c>
      <c r="R28" s="33">
        <f t="shared" si="19"/>
        <v>4.8089346575385912E-3</v>
      </c>
      <c r="S28" s="33">
        <f t="shared" si="19"/>
        <v>4.7848899842508983E-3</v>
      </c>
      <c r="T28" s="33">
        <f t="shared" si="19"/>
        <v>4.7609655343296437E-3</v>
      </c>
      <c r="U28" s="33">
        <f t="shared" si="19"/>
        <v>4.7371607066579958E-3</v>
      </c>
      <c r="V28" s="33">
        <f t="shared" si="19"/>
        <v>4.7134749031247057E-3</v>
      </c>
      <c r="W28" s="33">
        <f t="shared" si="19"/>
        <v>4.689907528609082E-3</v>
      </c>
      <c r="X28" s="33">
        <f t="shared" si="19"/>
        <v>4.6664579909660364E-3</v>
      </c>
      <c r="Y28" s="33">
        <f t="shared" si="19"/>
        <v>4.6431257010112062E-3</v>
      </c>
      <c r="Z28" s="33">
        <f t="shared" si="19"/>
        <v>4.61991007250615E-3</v>
      </c>
      <c r="AA28" s="33">
        <f t="shared" si="19"/>
        <v>4.5968105221436189E-3</v>
      </c>
      <c r="AB28" s="33">
        <f t="shared" si="19"/>
        <v>4.5738264695329009E-3</v>
      </c>
      <c r="AC28" s="33">
        <f t="shared" si="19"/>
        <v>4.5509573371852368E-3</v>
      </c>
      <c r="AD28" s="33">
        <f t="shared" si="19"/>
        <v>4.5282025504993105E-3</v>
      </c>
      <c r="AE28" s="33">
        <f t="shared" si="19"/>
        <v>4.505561537746814E-3</v>
      </c>
      <c r="AF28" s="33">
        <f t="shared" si="19"/>
        <v>4.4830337300580799E-3</v>
      </c>
      <c r="AG28" s="33">
        <f t="shared" si="19"/>
        <v>4.4606185614077896E-3</v>
      </c>
      <c r="AH28" s="33">
        <f t="shared" si="19"/>
        <v>4.4383154686007502E-3</v>
      </c>
      <c r="AI28" s="33">
        <f t="shared" si="19"/>
        <v>4.4161238912577465E-3</v>
      </c>
      <c r="AJ28" s="33">
        <f t="shared" si="19"/>
        <v>4.3940432718014575E-3</v>
      </c>
      <c r="AK28" s="33">
        <f t="shared" si="19"/>
        <v>4.3720730554424499E-3</v>
      </c>
      <c r="AL28" s="33">
        <f t="shared" si="19"/>
        <v>4.3502126901652375E-3</v>
      </c>
      <c r="AM28" s="33">
        <f t="shared" si="19"/>
        <v>4.3284616267144109E-3</v>
      </c>
      <c r="AN28" s="33">
        <f t="shared" si="19"/>
        <v>4.3068193185808387E-3</v>
      </c>
      <c r="AO28" s="33">
        <f t="shared" si="19"/>
        <v>4.2852852219879348E-3</v>
      </c>
      <c r="AP28" s="33">
        <f t="shared" si="19"/>
        <v>4.2638587958779952E-3</v>
      </c>
      <c r="AQ28" s="33">
        <f t="shared" ref="AQ28:BK28" si="25">AP28*(1-$G$4)</f>
        <v>4.2425395018986052E-3</v>
      </c>
      <c r="AR28" s="33">
        <f t="shared" si="25"/>
        <v>4.2213268043891118E-3</v>
      </c>
      <c r="AS28" s="33">
        <f t="shared" si="25"/>
        <v>4.2002201703671659E-3</v>
      </c>
      <c r="AT28" s="33">
        <f t="shared" si="25"/>
        <v>4.1792190695153298E-3</v>
      </c>
      <c r="AU28" s="33">
        <f t="shared" si="25"/>
        <v>4.1583229741677533E-3</v>
      </c>
      <c r="AV28" s="33">
        <f t="shared" si="25"/>
        <v>4.1375313592969141E-3</v>
      </c>
      <c r="AW28" s="33">
        <f t="shared" si="25"/>
        <v>4.1168437025004296E-3</v>
      </c>
      <c r="AX28" s="33">
        <f t="shared" si="25"/>
        <v>4.0962594839879275E-3</v>
      </c>
      <c r="AY28" s="33">
        <f t="shared" si="25"/>
        <v>4.075778186567988E-3</v>
      </c>
      <c r="AZ28" s="33">
        <f t="shared" si="25"/>
        <v>4.0553992956351478E-3</v>
      </c>
      <c r="BA28" s="33">
        <f t="shared" si="25"/>
        <v>4.0351222991569721E-3</v>
      </c>
      <c r="BB28" s="33">
        <f t="shared" si="25"/>
        <v>4.0149466876611868E-3</v>
      </c>
      <c r="BC28" s="33">
        <f t="shared" si="25"/>
        <v>3.9948719542228809E-3</v>
      </c>
      <c r="BD28" s="33">
        <f t="shared" si="25"/>
        <v>3.9748975944517663E-3</v>
      </c>
      <c r="BE28" s="33">
        <f t="shared" si="25"/>
        <v>3.9550231064795077E-3</v>
      </c>
      <c r="BF28" s="33">
        <f t="shared" si="25"/>
        <v>3.9352479909471102E-3</v>
      </c>
      <c r="BG28" s="33">
        <f t="shared" si="25"/>
        <v>3.9155717509923747E-3</v>
      </c>
      <c r="BH28" s="33">
        <f t="shared" si="25"/>
        <v>3.8959938922374128E-3</v>
      </c>
      <c r="BI28" s="33">
        <f t="shared" si="25"/>
        <v>3.8765139227762259E-3</v>
      </c>
      <c r="BJ28" s="33">
        <f t="shared" si="25"/>
        <v>3.8571313531623446E-3</v>
      </c>
      <c r="BK28" s="33">
        <f t="shared" si="25"/>
        <v>3.8378456963965328E-3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154.14863278770159</v>
      </c>
      <c r="BU28" s="4" cm="1">
        <f t="array" ref="BU28">O28*INDEX(prod_est,$H28+$I28-1,MATCH(BU$14,$BQ$14:$DQ$14,0))</f>
        <v>157.03871780824085</v>
      </c>
      <c r="BV28" s="4" cm="1">
        <f t="array" ref="BV28">P28*INDEX(prod_est,$H28+$I28-1,MATCH(BV$14,$BQ$14:$DQ$14,0))</f>
        <v>159.68056291225636</v>
      </c>
      <c r="BW28" s="4" cm="1">
        <f t="array" ref="BW28">Q28*INDEX(prod_est,$H28+$I28-1,MATCH(BW$14,$BQ$14:$DQ$14,0))</f>
        <v>162.06256428008646</v>
      </c>
      <c r="BX28" s="4" cm="1">
        <f t="array" ref="BX28">R28*INDEX(prod_est,$H28+$I28-1,MATCH(BX$14,$BQ$14:$DQ$14,0))</f>
        <v>164.17918963648626</v>
      </c>
      <c r="BY28" s="4" cm="1">
        <f t="array" ref="BY28">S28*INDEX(prod_est,$H28+$I28-1,MATCH(BY$14,$BQ$14:$DQ$14,0))</f>
        <v>166.02585249652088</v>
      </c>
      <c r="BZ28" s="4" cm="1">
        <f t="array" ref="BZ28">T28*INDEX(prod_est,$H28+$I28-1,MATCH(BZ$14,$BQ$14:$DQ$14,0))</f>
        <v>167.61204479763597</v>
      </c>
      <c r="CA28" s="4" cm="1">
        <f t="array" ref="CA28">U28*INDEX(prod_est,$H28+$I28-1,MATCH(CA$14,$BQ$14:$DQ$14,0))</f>
        <v>167.98290643994443</v>
      </c>
      <c r="CB28" s="4" cm="1">
        <f t="array" ref="CB28">V28*INDEX(prod_est,$H28+$I28-1,MATCH(CB$14,$BQ$14:$DQ$14,0))</f>
        <v>168.11509972881001</v>
      </c>
      <c r="CC28" s="4" cm="1">
        <f t="array" ref="CC28">W28*INDEX(prod_est,$H28+$I28-1,MATCH(CC$14,$BQ$14:$DQ$14,0))</f>
        <v>168.02305593974654</v>
      </c>
      <c r="CD28" s="4" cm="1">
        <f t="array" ref="CD28">X28*INDEX(prod_est,$H28+$I28-1,MATCH(CD$14,$BQ$14:$DQ$14,0))</f>
        <v>168.7608714776996</v>
      </c>
      <c r="CE28" s="4" cm="1">
        <f t="array" ref="CE28">Y28*INDEX(prod_est,$H28+$I28-1,MATCH(CE$14,$BQ$14:$DQ$14,0))</f>
        <v>169.31594490446872</v>
      </c>
      <c r="CF28" s="4" cm="1">
        <f t="array" ref="CF28">Z28*INDEX(prod_est,$H28+$I28-1,MATCH(CF$14,$BQ$14:$DQ$14,0))</f>
        <v>169.71209276464862</v>
      </c>
      <c r="CG28" s="4" cm="1">
        <f t="array" ref="CG28">AA28*INDEX(prod_est,$H28+$I28-1,MATCH(CG$14,$BQ$14:$DQ$14,0))</f>
        <v>169.97112077549218</v>
      </c>
      <c r="CH28" s="4" cm="1">
        <f t="array" ref="CH28">AB28*INDEX(prod_est,$H28+$I28-1,MATCH(CH$14,$BQ$14:$DQ$14,0))</f>
        <v>170.10198339843606</v>
      </c>
      <c r="CI28" s="4" cm="1">
        <f t="array" ref="CI28">AC28*INDEX(prod_est,$H28+$I28-1,MATCH(CI$14,$BQ$14:$DQ$14,0))</f>
        <v>170.12409782158704</v>
      </c>
      <c r="CJ28" s="4" cm="1">
        <f t="array" ref="CJ28">AD28*INDEX(prod_est,$H28+$I28-1,MATCH(CJ$14,$BQ$14:$DQ$14,0))</f>
        <v>170.04973400486284</v>
      </c>
      <c r="CK28" s="4" cm="1">
        <f t="array" ref="CK28">AE28*INDEX(prod_est,$H28+$I28-1,MATCH(CK$14,$BQ$14:$DQ$14,0))</f>
        <v>169.8811959949733</v>
      </c>
      <c r="CL28" s="4" cm="1">
        <f t="array" ref="CL28">AF28*INDEX(prod_est,$H28+$I28-1,MATCH(CL$14,$BQ$14:$DQ$14,0))</f>
        <v>169.6228385516749</v>
      </c>
      <c r="CM28" s="4" cm="1">
        <f t="array" ref="CM28">AG28*INDEX(prod_est,$H28+$I28-1,MATCH(CM$14,$BQ$14:$DQ$14,0))</f>
        <v>169.27365740952806</v>
      </c>
      <c r="CN28" s="4" cm="1">
        <f t="array" ref="CN28">AH28*INDEX(prod_est,$H28+$I28-1,MATCH(CN$14,$BQ$14:$DQ$14,0))</f>
        <v>169.35415764212564</v>
      </c>
      <c r="CO28" s="4" cm="1">
        <f t="array" ref="CO28">AI28*INDEX(prod_est,$H28+$I28-1,MATCH(CO$14,$BQ$14:$DQ$14,0))</f>
        <v>169.34051018383821</v>
      </c>
      <c r="CP28" s="4" cm="1">
        <f t="array" ref="CP28">AJ28*INDEX(prod_est,$H28+$I28-1,MATCH(CP$14,$BQ$14:$DQ$14,0))</f>
        <v>169.22819919991409</v>
      </c>
      <c r="CQ28" s="4" cm="1">
        <f t="array" ref="CQ28">AK28*INDEX(prod_est,$H28+$I28-1,MATCH(CQ$14,$BQ$14:$DQ$14,0))</f>
        <v>169.01386256584965</v>
      </c>
      <c r="CR28" s="4" cm="1">
        <f t="array" ref="CR28">AL28*INDEX(prod_est,$H28+$I28-1,MATCH(CR$14,$BQ$14:$DQ$14,0))</f>
        <v>168.69484745231301</v>
      </c>
      <c r="CS28" s="4" cm="1">
        <f t="array" ref="CS28">AM28*INDEX(prod_est,$H28+$I28-1,MATCH(CS$14,$BQ$14:$DQ$14,0))</f>
        <v>167.92805837230856</v>
      </c>
      <c r="CT28" s="4" cm="1">
        <f t="array" ref="CT28">AN28*INDEX(prod_est,$H28+$I28-1,MATCH(CT$14,$BQ$14:$DQ$14,0))</f>
        <v>167.06294876736285</v>
      </c>
      <c r="CU28" s="4" cm="1">
        <f t="array" ref="CU28">AO28*INDEX(prod_est,$H28+$I28-1,MATCH(CU$14,$BQ$14:$DQ$14,0))</f>
        <v>166.10687640521016</v>
      </c>
      <c r="CV28" s="4" cm="1">
        <f t="array" ref="CV28">AP28*INDEX(prod_est,$H28+$I28-1,MATCH(CV$14,$BQ$14:$DQ$14,0))</f>
        <v>165.06097357542043</v>
      </c>
      <c r="CW28" s="4" cm="1">
        <f t="array" ref="CW28">AQ28*INDEX(prod_est,$H28+$I28-1,MATCH(CW$14,$BQ$14:$DQ$14,0))</f>
        <v>163.93125847827071</v>
      </c>
      <c r="CX28" s="4" cm="1">
        <f t="array" ref="CX28">AR28*INDEX(prod_est,$H28+$I28-1,MATCH(CX$14,$BQ$14:$DQ$14,0))</f>
        <v>161.99661659210608</v>
      </c>
      <c r="CY28" s="4" cm="1">
        <f t="array" ref="CY28">AS28*INDEX(prod_est,$H28+$I28-1,MATCH(CY$14,$BQ$14:$DQ$14,0))</f>
        <v>160.04143540250857</v>
      </c>
      <c r="CZ28" s="4" cm="1">
        <f t="array" ref="CZ28">AT28*INDEX(prod_est,$H28+$I28-1,MATCH(CZ$14,$BQ$14:$DQ$14,0))</f>
        <v>158.06614760576426</v>
      </c>
      <c r="DA28" s="4" cm="1">
        <f t="array" ref="DA28">AU28*INDEX(prod_est,$H28+$I28-1,MATCH(DA$14,$BQ$14:$DQ$14,0))</f>
        <v>156.07118118999165</v>
      </c>
      <c r="DB28" s="4" cm="1">
        <f t="array" ref="DB28">AV28*INDEX(prod_est,$H28+$I28-1,MATCH(DB$14,$BQ$14:$DQ$14,0))</f>
        <v>154.05695947588276</v>
      </c>
      <c r="DC28" s="4" cm="1">
        <f t="array" ref="DC28">AW28*INDEX(prod_est,$H28+$I28-1,MATCH(DC$14,$BQ$14:$DQ$14,0))</f>
        <v>152.0239011571241</v>
      </c>
      <c r="DD28" s="4" cm="1">
        <f t="array" ref="DD28">AX28*INDEX(prod_est,$H28+$I28-1,MATCH(DD$14,$BQ$14:$DQ$14,0))</f>
        <v>149.97242034051717</v>
      </c>
      <c r="DE28" s="4" cm="1">
        <f t="array" ref="DE28">AY28*INDEX(prod_est,$H28+$I28-1,MATCH(DE$14,$BQ$14:$DQ$14,0))</f>
        <v>147.90292658578369</v>
      </c>
      <c r="DF28" s="4" cm="1">
        <f t="array" ref="DF28">AZ28*INDEX(prod_est,$H28+$I28-1,MATCH(DF$14,$BQ$14:$DQ$14,0))</f>
        <v>145.81582494506867</v>
      </c>
      <c r="DG28" s="4" cm="1">
        <f t="array" ref="DG28">BA28*INDEX(prod_est,$H28+$I28-1,MATCH(DG$14,$BQ$14:$DQ$14,0))</f>
        <v>143.71151600214097</v>
      </c>
      <c r="DH28" s="4" cm="1">
        <f t="array" ref="DH28">BB28*INDEX(prod_est,$H28+$I28-1,MATCH(DH$14,$BQ$14:$DQ$14,0))</f>
        <v>141.59039591129093</v>
      </c>
      <c r="DI28" s="4" cm="1">
        <f t="array" ref="DI28">BC28*INDEX(prod_est,$H28+$I28-1,MATCH(DI$14,$BQ$14:$DQ$14,0))</f>
        <v>139.4528564359305</v>
      </c>
      <c r="DJ28" s="4" cm="1">
        <f t="array" ref="DJ28">BD28*INDEX(prod_est,$H28+$I28-1,MATCH(DJ$14,$BQ$14:$DQ$14,0))</f>
        <v>137.29928498689418</v>
      </c>
      <c r="DK28" s="4" cm="1">
        <f t="array" ref="DK28">BE28*INDEX(prod_est,$H28+$I28-1,MATCH(DK$14,$BQ$14:$DQ$14,0))</f>
        <v>135.13006466044871</v>
      </c>
      <c r="DL28" s="4" cm="1">
        <f t="array" ref="DL28">BF28*INDEX(prod_est,$H28+$I28-1,MATCH(DL$14,$BQ$14:$DQ$14,0))</f>
        <v>132.94557427600637</v>
      </c>
      <c r="DM28" s="4" cm="1">
        <f t="array" ref="DM28">BG28*INDEX(prod_est,$H28+$I28-1,MATCH(DM$14,$BQ$14:$DQ$14,0))</f>
        <v>130.74618841355107</v>
      </c>
      <c r="DN28" s="4" cm="1">
        <f t="array" ref="DN28">BH28*INDEX(prod_est,$H28+$I28-1,MATCH(DN$14,$BQ$14:$DQ$14,0))</f>
        <v>128.5322774507741</v>
      </c>
      <c r="DO28" s="4" cm="1">
        <f t="array" ref="DO28">BI28*INDEX(prod_est,$H28+$I28-1,MATCH(DO$14,$BQ$14:$DQ$14,0))</f>
        <v>126.3042075999228</v>
      </c>
      <c r="DP28" s="4" cm="1">
        <f t="array" ref="DP28">BJ28*INDEX(prod_est,$H28+$I28-1,MATCH(DP$14,$BQ$14:$DQ$14,0))</f>
        <v>124.06234094436734</v>
      </c>
      <c r="DQ28" s="4" cm="1">
        <f t="array" ref="DQ28">BK28*INDEX(prod_est,$H28+$I28-1,MATCH(DQ$14,$BQ$14:$DQ$14,0))</f>
        <v>121.80703547488199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IFERROR(MATCH(E29,Production_est!$D$4:$D$339,0),"-")+1</f>
        <v>4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IFERROR(MATCH(E30,Production_est!$D$4:$D$339,0),"-")+1</f>
        <v>4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IFERROR(MATCH(E31,Production_est!$D$4:$D$339,0),"-")+1</f>
        <v>4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si="5"/>
        <v>4.422089895722639E-3</v>
      </c>
      <c r="O31" s="33">
        <f t="shared" ref="O31:AQ35" si="28">N31*(1-$G$4)</f>
        <v>4.3999794462440261E-3</v>
      </c>
      <c r="P31" s="33">
        <f t="shared" si="28"/>
        <v>4.3779795490128063E-3</v>
      </c>
      <c r="Q31" s="33">
        <f t="shared" si="28"/>
        <v>4.3560896512677425E-3</v>
      </c>
      <c r="R31" s="33">
        <f t="shared" si="28"/>
        <v>4.3343092030114034E-3</v>
      </c>
      <c r="S31" s="33">
        <f t="shared" si="28"/>
        <v>4.3126376569963465E-3</v>
      </c>
      <c r="T31" s="33">
        <f t="shared" si="28"/>
        <v>4.2910744687113646E-3</v>
      </c>
      <c r="U31" s="33">
        <f t="shared" si="28"/>
        <v>4.2696190963678075E-3</v>
      </c>
      <c r="V31" s="33">
        <f t="shared" si="28"/>
        <v>4.248271000885968E-3</v>
      </c>
      <c r="W31" s="33">
        <f t="shared" si="28"/>
        <v>4.2270296458815386E-3</v>
      </c>
      <c r="X31" s="33">
        <f t="shared" si="28"/>
        <v>4.2058944976521313E-3</v>
      </c>
      <c r="Y31" s="33">
        <f t="shared" si="28"/>
        <v>4.1848650251638704E-3</v>
      </c>
      <c r="Z31" s="33">
        <f t="shared" si="28"/>
        <v>4.1639407000380506E-3</v>
      </c>
      <c r="AA31" s="33">
        <f t="shared" si="28"/>
        <v>4.1431209965378602E-3</v>
      </c>
      <c r="AB31" s="33">
        <f t="shared" si="28"/>
        <v>4.1224053915551711E-3</v>
      </c>
      <c r="AC31" s="33">
        <f t="shared" si="28"/>
        <v>4.1017933645973951E-3</v>
      </c>
      <c r="AD31" s="33">
        <f t="shared" si="28"/>
        <v>4.0812843977744082E-3</v>
      </c>
      <c r="AE31" s="33">
        <f t="shared" si="28"/>
        <v>4.0608779757855358E-3</v>
      </c>
      <c r="AF31" s="33">
        <f t="shared" si="28"/>
        <v>4.0405735859066084E-3</v>
      </c>
      <c r="AG31" s="33">
        <f t="shared" si="28"/>
        <v>4.020370717977075E-3</v>
      </c>
      <c r="AH31" s="33">
        <f t="shared" si="28"/>
        <v>4.0002688643871898E-3</v>
      </c>
      <c r="AI31" s="33">
        <f t="shared" si="28"/>
        <v>3.9802675200652539E-3</v>
      </c>
      <c r="AJ31" s="33">
        <f t="shared" si="28"/>
        <v>3.9603661824649276E-3</v>
      </c>
      <c r="AK31" s="33">
        <f t="shared" si="28"/>
        <v>3.9405643515526027E-3</v>
      </c>
      <c r="AL31" s="33">
        <f t="shared" si="28"/>
        <v>3.9208615297948394E-3</v>
      </c>
      <c r="AM31" s="33">
        <f t="shared" si="28"/>
        <v>3.9012572221458651E-3</v>
      </c>
      <c r="AN31" s="33">
        <f t="shared" si="28"/>
        <v>3.8817509360351359E-3</v>
      </c>
      <c r="AO31" s="33">
        <f t="shared" si="28"/>
        <v>3.8623421813549601E-3</v>
      </c>
      <c r="AP31" s="33">
        <f t="shared" si="28"/>
        <v>3.8430304704481851E-3</v>
      </c>
      <c r="AQ31" s="33">
        <f t="shared" si="28"/>
        <v>3.8238153180959441E-3</v>
      </c>
      <c r="AR31" s="33">
        <f t="shared" ref="AR31:BK31" si="29">AQ31*(1-$G$4)</f>
        <v>3.8046962415054643E-3</v>
      </c>
      <c r="AS31" s="33">
        <f t="shared" si="29"/>
        <v>3.7856727602979369E-3</v>
      </c>
      <c r="AT31" s="33">
        <f t="shared" si="29"/>
        <v>3.766744396496447E-3</v>
      </c>
      <c r="AU31" s="33">
        <f t="shared" si="29"/>
        <v>3.7479106745139648E-3</v>
      </c>
      <c r="AV31" s="33">
        <f t="shared" si="29"/>
        <v>3.729171121141395E-3</v>
      </c>
      <c r="AW31" s="33">
        <f t="shared" si="29"/>
        <v>3.7105252655356882E-3</v>
      </c>
      <c r="AX31" s="33">
        <f t="shared" si="29"/>
        <v>3.6919726392080098E-3</v>
      </c>
      <c r="AY31" s="33">
        <f t="shared" si="29"/>
        <v>3.6735127760119698E-3</v>
      </c>
      <c r="AZ31" s="33">
        <f t="shared" si="29"/>
        <v>3.65514521213191E-3</v>
      </c>
      <c r="BA31" s="33">
        <f t="shared" si="29"/>
        <v>3.6368694860712506E-3</v>
      </c>
      <c r="BB31" s="33">
        <f t="shared" si="29"/>
        <v>3.6186851386408943E-3</v>
      </c>
      <c r="BC31" s="33">
        <f t="shared" si="29"/>
        <v>3.6005917129476898E-3</v>
      </c>
      <c r="BD31" s="33">
        <f t="shared" si="29"/>
        <v>3.5825887543829513E-3</v>
      </c>
      <c r="BE31" s="33">
        <f t="shared" si="29"/>
        <v>3.5646758106110364E-3</v>
      </c>
      <c r="BF31" s="33">
        <f t="shared" si="29"/>
        <v>3.5468524315579813E-3</v>
      </c>
      <c r="BG31" s="33">
        <f t="shared" si="29"/>
        <v>3.5291181694001913E-3</v>
      </c>
      <c r="BH31" s="33">
        <f t="shared" si="29"/>
        <v>3.5114725785531905E-3</v>
      </c>
      <c r="BI31" s="33">
        <f t="shared" si="29"/>
        <v>3.4939152156604246E-3</v>
      </c>
      <c r="BJ31" s="33">
        <f t="shared" si="29"/>
        <v>3.4764456395821224E-3</v>
      </c>
      <c r="BK31" s="33">
        <f t="shared" si="29"/>
        <v>3.4590634113842119E-3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138.93468830481788</v>
      </c>
      <c r="BU31" s="4" cm="1">
        <f t="array" ref="BU31">O31*INDEX(prod_est,$H31+$I31-1,MATCH(BU$14,$BQ$14:$DQ$14,0))</f>
        <v>141.53953178764039</v>
      </c>
      <c r="BV31" s="4" cm="1">
        <f t="array" ref="BV31">P31*INDEX(prod_est,$H31+$I31-1,MATCH(BV$14,$BQ$14:$DQ$14,0))</f>
        <v>143.92063578732044</v>
      </c>
      <c r="BW31" s="4" cm="1">
        <f t="array" ref="BW31">Q31*INDEX(prod_est,$H31+$I31-1,MATCH(BW$14,$BQ$14:$DQ$14,0))</f>
        <v>146.06754174163348</v>
      </c>
      <c r="BX31" s="4" cm="1">
        <f t="array" ref="BX31">R31*INDEX(prod_est,$H31+$I31-1,MATCH(BX$14,$BQ$14:$DQ$14,0))</f>
        <v>147.97526339203878</v>
      </c>
      <c r="BY31" s="4" cm="1">
        <f t="array" ref="BY31">S31*INDEX(prod_est,$H31+$I31-1,MATCH(BY$14,$BQ$14:$DQ$14,0))</f>
        <v>149.63966692402693</v>
      </c>
      <c r="BZ31" s="4" cm="1">
        <f t="array" ref="BZ31">T31*INDEX(prod_est,$H31+$I31-1,MATCH(BZ$14,$BQ$14:$DQ$14,0))</f>
        <v>151.06930745318061</v>
      </c>
      <c r="CA31" s="4" cm="1">
        <f t="array" ref="CA31">U31*INDEX(prod_est,$H31+$I31-1,MATCH(CA$14,$BQ$14:$DQ$14,0))</f>
        <v>151.40356631585439</v>
      </c>
      <c r="CB31" s="4" cm="1">
        <f t="array" ref="CB31">V31*INDEX(prod_est,$H31+$I31-1,MATCH(CB$14,$BQ$14:$DQ$14,0))</f>
        <v>151.52271257782493</v>
      </c>
      <c r="CC31" s="4" cm="1">
        <f t="array" ref="CC31">W31*INDEX(prod_est,$H31+$I31-1,MATCH(CC$14,$BQ$14:$DQ$14,0))</f>
        <v>151.43975319691666</v>
      </c>
      <c r="CD31" s="4" cm="1">
        <f t="array" ref="CD31">X31*INDEX(prod_est,$H31+$I31-1,MATCH(CD$14,$BQ$14:$DQ$14,0))</f>
        <v>152.10474885687259</v>
      </c>
      <c r="CE31" s="4" cm="1">
        <f t="array" ref="CE31">Y31*INDEX(prod_est,$H31+$I31-1,MATCH(CE$14,$BQ$14:$DQ$14,0))</f>
        <v>152.60503842895505</v>
      </c>
      <c r="CF31" s="4" cm="1">
        <f t="array" ref="CF31">Z31*INDEX(prod_est,$H31+$I31-1,MATCH(CF$14,$BQ$14:$DQ$14,0))</f>
        <v>152.96208784601029</v>
      </c>
      <c r="CG31" s="4" cm="1">
        <f t="array" ref="CG31">AA31*INDEX(prod_est,$H31+$I31-1,MATCH(CG$14,$BQ$14:$DQ$14,0))</f>
        <v>153.19555067534549</v>
      </c>
      <c r="CH31" s="4" cm="1">
        <f t="array" ref="CH31">AB31*INDEX(prod_est,$H31+$I31-1,MATCH(CH$14,$BQ$14:$DQ$14,0))</f>
        <v>153.3134976035839</v>
      </c>
      <c r="CI31" s="4" cm="1">
        <f t="array" ref="CI31">AC31*INDEX(prod_est,$H31+$I31-1,MATCH(CI$14,$BQ$14:$DQ$14,0))</f>
        <v>153.33342940856949</v>
      </c>
      <c r="CJ31" s="4" cm="1">
        <f t="array" ref="CJ31">AD31*INDEX(prod_est,$H31+$I31-1,MATCH(CJ$14,$BQ$14:$DQ$14,0))</f>
        <v>153.26640504701084</v>
      </c>
      <c r="CK31" s="4" cm="1">
        <f t="array" ref="CK31">AE31*INDEX(prod_est,$H31+$I31-1,MATCH(CK$14,$BQ$14:$DQ$14,0))</f>
        <v>153.11450116406323</v>
      </c>
      <c r="CL31" s="4" cm="1">
        <f t="array" ref="CL31">AF31*INDEX(prod_est,$H31+$I31-1,MATCH(CL$14,$BQ$14:$DQ$14,0))</f>
        <v>152.88164271954284</v>
      </c>
      <c r="CM31" s="4" cm="1">
        <f t="array" ref="CM31">AG31*INDEX(prod_est,$H31+$I31-1,MATCH(CM$14,$BQ$14:$DQ$14,0))</f>
        <v>152.56692456558483</v>
      </c>
      <c r="CN31" s="4" cm="1">
        <f t="array" ref="CN31">AH31*INDEX(prod_est,$H31+$I31-1,MATCH(CN$14,$BQ$14:$DQ$14,0))</f>
        <v>152.63947969969243</v>
      </c>
      <c r="CO31" s="4" cm="1">
        <f t="array" ref="CO31">AI31*INDEX(prod_est,$H31+$I31-1,MATCH(CO$14,$BQ$14:$DQ$14,0))</f>
        <v>152.62717919900663</v>
      </c>
      <c r="CP31" s="4" cm="1">
        <f t="array" ref="CP31">AJ31*INDEX(prod_est,$H31+$I31-1,MATCH(CP$14,$BQ$14:$DQ$14,0))</f>
        <v>152.52595292626901</v>
      </c>
      <c r="CQ31" s="4" cm="1">
        <f t="array" ref="CQ31">AK31*INDEX(prod_est,$H31+$I31-1,MATCH(CQ$14,$BQ$14:$DQ$14,0))</f>
        <v>152.33277058720108</v>
      </c>
      <c r="CR31" s="4" cm="1">
        <f t="array" ref="CR31">AL31*INDEX(prod_est,$H31+$I31-1,MATCH(CR$14,$BQ$14:$DQ$14,0))</f>
        <v>152.04524117768125</v>
      </c>
      <c r="CS31" s="4" cm="1">
        <f t="array" ref="CS31">AM31*INDEX(prod_est,$H31+$I31-1,MATCH(CS$14,$BQ$14:$DQ$14,0))</f>
        <v>151.35413156548844</v>
      </c>
      <c r="CT31" s="4" cm="1">
        <f t="array" ref="CT31">AN31*INDEX(prod_est,$H31+$I31-1,MATCH(CT$14,$BQ$14:$DQ$14,0))</f>
        <v>150.57440532894009</v>
      </c>
      <c r="CU31" s="4" cm="1">
        <f t="array" ref="CU31">AO31*INDEX(prod_est,$H31+$I31-1,MATCH(CU$14,$BQ$14:$DQ$14,0))</f>
        <v>149.71269404918141</v>
      </c>
      <c r="CV31" s="4" cm="1">
        <f t="array" ref="CV31">AP31*INDEX(prod_est,$H31+$I31-1,MATCH(CV$14,$BQ$14:$DQ$14,0))</f>
        <v>148.77001826266249</v>
      </c>
      <c r="CW31" s="4" cm="1">
        <f t="array" ref="CW31">AQ31*INDEX(prod_est,$H31+$I31-1,MATCH(CW$14,$BQ$14:$DQ$14,0))</f>
        <v>147.75180219381218</v>
      </c>
      <c r="CX31" s="4" cm="1">
        <f t="array" ref="CX31">AR31*INDEX(prod_est,$H31+$I31-1,MATCH(CX$14,$BQ$14:$DQ$14,0))</f>
        <v>146.00810286560656</v>
      </c>
      <c r="CY31" s="4" cm="1">
        <f t="array" ref="CY31">AS31*INDEX(prod_est,$H31+$I31-1,MATCH(CY$14,$BQ$14:$DQ$14,0))</f>
        <v>144.24589139318769</v>
      </c>
      <c r="CZ31" s="4" cm="1">
        <f t="array" ref="CZ31">AT31*INDEX(prod_est,$H31+$I31-1,MATCH(CZ$14,$BQ$14:$DQ$14,0))</f>
        <v>142.46555776719347</v>
      </c>
      <c r="DA31" s="4" cm="1">
        <f t="array" ref="DA31">AU31*INDEX(prod_est,$H31+$I31-1,MATCH(DA$14,$BQ$14:$DQ$14,0))</f>
        <v>140.66748773477437</v>
      </c>
      <c r="DB31" s="4" cm="1">
        <f t="array" ref="DB31">AV31*INDEX(prod_est,$H31+$I31-1,MATCH(DB$14,$BQ$14:$DQ$14,0))</f>
        <v>138.85206283631337</v>
      </c>
      <c r="DC31" s="4" cm="1">
        <f t="array" ref="DC31">AW31*INDEX(prod_est,$H31+$I31-1,MATCH(DC$14,$BQ$14:$DQ$14,0))</f>
        <v>137.0196604418577</v>
      </c>
      <c r="DD31" s="4" cm="1">
        <f t="array" ref="DD31">AX31*INDEX(prod_est,$H31+$I31-1,MATCH(DD$14,$BQ$14:$DQ$14,0))</f>
        <v>135.17065378727946</v>
      </c>
      <c r="DE31" s="4" cm="1">
        <f t="array" ref="DE31">AY31*INDEX(prod_est,$H31+$I31-1,MATCH(DE$14,$BQ$14:$DQ$14,0))</f>
        <v>133.30541201015222</v>
      </c>
      <c r="DF31" s="4" cm="1">
        <f t="array" ref="DF31">AZ31*INDEX(prod_est,$H31+$I31-1,MATCH(DF$14,$BQ$14:$DQ$14,0))</f>
        <v>131.42430018535538</v>
      </c>
      <c r="DG31" s="4" cm="1">
        <f t="array" ref="DG31">BA31*INDEX(prod_est,$H31+$I31-1,MATCH(DG$14,$BQ$14:$DQ$14,0))</f>
        <v>129.52767936040556</v>
      </c>
      <c r="DH31" s="4" cm="1">
        <f t="array" ref="DH31">BB31*INDEX(prod_est,$H31+$I31-1,MATCH(DH$14,$BQ$14:$DQ$14,0))</f>
        <v>127.61590659051534</v>
      </c>
      <c r="DI31" s="4" cm="1">
        <f t="array" ref="DI31">BC31*INDEX(prod_est,$H31+$I31-1,MATCH(DI$14,$BQ$14:$DQ$14,0))</f>
        <v>125.68933497338361</v>
      </c>
      <c r="DJ31" s="4" cm="1">
        <f t="array" ref="DJ31">BD31*INDEX(prod_est,$H31+$I31-1,MATCH(DJ$14,$BQ$14:$DQ$14,0))</f>
        <v>123.74831368371645</v>
      </c>
      <c r="DK31" s="4" cm="1">
        <f t="array" ref="DK31">BE31*INDEX(prod_est,$H31+$I31-1,MATCH(DK$14,$BQ$14:$DQ$14,0))</f>
        <v>121.79318800748517</v>
      </c>
      <c r="DL31" s="4" cm="1">
        <f t="array" ref="DL31">BF31*INDEX(prod_est,$H31+$I31-1,MATCH(DL$14,$BQ$14:$DQ$14,0))</f>
        <v>119.82429937591775</v>
      </c>
      <c r="DM31" s="4" cm="1">
        <f t="array" ref="DM31">BG31*INDEX(prod_est,$H31+$I31-1,MATCH(DM$14,$BQ$14:$DQ$14,0))</f>
        <v>117.84198539923077</v>
      </c>
      <c r="DN31" s="4" cm="1">
        <f t="array" ref="DN31">BH31*INDEX(prod_est,$H31+$I31-1,MATCH(DN$14,$BQ$14:$DQ$14,0))</f>
        <v>115.84657990010021</v>
      </c>
      <c r="DO31" s="4" cm="1">
        <f t="array" ref="DO31">BI31*INDEX(prod_est,$H31+$I31-1,MATCH(DO$14,$BQ$14:$DQ$14,0))</f>
        <v>113.83841294687321</v>
      </c>
      <c r="DP31" s="4" cm="1">
        <f t="array" ref="DP31">BJ31*INDEX(prod_est,$H31+$I31-1,MATCH(DP$14,$BQ$14:$DQ$14,0))</f>
        <v>111.81781088652581</v>
      </c>
      <c r="DQ31" s="4" cm="1">
        <f t="array" ref="DQ31">BK31*INDEX(prod_est,$H31+$I31-1,MATCH(DQ$14,$BQ$14:$DQ$14,0))</f>
        <v>109.78509637736349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IFERROR(MATCH(E32,Production_est!$D$4:$D$339,0),"-")+1</f>
        <v>4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IFERROR(MATCH(E33,Production_est!$D$4:$D$339,0),"-")+1</f>
        <v>4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IFERROR(MATCH(E34,Production_est!$D$4:$D$339,0),"-")+1</f>
        <v>4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IFERROR(MATCH(E35,Production_est!$D$4:$D$339,0),"-")+1</f>
        <v>4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IFERROR(MATCH(E36,Production_est!$D$4:$D$339,0),"-")+1</f>
        <v>4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IFERROR(MATCH(E37,Production_est!$D$4:$D$339,0),"-")+1</f>
        <v>4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IFERROR(MATCH(E38,Production_est!$D$4:$D$339,0),"-")+1</f>
        <v>4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IFERROR(MATCH(E39,Production_est!$D$4:$D$339,0),"-")+1</f>
        <v>4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IFERROR(MATCH(E40,Production_est!$D$4:$D$339,0),"-")+1</f>
        <v>4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IFERROR(MATCH(E41,Production_est!$D$4:$D$339,0),"-")+1</f>
        <v>4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IFERROR(MATCH(E42,Production_est!$D$4:$D$339,0),"-")+1</f>
        <v>4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IFERROR(MATCH(E43,Production_est!$D$4:$D$339,0),"-")+1</f>
        <v>4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IFERROR(MATCH(E44,Production_est!$D$4:$D$339,0),"-")+1</f>
        <v>4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IFERROR(MATCH(E45,Production_est!$D$4:$D$339,0),"-")+1</f>
        <v>4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IFERROR(MATCH(E46,Production_est!$D$4:$D$339,0),"-")+1</f>
        <v>4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70.244958985531156</v>
      </c>
      <c r="P47" s="33">
        <f t="shared" si="42"/>
        <v>69.89373419060351</v>
      </c>
      <c r="Q47" s="33">
        <f t="shared" si="42"/>
        <v>69.544265519650466</v>
      </c>
      <c r="R47" s="33">
        <f t="shared" si="42"/>
        <v>69.196544192052215</v>
      </c>
      <c r="S47" s="33">
        <f t="shared" si="42"/>
        <v>68.850561471091964</v>
      </c>
      <c r="T47" s="33">
        <f t="shared" si="42"/>
        <v>68.506308663736519</v>
      </c>
      <c r="U47" s="33">
        <f t="shared" si="42"/>
        <v>68.163777120417805</v>
      </c>
      <c r="V47" s="33">
        <f t="shared" si="42"/>
        <v>67.822958234815729</v>
      </c>
      <c r="W47" s="33">
        <f t="shared" si="42"/>
        <v>67.483843443641646</v>
      </c>
      <c r="X47" s="33">
        <f t="shared" si="42"/>
        <v>67.146424226423434</v>
      </c>
      <c r="Y47" s="33">
        <f t="shared" si="42"/>
        <v>66.810692105291324</v>
      </c>
      <c r="Z47" s="33">
        <f t="shared" si="42"/>
        <v>66.476638644764861</v>
      </c>
      <c r="AA47" s="33">
        <f t="shared" si="42"/>
        <v>66.144255451541042</v>
      </c>
      <c r="AB47" s="33">
        <f t="shared" si="42"/>
        <v>65.813534174283333</v>
      </c>
      <c r="AC47" s="33">
        <f t="shared" si="42"/>
        <v>65.484466503411909</v>
      </c>
      <c r="AD47" s="33">
        <f t="shared" si="42"/>
        <v>65.157044170894849</v>
      </c>
      <c r="AE47" s="33">
        <f t="shared" si="42"/>
        <v>64.831258950040379</v>
      </c>
      <c r="AF47" s="33">
        <f t="shared" si="42"/>
        <v>64.507102655290183</v>
      </c>
      <c r="AG47" s="33">
        <f t="shared" si="42"/>
        <v>64.184567142013719</v>
      </c>
      <c r="AH47" s="33">
        <f t="shared" si="42"/>
        <v>63.863644306303648</v>
      </c>
      <c r="AI47" s="33">
        <f t="shared" si="42"/>
        <v>63.544326084772145</v>
      </c>
      <c r="AJ47" s="33">
        <f t="shared" si="42"/>
        <v>63.226604454348276</v>
      </c>
      <c r="AK47" s="33">
        <f t="shared" si="42"/>
        <v>62.91047143207652</v>
      </c>
      <c r="AL47" s="33">
        <f t="shared" si="42"/>
        <v>62.595919074916139</v>
      </c>
      <c r="AM47" s="33">
        <f t="shared" si="42"/>
        <v>62.282939479541554</v>
      </c>
      <c r="AN47" s="33">
        <f t="shared" si="42"/>
        <v>61.97152478214386</v>
      </c>
      <c r="AO47" s="33">
        <f t="shared" si="42"/>
        <v>61.661667158233136</v>
      </c>
      <c r="AP47" s="33">
        <f t="shared" si="42"/>
        <v>61.353358822441976</v>
      </c>
      <c r="AQ47" s="33">
        <f t="shared" ref="AQ47:BK47" si="43">SUM(AQ15:AQ46)*1000</f>
        <v>61.046592028329762</v>
      </c>
      <c r="AR47" s="33">
        <f t="shared" si="43"/>
        <v>60.741359068188117</v>
      </c>
      <c r="AS47" s="33">
        <f t="shared" si="43"/>
        <v>60.437652272847167</v>
      </c>
      <c r="AT47" s="33">
        <f t="shared" si="43"/>
        <v>60.135464011482931</v>
      </c>
      <c r="AU47" s="33">
        <f t="shared" si="43"/>
        <v>59.834786691425521</v>
      </c>
      <c r="AV47" s="33">
        <f t="shared" si="43"/>
        <v>59.535612757968394</v>
      </c>
      <c r="AW47" s="33">
        <f t="shared" si="43"/>
        <v>59.237934694178549</v>
      </c>
      <c r="AX47" s="33">
        <f t="shared" si="43"/>
        <v>58.94174502070765</v>
      </c>
      <c r="AY47" s="33">
        <f t="shared" si="43"/>
        <v>58.64703629560411</v>
      </c>
      <c r="AZ47" s="33">
        <f t="shared" si="43"/>
        <v>58.353801114126092</v>
      </c>
      <c r="BA47" s="33">
        <f t="shared" si="43"/>
        <v>58.062032108555464</v>
      </c>
      <c r="BB47" s="33">
        <f t="shared" si="43"/>
        <v>57.771721948012676</v>
      </c>
      <c r="BC47" s="33">
        <f t="shared" si="43"/>
        <v>57.482863338272608</v>
      </c>
      <c r="BD47" s="33">
        <f t="shared" si="43"/>
        <v>57.195449021581247</v>
      </c>
      <c r="BE47" s="33">
        <f t="shared" si="43"/>
        <v>56.909471776473332</v>
      </c>
      <c r="BF47" s="33">
        <f t="shared" si="43"/>
        <v>56.624924417590968</v>
      </c>
      <c r="BG47" s="33">
        <f t="shared" si="43"/>
        <v>56.341799795503015</v>
      </c>
      <c r="BH47" s="33">
        <f t="shared" si="43"/>
        <v>56.060090796525508</v>
      </c>
      <c r="BI47" s="33">
        <f t="shared" si="43"/>
        <v>55.779790342542888</v>
      </c>
      <c r="BJ47" s="33">
        <f t="shared" si="43"/>
        <v>55.500891390830162</v>
      </c>
      <c r="BK47" s="33">
        <f t="shared" si="43"/>
        <v>55.223386933876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22.152307645343829</v>
      </c>
      <c r="BU57">
        <f t="shared" si="60"/>
        <v>22.567634407173486</v>
      </c>
      <c r="BV57">
        <f t="shared" si="60"/>
        <v>22.947287242473664</v>
      </c>
      <c r="BW57">
        <f t="shared" si="60"/>
        <v>23.289598595857345</v>
      </c>
      <c r="BX57">
        <f t="shared" si="60"/>
        <v>23.593773438131034</v>
      </c>
      <c r="BY57">
        <f t="shared" si="60"/>
        <v>23.859152657219258</v>
      </c>
      <c r="BZ57">
        <f t="shared" si="60"/>
        <v>24.087100315291387</v>
      </c>
      <c r="CA57">
        <f t="shared" si="60"/>
        <v>24.140395897909944</v>
      </c>
      <c r="CB57">
        <f t="shared" si="60"/>
        <v>24.159393058965748</v>
      </c>
      <c r="CC57">
        <f t="shared" si="60"/>
        <v>24.146165680329275</v>
      </c>
      <c r="CD57">
        <f t="shared" si="60"/>
        <v>24.252195273240172</v>
      </c>
      <c r="CE57">
        <f t="shared" si="60"/>
        <v>24.331963462507733</v>
      </c>
      <c r="CF57">
        <f t="shared" si="60"/>
        <v>24.388892863132622</v>
      </c>
      <c r="CG57">
        <f t="shared" si="60"/>
        <v>24.426117119236601</v>
      </c>
      <c r="CH57">
        <f t="shared" si="60"/>
        <v>24.444923053679901</v>
      </c>
      <c r="CI57">
        <f t="shared" si="60"/>
        <v>24.448101061140495</v>
      </c>
      <c r="CJ57">
        <f t="shared" si="60"/>
        <v>24.437414426325994</v>
      </c>
      <c r="CK57">
        <f t="shared" si="60"/>
        <v>24.41319425792431</v>
      </c>
      <c r="CL57">
        <f t="shared" si="60"/>
        <v>24.376066367375369</v>
      </c>
      <c r="CM57">
        <f t="shared" si="60"/>
        <v>24.325886434249117</v>
      </c>
      <c r="CN57">
        <f t="shared" si="60"/>
        <v>24.337454917769048</v>
      </c>
      <c r="CO57">
        <f t="shared" si="60"/>
        <v>24.335493676277032</v>
      </c>
      <c r="CP57">
        <f t="shared" si="60"/>
        <v>24.319353750655608</v>
      </c>
      <c r="CQ57">
        <f t="shared" si="60"/>
        <v>24.288551978550359</v>
      </c>
      <c r="CR57">
        <f t="shared" si="60"/>
        <v>24.242707128610558</v>
      </c>
      <c r="CS57">
        <f t="shared" si="60"/>
        <v>24.132513821721211</v>
      </c>
      <c r="CT57">
        <f t="shared" si="60"/>
        <v>24.008191122459309</v>
      </c>
      <c r="CU57">
        <f t="shared" si="60"/>
        <v>23.870796396897347</v>
      </c>
      <c r="CV57">
        <f t="shared" si="60"/>
        <v>23.720492363487288</v>
      </c>
      <c r="CW57">
        <f t="shared" si="60"/>
        <v>23.558143882472109</v>
      </c>
      <c r="CX57">
        <f t="shared" ref="CX57:DQ57" si="61">CX$49*CX18</f>
        <v>23.280121421482068</v>
      </c>
      <c r="CY57">
        <f t="shared" si="61"/>
        <v>22.999147309476783</v>
      </c>
      <c r="CZ57">
        <f t="shared" si="61"/>
        <v>22.715283728138136</v>
      </c>
      <c r="DA57">
        <f t="shared" si="61"/>
        <v>22.428592182549227</v>
      </c>
      <c r="DB57">
        <f t="shared" si="61"/>
        <v>22.139133507049177</v>
      </c>
      <c r="DC57">
        <f t="shared" si="61"/>
        <v>21.846967871041919</v>
      </c>
      <c r="DD57">
        <f t="shared" si="61"/>
        <v>21.552154784761832</v>
      </c>
      <c r="DE57">
        <f t="shared" si="61"/>
        <v>21.254753104994023</v>
      </c>
      <c r="DF57">
        <f t="shared" si="61"/>
        <v>20.95482104075122</v>
      </c>
      <c r="DG57">
        <f t="shared" si="61"/>
        <v>20.652416158907197</v>
      </c>
      <c r="DH57">
        <f t="shared" si="61"/>
        <v>20.347595389786644</v>
      </c>
      <c r="DI57">
        <f t="shared" si="61"/>
        <v>20.040415032712279</v>
      </c>
      <c r="DJ57">
        <f t="shared" si="61"/>
        <v>19.730930761509015</v>
      </c>
      <c r="DK57">
        <f t="shared" si="61"/>
        <v>19.419197629966199</v>
      </c>
      <c r="DL57">
        <f t="shared" si="61"/>
        <v>19.105270077257327</v>
      </c>
      <c r="DM57">
        <f t="shared" si="61"/>
        <v>18.789201933318413</v>
      </c>
      <c r="DN57">
        <f t="shared" si="61"/>
        <v>18.471046424184717</v>
      </c>
      <c r="DO57">
        <f t="shared" si="61"/>
        <v>18.150856177286133</v>
      </c>
      <c r="DP57">
        <f t="shared" si="61"/>
        <v>17.828683226702136</v>
      </c>
      <c r="DQ57">
        <f t="shared" si="61"/>
        <v>17.504579018375665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1902.8341601950142</v>
      </c>
      <c r="BU62">
        <f t="shared" si="70"/>
        <v>1938.5098091028049</v>
      </c>
      <c r="BV62">
        <f t="shared" si="70"/>
        <v>1971.1211467381379</v>
      </c>
      <c r="BW62">
        <f t="shared" si="70"/>
        <v>2000.5249337868415</v>
      </c>
      <c r="BX62">
        <f t="shared" si="70"/>
        <v>2026.6528790021546</v>
      </c>
      <c r="BY62">
        <f t="shared" si="70"/>
        <v>2049.4483661167033</v>
      </c>
      <c r="BZ62">
        <f t="shared" si="70"/>
        <v>2069.0285650494889</v>
      </c>
      <c r="CA62">
        <f t="shared" si="70"/>
        <v>2073.6065375486833</v>
      </c>
      <c r="CB62">
        <f t="shared" si="70"/>
        <v>2075.2383516053692</v>
      </c>
      <c r="CC62">
        <f t="shared" si="70"/>
        <v>2074.1021490786497</v>
      </c>
      <c r="CD62">
        <f t="shared" si="70"/>
        <v>2083.2098562580791</v>
      </c>
      <c r="CE62">
        <f t="shared" si="70"/>
        <v>2090.061767032581</v>
      </c>
      <c r="CF62">
        <f t="shared" si="70"/>
        <v>2094.9518764497475</v>
      </c>
      <c r="CG62">
        <f t="shared" si="70"/>
        <v>2098.1493575987324</v>
      </c>
      <c r="CH62">
        <f t="shared" si="70"/>
        <v>2099.7647457129642</v>
      </c>
      <c r="CI62">
        <f t="shared" si="70"/>
        <v>2100.0377295146604</v>
      </c>
      <c r="CJ62">
        <f t="shared" si="70"/>
        <v>2099.119771254595</v>
      </c>
      <c r="CK62">
        <f t="shared" si="70"/>
        <v>2097.0393124356651</v>
      </c>
      <c r="CL62">
        <f t="shared" si="70"/>
        <v>2093.8501088744124</v>
      </c>
      <c r="CM62">
        <f t="shared" si="70"/>
        <v>2089.5397637655583</v>
      </c>
      <c r="CN62">
        <f t="shared" si="70"/>
        <v>2090.5334708761584</v>
      </c>
      <c r="CO62">
        <f t="shared" si="70"/>
        <v>2090.3650045760714</v>
      </c>
      <c r="CP62">
        <f t="shared" si="70"/>
        <v>2088.978620714528</v>
      </c>
      <c r="CQ62">
        <f t="shared" si="70"/>
        <v>2086.33281671547</v>
      </c>
      <c r="CR62">
        <f t="shared" si="70"/>
        <v>2082.3948456502835</v>
      </c>
      <c r="CS62">
        <f t="shared" si="70"/>
        <v>2072.9294846625771</v>
      </c>
      <c r="CT62">
        <f t="shared" si="70"/>
        <v>2062.250440166149</v>
      </c>
      <c r="CU62">
        <f t="shared" si="70"/>
        <v>2050.4485375645991</v>
      </c>
      <c r="CV62">
        <f t="shared" si="70"/>
        <v>2037.5377540125357</v>
      </c>
      <c r="CW62">
        <f t="shared" si="70"/>
        <v>2023.5923790891973</v>
      </c>
      <c r="CX62">
        <f t="shared" ref="CX62:DQ62" si="71">CX$49*CX23</f>
        <v>1999.7108654995945</v>
      </c>
      <c r="CY62">
        <f t="shared" si="71"/>
        <v>1975.5758116255802</v>
      </c>
      <c r="CZ62">
        <f t="shared" si="71"/>
        <v>1951.1925587358974</v>
      </c>
      <c r="DA62">
        <f t="shared" si="71"/>
        <v>1926.5663899809526</v>
      </c>
      <c r="DB62">
        <f t="shared" si="71"/>
        <v>1901.7025308957316</v>
      </c>
      <c r="DC62">
        <f t="shared" si="71"/>
        <v>1876.6061498987583</v>
      </c>
      <c r="DD62">
        <f t="shared" si="71"/>
        <v>1851.2823587873534</v>
      </c>
      <c r="DE62">
        <f t="shared" si="71"/>
        <v>1825.7362132289911</v>
      </c>
      <c r="DF62">
        <f t="shared" si="71"/>
        <v>1799.9727132489354</v>
      </c>
      <c r="DG62">
        <f t="shared" si="71"/>
        <v>1773.9968037141336</v>
      </c>
      <c r="DH62">
        <f t="shared" si="71"/>
        <v>1747.8133748133787</v>
      </c>
      <c r="DI62">
        <f t="shared" si="71"/>
        <v>1721.4272625337912</v>
      </c>
      <c r="DJ62">
        <f t="shared" si="71"/>
        <v>1694.8432491336159</v>
      </c>
      <c r="DK62">
        <f t="shared" si="71"/>
        <v>1668.0660636114151</v>
      </c>
      <c r="DL62">
        <f t="shared" si="71"/>
        <v>1641.1003821716115</v>
      </c>
      <c r="DM62">
        <f t="shared" si="71"/>
        <v>1613.950828686478</v>
      </c>
      <c r="DN62">
        <f t="shared" si="71"/>
        <v>1586.6219751545486</v>
      </c>
      <c r="DO62">
        <f t="shared" si="71"/>
        <v>1559.1183421554845</v>
      </c>
      <c r="DP62">
        <f t="shared" si="71"/>
        <v>1531.4443993014584</v>
      </c>
      <c r="DQ62">
        <f t="shared" si="71"/>
        <v>1503.6045656850181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154.14863278770159</v>
      </c>
      <c r="BU67">
        <f t="shared" si="80"/>
        <v>157.03871780824085</v>
      </c>
      <c r="BV67">
        <f t="shared" si="80"/>
        <v>159.68056291225636</v>
      </c>
      <c r="BW67">
        <f t="shared" si="80"/>
        <v>162.06256428008646</v>
      </c>
      <c r="BX67">
        <f t="shared" si="80"/>
        <v>164.17918963648626</v>
      </c>
      <c r="BY67">
        <f t="shared" si="80"/>
        <v>166.02585249652088</v>
      </c>
      <c r="BZ67">
        <f t="shared" si="80"/>
        <v>167.61204479763597</v>
      </c>
      <c r="CA67">
        <f t="shared" si="80"/>
        <v>167.98290643994443</v>
      </c>
      <c r="CB67">
        <f t="shared" si="80"/>
        <v>168.11509972881001</v>
      </c>
      <c r="CC67">
        <f t="shared" si="80"/>
        <v>168.02305593974654</v>
      </c>
      <c r="CD67">
        <f t="shared" si="80"/>
        <v>168.7608714776996</v>
      </c>
      <c r="CE67">
        <f t="shared" si="80"/>
        <v>169.31594490446872</v>
      </c>
      <c r="CF67">
        <f t="shared" si="80"/>
        <v>169.71209276464862</v>
      </c>
      <c r="CG67">
        <f t="shared" si="80"/>
        <v>169.97112077549218</v>
      </c>
      <c r="CH67">
        <f t="shared" si="80"/>
        <v>170.10198339843606</v>
      </c>
      <c r="CI67">
        <f t="shared" si="80"/>
        <v>170.12409782158704</v>
      </c>
      <c r="CJ67">
        <f t="shared" si="80"/>
        <v>170.04973400486284</v>
      </c>
      <c r="CK67">
        <f t="shared" si="80"/>
        <v>169.8811959949733</v>
      </c>
      <c r="CL67">
        <f t="shared" si="80"/>
        <v>169.6228385516749</v>
      </c>
      <c r="CM67">
        <f t="shared" si="80"/>
        <v>169.27365740952806</v>
      </c>
      <c r="CN67">
        <f t="shared" si="80"/>
        <v>169.35415764212564</v>
      </c>
      <c r="CO67">
        <f t="shared" si="80"/>
        <v>169.34051018383821</v>
      </c>
      <c r="CP67">
        <f t="shared" si="80"/>
        <v>169.22819919991409</v>
      </c>
      <c r="CQ67">
        <f t="shared" si="80"/>
        <v>169.01386256584965</v>
      </c>
      <c r="CR67">
        <f t="shared" si="80"/>
        <v>168.69484745231301</v>
      </c>
      <c r="CS67">
        <f t="shared" si="80"/>
        <v>167.92805837230856</v>
      </c>
      <c r="CT67">
        <f t="shared" si="80"/>
        <v>167.06294876736285</v>
      </c>
      <c r="CU67">
        <f t="shared" si="80"/>
        <v>166.10687640521016</v>
      </c>
      <c r="CV67">
        <f t="shared" si="80"/>
        <v>165.06097357542043</v>
      </c>
      <c r="CW67">
        <f t="shared" si="80"/>
        <v>163.93125847827071</v>
      </c>
      <c r="CX67">
        <f t="shared" ref="CX67:DQ67" si="81">CX$49*CX28</f>
        <v>161.99661659210608</v>
      </c>
      <c r="CY67">
        <f t="shared" si="81"/>
        <v>160.04143540250857</v>
      </c>
      <c r="CZ67">
        <f t="shared" si="81"/>
        <v>158.06614760576426</v>
      </c>
      <c r="DA67">
        <f t="shared" si="81"/>
        <v>156.07118118999165</v>
      </c>
      <c r="DB67">
        <f t="shared" si="81"/>
        <v>154.05695947588276</v>
      </c>
      <c r="DC67">
        <f t="shared" si="81"/>
        <v>152.0239011571241</v>
      </c>
      <c r="DD67">
        <f t="shared" si="81"/>
        <v>149.97242034051717</v>
      </c>
      <c r="DE67">
        <f t="shared" si="81"/>
        <v>147.90292658578369</v>
      </c>
      <c r="DF67">
        <f t="shared" si="81"/>
        <v>145.81582494506867</v>
      </c>
      <c r="DG67">
        <f t="shared" si="81"/>
        <v>143.71151600214097</v>
      </c>
      <c r="DH67">
        <f t="shared" si="81"/>
        <v>141.59039591129093</v>
      </c>
      <c r="DI67">
        <f t="shared" si="81"/>
        <v>139.4528564359305</v>
      </c>
      <c r="DJ67">
        <f t="shared" si="81"/>
        <v>137.29928498689418</v>
      </c>
      <c r="DK67">
        <f t="shared" si="81"/>
        <v>135.13006466044871</v>
      </c>
      <c r="DL67">
        <f t="shared" si="81"/>
        <v>132.94557427600637</v>
      </c>
      <c r="DM67">
        <f t="shared" si="81"/>
        <v>130.74618841355107</v>
      </c>
      <c r="DN67">
        <f t="shared" si="81"/>
        <v>128.5322774507741</v>
      </c>
      <c r="DO67">
        <f t="shared" si="81"/>
        <v>126.3042075999228</v>
      </c>
      <c r="DP67">
        <f t="shared" si="81"/>
        <v>124.06234094436734</v>
      </c>
      <c r="DQ67">
        <f t="shared" si="81"/>
        <v>121.80703547488199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138.93468830481788</v>
      </c>
      <c r="BU70">
        <f t="shared" si="86"/>
        <v>141.53953178764039</v>
      </c>
      <c r="BV70">
        <f t="shared" si="86"/>
        <v>143.92063578732044</v>
      </c>
      <c r="BW70">
        <f t="shared" si="86"/>
        <v>146.06754174163348</v>
      </c>
      <c r="BX70">
        <f t="shared" si="86"/>
        <v>147.97526339203878</v>
      </c>
      <c r="BY70">
        <f t="shared" si="86"/>
        <v>149.63966692402693</v>
      </c>
      <c r="BZ70">
        <f t="shared" si="86"/>
        <v>151.06930745318061</v>
      </c>
      <c r="CA70">
        <f t="shared" si="86"/>
        <v>151.40356631585439</v>
      </c>
      <c r="CB70">
        <f t="shared" si="86"/>
        <v>151.52271257782493</v>
      </c>
      <c r="CC70">
        <f t="shared" si="86"/>
        <v>151.43975319691666</v>
      </c>
      <c r="CD70">
        <f t="shared" si="86"/>
        <v>152.10474885687259</v>
      </c>
      <c r="CE70">
        <f t="shared" si="86"/>
        <v>152.60503842895505</v>
      </c>
      <c r="CF70">
        <f t="shared" si="86"/>
        <v>152.96208784601029</v>
      </c>
      <c r="CG70">
        <f t="shared" si="86"/>
        <v>153.19555067534549</v>
      </c>
      <c r="CH70">
        <f t="shared" si="86"/>
        <v>153.3134976035839</v>
      </c>
      <c r="CI70">
        <f t="shared" si="86"/>
        <v>153.33342940856949</v>
      </c>
      <c r="CJ70">
        <f t="shared" si="86"/>
        <v>153.26640504701084</v>
      </c>
      <c r="CK70">
        <f t="shared" si="86"/>
        <v>153.11450116406323</v>
      </c>
      <c r="CL70">
        <f t="shared" si="86"/>
        <v>152.88164271954284</v>
      </c>
      <c r="CM70">
        <f t="shared" si="86"/>
        <v>152.56692456558483</v>
      </c>
      <c r="CN70">
        <f t="shared" si="86"/>
        <v>152.63947969969243</v>
      </c>
      <c r="CO70">
        <f t="shared" si="86"/>
        <v>152.62717919900663</v>
      </c>
      <c r="CP70">
        <f t="shared" si="86"/>
        <v>152.52595292626901</v>
      </c>
      <c r="CQ70">
        <f t="shared" si="86"/>
        <v>152.33277058720108</v>
      </c>
      <c r="CR70">
        <f t="shared" si="86"/>
        <v>152.04524117768125</v>
      </c>
      <c r="CS70">
        <f t="shared" si="86"/>
        <v>151.35413156548844</v>
      </c>
      <c r="CT70">
        <f t="shared" si="86"/>
        <v>150.57440532894009</v>
      </c>
      <c r="CU70">
        <f t="shared" si="86"/>
        <v>149.71269404918141</v>
      </c>
      <c r="CV70">
        <f t="shared" si="86"/>
        <v>148.77001826266249</v>
      </c>
      <c r="CW70">
        <f t="shared" si="86"/>
        <v>147.75180219381218</v>
      </c>
      <c r="CX70">
        <f t="shared" ref="CX70:DQ70" si="87">CX$49*CX31</f>
        <v>146.00810286560656</v>
      </c>
      <c r="CY70">
        <f t="shared" si="87"/>
        <v>144.24589139318769</v>
      </c>
      <c r="CZ70">
        <f t="shared" si="87"/>
        <v>142.46555776719347</v>
      </c>
      <c r="DA70">
        <f t="shared" si="87"/>
        <v>140.66748773477437</v>
      </c>
      <c r="DB70">
        <f t="shared" si="87"/>
        <v>138.85206283631337</v>
      </c>
      <c r="DC70">
        <f t="shared" si="87"/>
        <v>137.0196604418577</v>
      </c>
      <c r="DD70">
        <f t="shared" si="87"/>
        <v>135.17065378727946</v>
      </c>
      <c r="DE70">
        <f t="shared" si="87"/>
        <v>133.30541201015222</v>
      </c>
      <c r="DF70">
        <f t="shared" si="87"/>
        <v>131.42430018535538</v>
      </c>
      <c r="DG70">
        <f t="shared" si="87"/>
        <v>129.52767936040556</v>
      </c>
      <c r="DH70">
        <f t="shared" si="87"/>
        <v>127.61590659051534</v>
      </c>
      <c r="DI70">
        <f t="shared" si="87"/>
        <v>125.68933497338361</v>
      </c>
      <c r="DJ70">
        <f t="shared" si="87"/>
        <v>123.74831368371645</v>
      </c>
      <c r="DK70">
        <f t="shared" si="87"/>
        <v>121.79318800748517</v>
      </c>
      <c r="DL70">
        <f t="shared" si="87"/>
        <v>119.82429937591775</v>
      </c>
      <c r="DM70">
        <f t="shared" si="87"/>
        <v>117.84198539923077</v>
      </c>
      <c r="DN70">
        <f t="shared" si="87"/>
        <v>115.84657990010021</v>
      </c>
      <c r="DO70">
        <f t="shared" si="87"/>
        <v>113.83841294687321</v>
      </c>
      <c r="DP70">
        <f t="shared" si="87"/>
        <v>111.81781088652581</v>
      </c>
      <c r="DQ70">
        <f t="shared" si="87"/>
        <v>109.78509637736349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IFERROR(MATCH(E15,Production_est!$D$4:$D$339,0),"-")+1</f>
        <v>4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IFERROR(MATCH(E16,Production_est!$D$4:$D$339,0),"-")+1</f>
        <v>4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IFERROR(MATCH(E17,Production_est!$D$4:$D$339,0),"-")+1</f>
        <v>4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IFERROR(MATCH(E18,Production_est!$D$4:$D$339,0),"-")+1</f>
        <v>4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IFERROR(MATCH(E19,Production_est!$D$4:$D$339,0),"-")+1</f>
        <v>4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IFERROR(MATCH(E20,Production_est!$D$4:$D$339,0),"-")+1</f>
        <v>4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IFERROR(MATCH(E21,Production_est!$D$4:$D$339,0),"-")+1</f>
        <v>4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IFERROR(MATCH(E22,Production_est!$D$4:$D$339,0),"-")+1</f>
        <v>4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IFERROR(MATCH(E23,Production_est!$D$4:$D$339,0),"-")+1</f>
        <v>4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IFERROR(MATCH(E24,Production_est!$D$4:$D$339,0),"-")+1</f>
        <v>4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IFERROR(MATCH(E25,Production_est!$D$4:$D$339,0),"-")+1</f>
        <v>4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IFERROR(MATCH(E26,Production_est!$D$4:$D$339,0),"-")+1</f>
        <v>4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IFERROR(MATCH(E27,Production_est!$D$4:$D$339,0),"-")+1</f>
        <v>4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IFERROR(MATCH(E28,Production_est!$D$4:$D$339,0),"-")+1</f>
        <v>4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5"/>
        <v>2.0741116309945094E-2</v>
      </c>
      <c r="O28" s="33">
        <f t="shared" si="19"/>
        <v>2.063741072839537E-2</v>
      </c>
      <c r="P28" s="33">
        <f t="shared" si="19"/>
        <v>2.0534223674753393E-2</v>
      </c>
      <c r="Q28" s="33">
        <f t="shared" si="19"/>
        <v>2.0431552556379625E-2</v>
      </c>
      <c r="R28" s="33">
        <f t="shared" si="19"/>
        <v>2.0329394793597726E-2</v>
      </c>
      <c r="S28" s="33">
        <f t="shared" si="19"/>
        <v>2.0227747819629736E-2</v>
      </c>
      <c r="T28" s="33">
        <f t="shared" si="19"/>
        <v>2.0126609080531589E-2</v>
      </c>
      <c r="U28" s="33">
        <f t="shared" si="19"/>
        <v>2.0025976035128932E-2</v>
      </c>
      <c r="V28" s="33">
        <f t="shared" si="19"/>
        <v>1.9925846154953287E-2</v>
      </c>
      <c r="W28" s="33">
        <f t="shared" si="19"/>
        <v>1.9826216924178519E-2</v>
      </c>
      <c r="X28" s="33">
        <f t="shared" si="19"/>
        <v>1.9727085839557627E-2</v>
      </c>
      <c r="Y28" s="33">
        <f t="shared" si="19"/>
        <v>1.9628450410359839E-2</v>
      </c>
      <c r="Z28" s="33">
        <f t="shared" si="19"/>
        <v>1.953030815830804E-2</v>
      </c>
      <c r="AA28" s="33">
        <f t="shared" si="19"/>
        <v>1.9432656617516499E-2</v>
      </c>
      <c r="AB28" s="33">
        <f t="shared" si="19"/>
        <v>1.9335493334428917E-2</v>
      </c>
      <c r="AC28" s="33">
        <f t="shared" si="19"/>
        <v>1.9238815867756772E-2</v>
      </c>
      <c r="AD28" s="33">
        <f t="shared" si="19"/>
        <v>1.9142621788417989E-2</v>
      </c>
      <c r="AE28" s="33">
        <f t="shared" si="19"/>
        <v>1.90469086794759E-2</v>
      </c>
      <c r="AF28" s="33">
        <f t="shared" si="19"/>
        <v>1.8951674136078522E-2</v>
      </c>
      <c r="AG28" s="33">
        <f t="shared" si="19"/>
        <v>1.8856915765398129E-2</v>
      </c>
      <c r="AH28" s="33">
        <f t="shared" si="19"/>
        <v>1.8762631186571139E-2</v>
      </c>
      <c r="AI28" s="33">
        <f t="shared" si="19"/>
        <v>1.8668818030638284E-2</v>
      </c>
      <c r="AJ28" s="33">
        <f t="shared" si="19"/>
        <v>1.8575473940485091E-2</v>
      </c>
      <c r="AK28" s="33">
        <f t="shared" si="19"/>
        <v>1.8482596570782665E-2</v>
      </c>
      <c r="AL28" s="33">
        <f t="shared" si="19"/>
        <v>1.8390183587928752E-2</v>
      </c>
      <c r="AM28" s="33">
        <f t="shared" si="19"/>
        <v>1.8298232669989107E-2</v>
      </c>
      <c r="AN28" s="33">
        <f t="shared" si="19"/>
        <v>1.820674150663916E-2</v>
      </c>
      <c r="AO28" s="33">
        <f t="shared" si="19"/>
        <v>1.8115707799105964E-2</v>
      </c>
      <c r="AP28" s="33">
        <f t="shared" si="19"/>
        <v>1.8025129260110434E-2</v>
      </c>
      <c r="AQ28" s="33">
        <f t="shared" ref="AQ28:BK28" si="25">AP28*(1-$G$4)</f>
        <v>1.7935003613809883E-2</v>
      </c>
      <c r="AR28" s="33">
        <f t="shared" si="25"/>
        <v>1.7845328595740832E-2</v>
      </c>
      <c r="AS28" s="33">
        <f t="shared" si="25"/>
        <v>1.7756101952762129E-2</v>
      </c>
      <c r="AT28" s="33">
        <f t="shared" si="25"/>
        <v>1.7667321442998318E-2</v>
      </c>
      <c r="AU28" s="33">
        <f t="shared" si="25"/>
        <v>1.7578984835783327E-2</v>
      </c>
      <c r="AV28" s="33">
        <f t="shared" si="25"/>
        <v>1.7491089911604411E-2</v>
      </c>
      <c r="AW28" s="33">
        <f t="shared" si="25"/>
        <v>1.7403634462046388E-2</v>
      </c>
      <c r="AX28" s="33">
        <f t="shared" si="25"/>
        <v>1.7316616289736155E-2</v>
      </c>
      <c r="AY28" s="33">
        <f t="shared" si="25"/>
        <v>1.7230033208287473E-2</v>
      </c>
      <c r="AZ28" s="33">
        <f t="shared" si="25"/>
        <v>1.7143883042246035E-2</v>
      </c>
      <c r="BA28" s="33">
        <f t="shared" si="25"/>
        <v>1.7058163627034804E-2</v>
      </c>
      <c r="BB28" s="33">
        <f t="shared" si="25"/>
        <v>1.6972872808899631E-2</v>
      </c>
      <c r="BC28" s="33">
        <f t="shared" si="25"/>
        <v>1.6888008444855131E-2</v>
      </c>
      <c r="BD28" s="33">
        <f t="shared" si="25"/>
        <v>1.6803568402630857E-2</v>
      </c>
      <c r="BE28" s="33">
        <f t="shared" si="25"/>
        <v>1.6719550560617701E-2</v>
      </c>
      <c r="BF28" s="33">
        <f t="shared" si="25"/>
        <v>1.6635952807814613E-2</v>
      </c>
      <c r="BG28" s="33">
        <f t="shared" si="25"/>
        <v>1.6552773043775539E-2</v>
      </c>
      <c r="BH28" s="33">
        <f t="shared" si="25"/>
        <v>1.647000917855666E-2</v>
      </c>
      <c r="BI28" s="33">
        <f t="shared" si="25"/>
        <v>1.6387659132663875E-2</v>
      </c>
      <c r="BJ28" s="33">
        <f t="shared" si="25"/>
        <v>1.6305720837000555E-2</v>
      </c>
      <c r="BK28" s="33">
        <f t="shared" si="25"/>
        <v>1.6224192232815553E-2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87.947389998746132</v>
      </c>
      <c r="BS28" s="4" cm="1">
        <f t="array" ref="BS28">M28*INDEX(prod_est,$H28+$I28-1,MATCH(BS$14,$BQ$14:$DQ$14,0))</f>
        <v>78.165217346647367</v>
      </c>
      <c r="BT28" s="4" cm="1">
        <f t="array" ref="BT28">N28*INDEX(prod_est,$H28+$I28-1,MATCH(BT$14,$BQ$14:$DQ$14,0))</f>
        <v>81.76643595541708</v>
      </c>
      <c r="BU28" s="4" cm="1">
        <f t="array" ref="BU28">O28*INDEX(prod_est,$H28+$I28-1,MATCH(BU$14,$BQ$14:$DQ$14,0))</f>
        <v>85.025369415547473</v>
      </c>
      <c r="BV28" s="4" cm="1">
        <f t="array" ref="BV28">P28*INDEX(prod_est,$H28+$I28-1,MATCH(BV$14,$BQ$14:$DQ$14,0))</f>
        <v>88.322070674225202</v>
      </c>
      <c r="BW28" s="4" cm="1">
        <f t="array" ref="BW28">Q28*INDEX(prod_est,$H28+$I28-1,MATCH(BW$14,$BQ$14:$DQ$14,0))</f>
        <v>91.642907567303951</v>
      </c>
      <c r="BX28" s="4" cm="1">
        <f t="array" ref="BX28">R28*INDEX(prod_est,$H28+$I28-1,MATCH(BX$14,$BQ$14:$DQ$14,0))</f>
        <v>94.976120927984496</v>
      </c>
      <c r="BY28" s="4" cm="1">
        <f t="array" ref="BY28">S28*INDEX(prod_est,$H28+$I28-1,MATCH(BY$14,$BQ$14:$DQ$14,0))</f>
        <v>98.31210088315521</v>
      </c>
      <c r="BZ28" s="4" cm="1">
        <f t="array" ref="BZ28">T28*INDEX(prod_est,$H28+$I28-1,MATCH(BZ$14,$BQ$14:$DQ$14,0))</f>
        <v>101.64930837872045</v>
      </c>
      <c r="CA28" s="4" cm="1">
        <f t="array" ref="CA28">U28*INDEX(prod_est,$H28+$I28-1,MATCH(CA$14,$BQ$14:$DQ$14,0))</f>
        <v>103.2431064392152</v>
      </c>
      <c r="CB28" s="4" cm="1">
        <f t="array" ref="CB28">V28*INDEX(prod_est,$H28+$I28-1,MATCH(CB$14,$BQ$14:$DQ$14,0))</f>
        <v>104.77221446266852</v>
      </c>
      <c r="CC28" s="4" cm="1">
        <f t="array" ref="CC28">W28*INDEX(prod_est,$H28+$I28-1,MATCH(CC$14,$BQ$14:$DQ$14,0))</f>
        <v>106.23823109879301</v>
      </c>
      <c r="CD28" s="4" cm="1">
        <f t="array" ref="CD28">X28*INDEX(prod_est,$H28+$I28-1,MATCH(CD$14,$BQ$14:$DQ$14,0))</f>
        <v>107.78268541260258</v>
      </c>
      <c r="CE28" s="4" cm="1">
        <f t="array" ref="CE28">Y28*INDEX(prod_est,$H28+$I28-1,MATCH(CE$14,$BQ$14:$DQ$14,0))</f>
        <v>109.25954281884435</v>
      </c>
      <c r="CF28" s="4" cm="1">
        <f t="array" ref="CF28">Z28*INDEX(prod_est,$H28+$I28-1,MATCH(CF$14,$BQ$14:$DQ$14,0))</f>
        <v>110.67036996084546</v>
      </c>
      <c r="CG28" s="4" cm="1">
        <f t="array" ref="CG28">AA28*INDEX(prod_est,$H28+$I28-1,MATCH(CG$14,$BQ$14:$DQ$14,0))</f>
        <v>112.01117591328146</v>
      </c>
      <c r="CH28" s="4" cm="1">
        <f t="array" ref="CH28">AB28*INDEX(prod_est,$H28+$I28-1,MATCH(CH$14,$BQ$14:$DQ$14,0))</f>
        <v>113.28928423717625</v>
      </c>
      <c r="CI28" s="4" cm="1">
        <f t="array" ref="CI28">AC28*INDEX(prod_est,$H28+$I28-1,MATCH(CI$14,$BQ$14:$DQ$14,0))</f>
        <v>114.49802757090862</v>
      </c>
      <c r="CJ28" s="4" cm="1">
        <f t="array" ref="CJ28">AD28*INDEX(prod_est,$H28+$I28-1,MATCH(CJ$14,$BQ$14:$DQ$14,0))</f>
        <v>115.63643849497191</v>
      </c>
      <c r="CK28" s="4" cm="1">
        <f t="array" ref="CK28">AE28*INDEX(prod_est,$H28+$I28-1,MATCH(CK$14,$BQ$14:$DQ$14,0))</f>
        <v>116.70919773464625</v>
      </c>
      <c r="CL28" s="4" cm="1">
        <f t="array" ref="CL28">AF28*INDEX(prod_est,$H28+$I28-1,MATCH(CL$14,$BQ$14:$DQ$14,0))</f>
        <v>117.72099479677591</v>
      </c>
      <c r="CM28" s="4" cm="1">
        <f t="array" ref="CM28">AG28*INDEX(prod_est,$H28+$I28-1,MATCH(CM$14,$BQ$14:$DQ$14,0))</f>
        <v>118.66819551593481</v>
      </c>
      <c r="CN28" s="4" cm="1">
        <f t="array" ref="CN28">AH28*INDEX(prod_est,$H28+$I28-1,MATCH(CN$14,$BQ$14:$DQ$14,0))</f>
        <v>119.68150378725836</v>
      </c>
      <c r="CO28" s="4" cm="1">
        <f t="array" ref="CO28">AI28*INDEX(prod_est,$H28+$I28-1,MATCH(CO$14,$BQ$14:$DQ$14,0))</f>
        <v>120.63256787625191</v>
      </c>
      <c r="CP28" s="4" cm="1">
        <f t="array" ref="CP28">AJ28*INDEX(prod_est,$H28+$I28-1,MATCH(CP$14,$BQ$14:$DQ$14,0))</f>
        <v>121.52322646467488</v>
      </c>
      <c r="CQ28" s="4" cm="1">
        <f t="array" ref="CQ28">AK28*INDEX(prod_est,$H28+$I28-1,MATCH(CQ$14,$BQ$14:$DQ$14,0))</f>
        <v>122.36081359344314</v>
      </c>
      <c r="CR28" s="4" cm="1">
        <f t="array" ref="CR28">AL28*INDEX(prod_est,$H28+$I28-1,MATCH(CR$14,$BQ$14:$DQ$14,0))</f>
        <v>123.13893047891089</v>
      </c>
      <c r="CS28" s="4" cm="1">
        <f t="array" ref="CS28">AM28*INDEX(prod_est,$H28+$I28-1,MATCH(CS$14,$BQ$14:$DQ$14,0))</f>
        <v>123.8621752193729</v>
      </c>
      <c r="CT28" s="4" cm="1">
        <f t="array" ref="CT28">AN28*INDEX(prod_est,$H28+$I28-1,MATCH(CT$14,$BQ$14:$DQ$14,0))</f>
        <v>124.52696250824893</v>
      </c>
      <c r="CU28" s="4" cm="1">
        <f t="array" ref="CU28">AO28*INDEX(prod_est,$H28+$I28-1,MATCH(CU$14,$BQ$14:$DQ$14,0))</f>
        <v>125.13517916253782</v>
      </c>
      <c r="CV28" s="4" cm="1">
        <f t="array" ref="CV28">AP28*INDEX(prod_est,$H28+$I28-1,MATCH(CV$14,$BQ$14:$DQ$14,0))</f>
        <v>125.68332268349918</v>
      </c>
      <c r="CW28" s="4" cm="1">
        <f t="array" ref="CW28">AQ28*INDEX(prod_est,$H28+$I28-1,MATCH(CW$14,$BQ$14:$DQ$14,0))</f>
        <v>126.17064473705227</v>
      </c>
      <c r="CX28" s="4" cm="1">
        <f t="array" ref="CX28">AR28*INDEX(prod_est,$H28+$I28-1,MATCH(CX$14,$BQ$14:$DQ$14,0))</f>
        <v>124.6816363784354</v>
      </c>
      <c r="CY28" s="4" cm="1">
        <f t="array" ref="CY28">AS28*INDEX(prod_est,$H28+$I28-1,MATCH(CY$14,$BQ$14:$DQ$14,0))</f>
        <v>123.17681982569756</v>
      </c>
      <c r="CZ28" s="4" cm="1">
        <f t="array" ref="CZ28">AT28*INDEX(prod_est,$H28+$I28-1,MATCH(CZ$14,$BQ$14:$DQ$14,0))</f>
        <v>121.65652810604647</v>
      </c>
      <c r="DA28" s="4" cm="1">
        <f t="array" ref="DA28">AU28*INDEX(prod_est,$H28+$I28-1,MATCH(DA$14,$BQ$14:$DQ$14,0))</f>
        <v>120.12109062302295</v>
      </c>
      <c r="DB28" s="4" cm="1">
        <f t="array" ref="DB28">AV28*INDEX(prod_est,$H28+$I28-1,MATCH(DB$14,$BQ$14:$DQ$14,0))</f>
        <v>118.57083318785409</v>
      </c>
      <c r="DC28" s="4" cm="1">
        <f t="array" ref="DC28">AW28*INDEX(prod_est,$H28+$I28-1,MATCH(DC$14,$BQ$14:$DQ$14,0))</f>
        <v>117.00607805056725</v>
      </c>
      <c r="DD28" s="4" cm="1">
        <f t="array" ref="DD28">AX28*INDEX(prod_est,$H28+$I28-1,MATCH(DD$14,$BQ$14:$DQ$14,0))</f>
        <v>115.42714393086554</v>
      </c>
      <c r="DE28" s="4" cm="1">
        <f t="array" ref="DE28">AY28*INDEX(prod_est,$H28+$I28-1,MATCH(DE$14,$BQ$14:$DQ$14,0))</f>
        <v>113.83434604876612</v>
      </c>
      <c r="DF28" s="4" cm="1">
        <f t="array" ref="DF28">AZ28*INDEX(prod_est,$H28+$I28-1,MATCH(DF$14,$BQ$14:$DQ$14,0))</f>
        <v>112.22799615500459</v>
      </c>
      <c r="DG28" s="4" cm="1">
        <f t="array" ref="DG28">BA28*INDEX(prod_est,$H28+$I28-1,MATCH(DG$14,$BQ$14:$DQ$14,0))</f>
        <v>110.60840256120363</v>
      </c>
      <c r="DH28" s="4" cm="1">
        <f t="array" ref="DH28">BB28*INDEX(prod_est,$H28+$I28-1,MATCH(DH$14,$BQ$14:$DQ$14,0))</f>
        <v>108.97587016981284</v>
      </c>
      <c r="DI28" s="4" cm="1">
        <f t="array" ref="DI28">BC28*INDEX(prod_est,$H28+$I28-1,MATCH(DI$14,$BQ$14:$DQ$14,0))</f>
        <v>107.330700503816</v>
      </c>
      <c r="DJ28" s="4" cm="1">
        <f t="array" ref="DJ28">BD28*INDEX(prod_est,$H28+$I28-1,MATCH(DJ$14,$BQ$14:$DQ$14,0))</f>
        <v>105.67319173621135</v>
      </c>
      <c r="DK28" s="4" cm="1">
        <f t="array" ref="DK28">BE28*INDEX(prod_est,$H28+$I28-1,MATCH(DK$14,$BQ$14:$DQ$14,0))</f>
        <v>104.00363871926409</v>
      </c>
      <c r="DL28" s="4" cm="1">
        <f t="array" ref="DL28">BF28*INDEX(prod_est,$H28+$I28-1,MATCH(DL$14,$BQ$14:$DQ$14,0))</f>
        <v>102.32233301353423</v>
      </c>
      <c r="DM28" s="4" cm="1">
        <f t="array" ref="DM28">BG28*INDEX(prod_est,$H28+$I28-1,MATCH(DM$14,$BQ$14:$DQ$14,0))</f>
        <v>100.62956291668117</v>
      </c>
      <c r="DN28" s="4" cm="1">
        <f t="array" ref="DN28">BH28*INDEX(prod_est,$H28+$I28-1,MATCH(DN$14,$BQ$14:$DQ$14,0))</f>
        <v>98.925613492044462</v>
      </c>
      <c r="DO28" s="4" cm="1">
        <f t="array" ref="DO28">BI28*INDEX(prod_est,$H28+$I28-1,MATCH(DO$14,$BQ$14:$DQ$14,0))</f>
        <v>97.210766597006725</v>
      </c>
      <c r="DP28" s="4" cm="1">
        <f t="array" ref="DP28">BJ28*INDEX(prod_est,$H28+$I28-1,MATCH(DP$14,$BQ$14:$DQ$14,0))</f>
        <v>95.485300911135411</v>
      </c>
      <c r="DQ28" s="4" cm="1">
        <f t="array" ref="DQ28">BK28*INDEX(prod_est,$H28+$I28-1,MATCH(DQ$14,$BQ$14:$DQ$14,0))</f>
        <v>93.7494919641085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IFERROR(MATCH(E29,Production_est!$D$4:$D$339,0),"-")+1</f>
        <v>4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IFERROR(MATCH(E30,Production_est!$D$4:$D$339,0),"-")+1</f>
        <v>4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IFERROR(MATCH(E31,Production_est!$D$4:$D$339,0),"-")+1</f>
        <v>4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si="5"/>
        <v>8.0897217151043033E-3</v>
      </c>
      <c r="O31" s="33">
        <f t="shared" ref="O31:AQ35" si="28">N31*(1-$G$4)</f>
        <v>8.0492731065287815E-3</v>
      </c>
      <c r="P31" s="33">
        <f t="shared" si="28"/>
        <v>8.0090267409961367E-3</v>
      </c>
      <c r="Q31" s="33">
        <f t="shared" si="28"/>
        <v>7.9689816072911566E-3</v>
      </c>
      <c r="R31" s="33">
        <f t="shared" si="28"/>
        <v>7.9291366992547008E-3</v>
      </c>
      <c r="S31" s="33">
        <f t="shared" si="28"/>
        <v>7.8894910157584278E-3</v>
      </c>
      <c r="T31" s="33">
        <f t="shared" si="28"/>
        <v>7.8500435606796357E-3</v>
      </c>
      <c r="U31" s="33">
        <f t="shared" si="28"/>
        <v>7.8107933428762377E-3</v>
      </c>
      <c r="V31" s="33">
        <f t="shared" si="28"/>
        <v>7.7717393761618566E-3</v>
      </c>
      <c r="W31" s="33">
        <f t="shared" si="28"/>
        <v>7.7328806792810473E-3</v>
      </c>
      <c r="X31" s="33">
        <f t="shared" si="28"/>
        <v>7.6942162758846418E-3</v>
      </c>
      <c r="Y31" s="33">
        <f t="shared" si="28"/>
        <v>7.6557451945052186E-3</v>
      </c>
      <c r="Z31" s="33">
        <f t="shared" si="28"/>
        <v>7.6174664685326925E-3</v>
      </c>
      <c r="AA31" s="33">
        <f t="shared" si="28"/>
        <v>7.5793791361900287E-3</v>
      </c>
      <c r="AB31" s="33">
        <f t="shared" si="28"/>
        <v>7.5414822405090783E-3</v>
      </c>
      <c r="AC31" s="33">
        <f t="shared" si="28"/>
        <v>7.5037748293065327E-3</v>
      </c>
      <c r="AD31" s="33">
        <f t="shared" si="28"/>
        <v>7.4662559551600003E-3</v>
      </c>
      <c r="AE31" s="33">
        <f t="shared" si="28"/>
        <v>7.4289246753841999E-3</v>
      </c>
      <c r="AF31" s="33">
        <f t="shared" si="28"/>
        <v>7.3917800520072793E-3</v>
      </c>
      <c r="AG31" s="33">
        <f t="shared" si="28"/>
        <v>7.3548211517472425E-3</v>
      </c>
      <c r="AH31" s="33">
        <f t="shared" si="28"/>
        <v>7.3180470459885058E-3</v>
      </c>
      <c r="AI31" s="33">
        <f t="shared" si="28"/>
        <v>7.2814568107585631E-3</v>
      </c>
      <c r="AJ31" s="33">
        <f t="shared" si="28"/>
        <v>7.24504952670477E-3</v>
      </c>
      <c r="AK31" s="33">
        <f t="shared" si="28"/>
        <v>7.2088242790712461E-3</v>
      </c>
      <c r="AL31" s="33">
        <f t="shared" si="28"/>
        <v>7.1727801576758898E-3</v>
      </c>
      <c r="AM31" s="33">
        <f t="shared" si="28"/>
        <v>7.1369162568875105E-3</v>
      </c>
      <c r="AN31" s="33">
        <f t="shared" si="28"/>
        <v>7.101231675603073E-3</v>
      </c>
      <c r="AO31" s="33">
        <f t="shared" si="28"/>
        <v>7.0657255172250572E-3</v>
      </c>
      <c r="AP31" s="33">
        <f t="shared" si="28"/>
        <v>7.0303968896389315E-3</v>
      </c>
      <c r="AQ31" s="33">
        <f t="shared" si="28"/>
        <v>6.9952449051907369E-3</v>
      </c>
      <c r="AR31" s="33">
        <f t="shared" ref="AR31:BK31" si="29">AQ31*(1-$G$4)</f>
        <v>6.9602686806647836E-3</v>
      </c>
      <c r="AS31" s="33">
        <f t="shared" si="29"/>
        <v>6.9254673372614595E-3</v>
      </c>
      <c r="AT31" s="33">
        <f t="shared" si="29"/>
        <v>6.8908400005751524E-3</v>
      </c>
      <c r="AU31" s="33">
        <f t="shared" si="29"/>
        <v>6.8563858005722764E-3</v>
      </c>
      <c r="AV31" s="33">
        <f t="shared" si="29"/>
        <v>6.8221038715694151E-3</v>
      </c>
      <c r="AW31" s="33">
        <f t="shared" si="29"/>
        <v>6.787993352211568E-3</v>
      </c>
      <c r="AX31" s="33">
        <f t="shared" si="29"/>
        <v>6.7540533854505104E-3</v>
      </c>
      <c r="AY31" s="33">
        <f t="shared" si="29"/>
        <v>6.7202831185232577E-3</v>
      </c>
      <c r="AZ31" s="33">
        <f t="shared" si="29"/>
        <v>6.6866817029306415E-3</v>
      </c>
      <c r="BA31" s="33">
        <f t="shared" si="29"/>
        <v>6.6532482944159886E-3</v>
      </c>
      <c r="BB31" s="33">
        <f t="shared" si="29"/>
        <v>6.6199820529439088E-3</v>
      </c>
      <c r="BC31" s="33">
        <f t="shared" si="29"/>
        <v>6.5868821426791893E-3</v>
      </c>
      <c r="BD31" s="33">
        <f t="shared" si="29"/>
        <v>6.5539477319657936E-3</v>
      </c>
      <c r="BE31" s="33">
        <f t="shared" si="29"/>
        <v>6.5211779933059648E-3</v>
      </c>
      <c r="BF31" s="33">
        <f t="shared" si="29"/>
        <v>6.4885721033394348E-3</v>
      </c>
      <c r="BG31" s="33">
        <f t="shared" si="29"/>
        <v>6.4561292428227373E-3</v>
      </c>
      <c r="BH31" s="33">
        <f t="shared" si="29"/>
        <v>6.4238485966086238E-3</v>
      </c>
      <c r="BI31" s="33">
        <f t="shared" si="29"/>
        <v>6.3917293536255807E-3</v>
      </c>
      <c r="BJ31" s="33">
        <f t="shared" si="29"/>
        <v>6.3597707068574526E-3</v>
      </c>
      <c r="BK31" s="33">
        <f t="shared" si="29"/>
        <v>6.3279718533231655E-3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34.302392408766501</v>
      </c>
      <c r="BS31" s="4" cm="1">
        <f t="array" ref="BS31">M31*INDEX(prod_est,$H31+$I31-1,MATCH(BS$14,$BQ$14:$DQ$14,0))</f>
        <v>30.487021367881944</v>
      </c>
      <c r="BT31" s="4" cm="1">
        <f t="array" ref="BT31">N31*INDEX(prod_est,$H31+$I31-1,MATCH(BT$14,$BQ$14:$DQ$14,0))</f>
        <v>31.891615794953996</v>
      </c>
      <c r="BU31" s="4" cm="1">
        <f t="array" ref="BU31">O31*INDEX(prod_est,$H31+$I31-1,MATCH(BU$14,$BQ$14:$DQ$14,0))</f>
        <v>33.162707687334716</v>
      </c>
      <c r="BV31" s="4" cm="1">
        <f t="array" ref="BV31">P31*INDEX(prod_est,$H31+$I31-1,MATCH(BV$14,$BQ$14:$DQ$14,0))</f>
        <v>34.448530270941234</v>
      </c>
      <c r="BW31" s="4" cm="1">
        <f t="array" ref="BW31">Q31*INDEX(prod_est,$H31+$I31-1,MATCH(BW$14,$BQ$14:$DQ$14,0))</f>
        <v>35.743766550648004</v>
      </c>
      <c r="BX31" s="4" cm="1">
        <f t="array" ref="BX31">R31*INDEX(prod_est,$H31+$I31-1,MATCH(BX$14,$BQ$14:$DQ$14,0))</f>
        <v>37.043830062275099</v>
      </c>
      <c r="BY31" s="4" cm="1">
        <f t="array" ref="BY31">S31*INDEX(prod_est,$H31+$I31-1,MATCH(BY$14,$BQ$14:$DQ$14,0))</f>
        <v>38.344972637304068</v>
      </c>
      <c r="BZ31" s="4" cm="1">
        <f t="array" ref="BZ31">T31*INDEX(prod_est,$H31+$I31-1,MATCH(BZ$14,$BQ$14:$DQ$14,0))</f>
        <v>39.646593993708024</v>
      </c>
      <c r="CA31" s="4" cm="1">
        <f t="array" ref="CA31">U31*INDEX(prod_est,$H31+$I31-1,MATCH(CA$14,$BQ$14:$DQ$14,0))</f>
        <v>40.268227978436862</v>
      </c>
      <c r="CB31" s="4" cm="1">
        <f t="array" ref="CB31">V31*INDEX(prod_est,$H31+$I31-1,MATCH(CB$14,$BQ$14:$DQ$14,0))</f>
        <v>40.864630708030504</v>
      </c>
      <c r="CC31" s="4" cm="1">
        <f t="array" ref="CC31">W31*INDEX(prod_est,$H31+$I31-1,MATCH(CC$14,$BQ$14:$DQ$14,0))</f>
        <v>41.436425708778557</v>
      </c>
      <c r="CD31" s="4" cm="1">
        <f t="array" ref="CD31">X31*INDEX(prod_est,$H31+$I31-1,MATCH(CD$14,$BQ$14:$DQ$14,0))</f>
        <v>42.038813999442588</v>
      </c>
      <c r="CE31" s="4" cm="1">
        <f t="array" ref="CE31">Y31*INDEX(prod_est,$H31+$I31-1,MATCH(CE$14,$BQ$14:$DQ$14,0))</f>
        <v>42.614837259273507</v>
      </c>
      <c r="CF31" s="4" cm="1">
        <f t="array" ref="CF31">Z31*INDEX(prod_est,$H31+$I31-1,MATCH(CF$14,$BQ$14:$DQ$14,0))</f>
        <v>43.165106531011425</v>
      </c>
      <c r="CG31" s="4" cm="1">
        <f t="array" ref="CG31">AA31*INDEX(prod_est,$H31+$I31-1,MATCH(CG$14,$BQ$14:$DQ$14,0))</f>
        <v>43.68806522171419</v>
      </c>
      <c r="CH31" s="4" cm="1">
        <f t="array" ref="CH31">AB31*INDEX(prod_est,$H31+$I31-1,MATCH(CH$14,$BQ$14:$DQ$14,0))</f>
        <v>44.186569762528585</v>
      </c>
      <c r="CI31" s="4" cm="1">
        <f t="array" ref="CI31">AC31*INDEX(prod_est,$H31+$I31-1,MATCH(CI$14,$BQ$14:$DQ$14,0))</f>
        <v>44.658019661789488</v>
      </c>
      <c r="CJ31" s="4" cm="1">
        <f t="array" ref="CJ31">AD31*INDEX(prod_est,$H31+$I31-1,MATCH(CJ$14,$BQ$14:$DQ$14,0))</f>
        <v>45.102037593875956</v>
      </c>
      <c r="CK31" s="4" cm="1">
        <f t="array" ref="CK31">AE31*INDEX(prod_est,$H31+$I31-1,MATCH(CK$14,$BQ$14:$DQ$14,0))</f>
        <v>45.52044919653936</v>
      </c>
      <c r="CL31" s="4" cm="1">
        <f t="array" ref="CL31">AF31*INDEX(prod_est,$H31+$I31-1,MATCH(CL$14,$BQ$14:$DQ$14,0))</f>
        <v>45.915083532631698</v>
      </c>
      <c r="CM31" s="4" cm="1">
        <f t="array" ref="CM31">AG31*INDEX(prod_est,$H31+$I31-1,MATCH(CM$14,$BQ$14:$DQ$14,0))</f>
        <v>46.284523157376867</v>
      </c>
      <c r="CN31" s="4" cm="1">
        <f t="array" ref="CN31">AH31*INDEX(prod_est,$H31+$I31-1,MATCH(CN$14,$BQ$14:$DQ$14,0))</f>
        <v>46.679746915062964</v>
      </c>
      <c r="CO31" s="4" cm="1">
        <f t="array" ref="CO31">AI31*INDEX(prod_est,$H31+$I31-1,MATCH(CO$14,$BQ$14:$DQ$14,0))</f>
        <v>47.050693381888273</v>
      </c>
      <c r="CP31" s="4" cm="1">
        <f t="array" ref="CP31">AJ31*INDEX(prod_est,$H31+$I31-1,MATCH(CP$14,$BQ$14:$DQ$14,0))</f>
        <v>47.398079704583672</v>
      </c>
      <c r="CQ31" s="4" cm="1">
        <f t="array" ref="CQ31">AK31*INDEX(prod_est,$H31+$I31-1,MATCH(CQ$14,$BQ$14:$DQ$14,0))</f>
        <v>47.724766401800622</v>
      </c>
      <c r="CR31" s="4" cm="1">
        <f t="array" ref="CR31">AL31*INDEX(prod_est,$H31+$I31-1,MATCH(CR$14,$BQ$14:$DQ$14,0))</f>
        <v>48.02825773617203</v>
      </c>
      <c r="CS31" s="4" cm="1">
        <f t="array" ref="CS31">AM31*INDEX(prod_est,$H31+$I31-1,MATCH(CS$14,$BQ$14:$DQ$14,0))</f>
        <v>48.310347118190734</v>
      </c>
      <c r="CT31" s="4" cm="1">
        <f t="array" ref="CT31">AN31*INDEX(prod_est,$H31+$I31-1,MATCH(CT$14,$BQ$14:$DQ$14,0))</f>
        <v>48.569636159647345</v>
      </c>
      <c r="CU31" s="4" cm="1">
        <f t="array" ref="CU31">AO31*INDEX(prod_est,$H31+$I31-1,MATCH(CU$14,$BQ$14:$DQ$14,0))</f>
        <v>48.806860781608975</v>
      </c>
      <c r="CV31" s="4" cm="1">
        <f t="array" ref="CV31">AP31*INDEX(prod_est,$H31+$I31-1,MATCH(CV$14,$BQ$14:$DQ$14,0))</f>
        <v>49.020654893664002</v>
      </c>
      <c r="CW31" s="4" cm="1">
        <f t="array" ref="CW31">AQ31*INDEX(prod_est,$H31+$I31-1,MATCH(CW$14,$BQ$14:$DQ$14,0))</f>
        <v>49.21072662075747</v>
      </c>
      <c r="CX31" s="4" cm="1">
        <f t="array" ref="CX31">AR31*INDEX(prod_est,$H31+$I31-1,MATCH(CX$14,$BQ$14:$DQ$14,0))</f>
        <v>48.629964087407281</v>
      </c>
      <c r="CY31" s="4" cm="1">
        <f t="array" ref="CY31">AS31*INDEX(prod_est,$H31+$I31-1,MATCH(CY$14,$BQ$14:$DQ$14,0))</f>
        <v>48.043035835233368</v>
      </c>
      <c r="CZ31" s="4" cm="1">
        <f t="array" ref="CZ31">AT31*INDEX(prod_est,$H31+$I31-1,MATCH(CZ$14,$BQ$14:$DQ$14,0))</f>
        <v>47.450071755867135</v>
      </c>
      <c r="DA31" s="4" cm="1">
        <f t="array" ref="DA31">AU31*INDEX(prod_est,$H31+$I31-1,MATCH(DA$14,$BQ$14:$DQ$14,0))</f>
        <v>46.851200327589929</v>
      </c>
      <c r="DB31" s="4" cm="1">
        <f t="array" ref="DB31">AV31*INDEX(prod_est,$H31+$I31-1,MATCH(DB$14,$BQ$14:$DQ$14,0))</f>
        <v>46.246548627561893</v>
      </c>
      <c r="DC31" s="4" cm="1">
        <f t="array" ref="DC31">AW31*INDEX(prod_est,$H31+$I31-1,MATCH(DC$14,$BQ$14:$DQ$14,0))</f>
        <v>45.636242343957441</v>
      </c>
      <c r="DD31" s="4" cm="1">
        <f t="array" ref="DD31">AX31*INDEX(prod_est,$H31+$I31-1,MATCH(DD$14,$BQ$14:$DQ$14,0))</f>
        <v>45.020405788007686</v>
      </c>
      <c r="DE31" s="4" cm="1">
        <f t="array" ref="DE31">AY31*INDEX(prod_est,$H31+$I31-1,MATCH(DE$14,$BQ$14:$DQ$14,0))</f>
        <v>44.399161905950407</v>
      </c>
      <c r="DF31" s="4" cm="1">
        <f t="array" ref="DF31">AZ31*INDEX(prod_est,$H31+$I31-1,MATCH(DF$14,$BQ$14:$DQ$14,0))</f>
        <v>43.772632290888794</v>
      </c>
      <c r="DG31" s="4" cm="1">
        <f t="array" ref="DG31">BA31*INDEX(prod_est,$H31+$I31-1,MATCH(DG$14,$BQ$14:$DQ$14,0))</f>
        <v>43.14093719455817</v>
      </c>
      <c r="DH31" s="4" cm="1">
        <f t="array" ref="DH31">BB31*INDEX(prod_est,$H31+$I31-1,MATCH(DH$14,$BQ$14:$DQ$14,0))</f>
        <v>42.504195539003554</v>
      </c>
      <c r="DI31" s="4" cm="1">
        <f t="array" ref="DI31">BC31*INDEX(prod_est,$H31+$I31-1,MATCH(DI$14,$BQ$14:$DQ$14,0))</f>
        <v>41.862524928166479</v>
      </c>
      <c r="DJ31" s="4" cm="1">
        <f t="array" ref="DJ31">BD31*INDEX(prod_est,$H31+$I31-1,MATCH(DJ$14,$BQ$14:$DQ$14,0))</f>
        <v>41.216041659383215</v>
      </c>
      <c r="DK31" s="4" cm="1">
        <f t="array" ref="DK31">BE31*INDEX(prod_est,$H31+$I31-1,MATCH(DK$14,$BQ$14:$DQ$14,0))</f>
        <v>40.564860734794308</v>
      </c>
      <c r="DL31" s="4" cm="1">
        <f t="array" ref="DL31">BF31*INDEX(prod_est,$H31+$I31-1,MATCH(DL$14,$BQ$14:$DQ$14,0))</f>
        <v>39.909095872666327</v>
      </c>
      <c r="DM31" s="4" cm="1">
        <f t="array" ref="DM31">BG31*INDEX(prod_est,$H31+$I31-1,MATCH(DM$14,$BQ$14:$DQ$14,0))</f>
        <v>39.248859518626624</v>
      </c>
      <c r="DN31" s="4" cm="1">
        <f t="array" ref="DN31">BH31*INDEX(prod_est,$H31+$I31-1,MATCH(DN$14,$BQ$14:$DQ$14,0))</f>
        <v>38.584262856810817</v>
      </c>
      <c r="DO31" s="4" cm="1">
        <f t="array" ref="DO31">BI31*INDEX(prod_est,$H31+$I31-1,MATCH(DO$14,$BQ$14:$DQ$14,0))</f>
        <v>37.915415820925183</v>
      </c>
      <c r="DP31" s="4" cm="1">
        <f t="array" ref="DP31">BJ31*INDEX(prod_est,$H31+$I31-1,MATCH(DP$14,$BQ$14:$DQ$14,0))</f>
        <v>37.242427105222959</v>
      </c>
      <c r="DQ31" s="4" cm="1">
        <f t="array" ref="DQ31">BK31*INDEX(prod_est,$H31+$I31-1,MATCH(DQ$14,$BQ$14:$DQ$14,0))</f>
        <v>36.565404175396232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IFERROR(MATCH(E32,Production_est!$D$4:$D$339,0),"-")+1</f>
        <v>4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5"/>
        <v>0.10734899267612492</v>
      </c>
      <c r="O32" s="33">
        <f t="shared" si="28"/>
        <v>0.10681224771274429</v>
      </c>
      <c r="P32" s="33">
        <f t="shared" si="28"/>
        <v>0.10627818647418057</v>
      </c>
      <c r="Q32" s="33">
        <f t="shared" si="28"/>
        <v>0.10574679554180966</v>
      </c>
      <c r="R32" s="33">
        <f t="shared" si="28"/>
        <v>0.10521806156410062</v>
      </c>
      <c r="S32" s="33">
        <f t="shared" si="28"/>
        <v>0.10469197125628012</v>
      </c>
      <c r="T32" s="33">
        <f t="shared" si="28"/>
        <v>0.10416851139999872</v>
      </c>
      <c r="U32" s="33">
        <f t="shared" si="28"/>
        <v>0.10364766884299872</v>
      </c>
      <c r="V32" s="33">
        <f t="shared" si="28"/>
        <v>0.10312943049878373</v>
      </c>
      <c r="W32" s="33">
        <f t="shared" si="28"/>
        <v>0.10261378334628982</v>
      </c>
      <c r="X32" s="33">
        <f t="shared" si="28"/>
        <v>0.10210071442955837</v>
      </c>
      <c r="Y32" s="33">
        <f t="shared" si="28"/>
        <v>0.10159021085741057</v>
      </c>
      <c r="Z32" s="33">
        <f t="shared" si="28"/>
        <v>0.10108225980312352</v>
      </c>
      <c r="AA32" s="33">
        <f t="shared" si="28"/>
        <v>0.1005768485041079</v>
      </c>
      <c r="AB32" s="33">
        <f t="shared" si="28"/>
        <v>0.10007396426158736</v>
      </c>
      <c r="AC32" s="33">
        <f t="shared" si="28"/>
        <v>9.9573594440279425E-2</v>
      </c>
      <c r="AD32" s="33">
        <f t="shared" si="28"/>
        <v>9.9075726468078024E-2</v>
      </c>
      <c r="AE32" s="33">
        <f t="shared" si="28"/>
        <v>9.8580347835737631E-2</v>
      </c>
      <c r="AF32" s="33">
        <f t="shared" si="28"/>
        <v>9.8087446096558936E-2</v>
      </c>
      <c r="AG32" s="33">
        <f t="shared" si="28"/>
        <v>9.759700886607614E-2</v>
      </c>
      <c r="AH32" s="33">
        <f t="shared" si="28"/>
        <v>9.7109023821745757E-2</v>
      </c>
      <c r="AI32" s="33">
        <f t="shared" si="28"/>
        <v>9.6623478702637031E-2</v>
      </c>
      <c r="AJ32" s="33">
        <f t="shared" si="28"/>
        <v>9.6140361309123845E-2</v>
      </c>
      <c r="AK32" s="33">
        <f t="shared" si="28"/>
        <v>9.5659659502578223E-2</v>
      </c>
      <c r="AL32" s="33">
        <f t="shared" si="28"/>
        <v>9.5181361205065332E-2</v>
      </c>
      <c r="AM32" s="33">
        <f t="shared" si="28"/>
        <v>9.4705454399040004E-2</v>
      </c>
      <c r="AN32" s="33">
        <f t="shared" si="28"/>
        <v>9.4231927127044798E-2</v>
      </c>
      <c r="AO32" s="33">
        <f t="shared" si="28"/>
        <v>9.3760767491409575E-2</v>
      </c>
      <c r="AP32" s="33">
        <f t="shared" si="28"/>
        <v>9.3291963653952523E-2</v>
      </c>
      <c r="AQ32" s="33">
        <f t="shared" si="28"/>
        <v>9.2825503835682763E-2</v>
      </c>
      <c r="AR32" s="33">
        <f t="shared" ref="AR32:BK32" si="30">AQ32*(1-$G$4)</f>
        <v>9.2361376316504346E-2</v>
      </c>
      <c r="AS32" s="33">
        <f t="shared" si="30"/>
        <v>9.1899569434921821E-2</v>
      </c>
      <c r="AT32" s="33">
        <f t="shared" si="30"/>
        <v>9.144007158774721E-2</v>
      </c>
      <c r="AU32" s="33">
        <f t="shared" si="30"/>
        <v>9.0982871229808471E-2</v>
      </c>
      <c r="AV32" s="33">
        <f t="shared" si="30"/>
        <v>9.0527956873659429E-2</v>
      </c>
      <c r="AW32" s="33">
        <f t="shared" si="30"/>
        <v>9.0075317089291132E-2</v>
      </c>
      <c r="AX32" s="33">
        <f t="shared" si="30"/>
        <v>8.9624940503844674E-2</v>
      </c>
      <c r="AY32" s="33">
        <f t="shared" si="30"/>
        <v>8.9176815801325457E-2</v>
      </c>
      <c r="AZ32" s="33">
        <f t="shared" si="30"/>
        <v>8.8730931722318829E-2</v>
      </c>
      <c r="BA32" s="33">
        <f t="shared" si="30"/>
        <v>8.8287277063707231E-2</v>
      </c>
      <c r="BB32" s="33">
        <f t="shared" si="30"/>
        <v>8.7845840678388701E-2</v>
      </c>
      <c r="BC32" s="33">
        <f t="shared" si="30"/>
        <v>8.7406611474996759E-2</v>
      </c>
      <c r="BD32" s="33">
        <f t="shared" si="30"/>
        <v>8.6969578417621776E-2</v>
      </c>
      <c r="BE32" s="33">
        <f t="shared" si="30"/>
        <v>8.6534730525533662E-2</v>
      </c>
      <c r="BF32" s="33">
        <f t="shared" si="30"/>
        <v>8.6102056872905994E-2</v>
      </c>
      <c r="BG32" s="33">
        <f t="shared" si="30"/>
        <v>8.5671546588541467E-2</v>
      </c>
      <c r="BH32" s="33">
        <f t="shared" si="30"/>
        <v>8.5243188855598756E-2</v>
      </c>
      <c r="BI32" s="33">
        <f t="shared" si="30"/>
        <v>8.4816972911320759E-2</v>
      </c>
      <c r="BJ32" s="33">
        <f t="shared" si="30"/>
        <v>8.4392888046764161E-2</v>
      </c>
      <c r="BK32" s="33">
        <f t="shared" si="30"/>
        <v>8.3970923606530343E-2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455.18590146147699</v>
      </c>
      <c r="BS32" s="4" cm="1">
        <f t="array" ref="BS32">M32*INDEX(prod_est,$H32+$I32-1,MATCH(BS$14,$BQ$14:$DQ$14,0))</f>
        <v>404.55668919081307</v>
      </c>
      <c r="BT32" s="4" cm="1">
        <f t="array" ref="BT32">N32*INDEX(prod_est,$H32+$I32-1,MATCH(BT$14,$BQ$14:$DQ$14,0))</f>
        <v>423.19537692010283</v>
      </c>
      <c r="BU32" s="4" cm="1">
        <f t="array" ref="BU32">O32*INDEX(prod_est,$H32+$I32-1,MATCH(BU$14,$BQ$14:$DQ$14,0))</f>
        <v>440.06251265742901</v>
      </c>
      <c r="BV32" s="4" cm="1">
        <f t="array" ref="BV32">P32*INDEX(prod_est,$H32+$I32-1,MATCH(BV$14,$BQ$14:$DQ$14,0))</f>
        <v>457.12512172748558</v>
      </c>
      <c r="BW32" s="4" cm="1">
        <f t="array" ref="BW32">Q32*INDEX(prod_est,$H32+$I32-1,MATCH(BW$14,$BQ$14:$DQ$14,0))</f>
        <v>474.31264866608069</v>
      </c>
      <c r="BX32" s="4" cm="1">
        <f t="array" ref="BX32">R32*INDEX(prod_est,$H32+$I32-1,MATCH(BX$14,$BQ$14:$DQ$14,0))</f>
        <v>491.56423200887741</v>
      </c>
      <c r="BY32" s="4" cm="1">
        <f t="array" ref="BY32">S32*INDEX(prod_est,$H32+$I32-1,MATCH(BY$14,$BQ$14:$DQ$14,0))</f>
        <v>508.83013430766601</v>
      </c>
      <c r="BZ32" s="4" cm="1">
        <f t="array" ref="BZ32">T32*INDEX(prod_est,$H32+$I32-1,MATCH(BZ$14,$BQ$14:$DQ$14,0))</f>
        <v>526.10238993974917</v>
      </c>
      <c r="CA32" s="4" cm="1">
        <f t="array" ref="CA32">U32*INDEX(prod_est,$H32+$I32-1,MATCH(CA$14,$BQ$14:$DQ$14,0))</f>
        <v>534.35134885625826</v>
      </c>
      <c r="CB32" s="4" cm="1">
        <f t="array" ref="CB32">V32*INDEX(prod_est,$H32+$I32-1,MATCH(CB$14,$BQ$14:$DQ$14,0))</f>
        <v>542.26549405257958</v>
      </c>
      <c r="CC32" s="4" cm="1">
        <f t="array" ref="CC32">W32*INDEX(prod_est,$H32+$I32-1,MATCH(CC$14,$BQ$14:$DQ$14,0))</f>
        <v>549.85309959813776</v>
      </c>
      <c r="CD32" s="4" cm="1">
        <f t="array" ref="CD32">X32*INDEX(prod_est,$H32+$I32-1,MATCH(CD$14,$BQ$14:$DQ$14,0))</f>
        <v>557.84667199531168</v>
      </c>
      <c r="CE32" s="4" cm="1">
        <f t="array" ref="CE32">Y32*INDEX(prod_est,$H32+$I32-1,MATCH(CE$14,$BQ$14:$DQ$14,0))</f>
        <v>565.4903856950566</v>
      </c>
      <c r="CF32" s="4" cm="1">
        <f t="array" ref="CF32">Z32*INDEX(prod_est,$H32+$I32-1,MATCH(CF$14,$BQ$14:$DQ$14,0))</f>
        <v>572.79234911258663</v>
      </c>
      <c r="CG32" s="4" cm="1">
        <f t="array" ref="CG32">AA32*INDEX(prod_est,$H32+$I32-1,MATCH(CG$14,$BQ$14:$DQ$14,0))</f>
        <v>579.73190657021212</v>
      </c>
      <c r="CH32" s="4" cm="1">
        <f t="array" ref="CH32">AB32*INDEX(prod_est,$H32+$I32-1,MATCH(CH$14,$BQ$14:$DQ$14,0))</f>
        <v>586.34696233918669</v>
      </c>
      <c r="CI32" s="4" cm="1">
        <f t="array" ref="CI32">AC32*INDEX(prod_est,$H32+$I32-1,MATCH(CI$14,$BQ$14:$DQ$14,0))</f>
        <v>592.60300841410003</v>
      </c>
      <c r="CJ32" s="4" cm="1">
        <f t="array" ref="CJ32">AD32*INDEX(prod_est,$H32+$I32-1,MATCH(CJ$14,$BQ$14:$DQ$14,0))</f>
        <v>598.49503775926564</v>
      </c>
      <c r="CK32" s="4" cm="1">
        <f t="array" ref="CK32">AE32*INDEX(prod_est,$H32+$I32-1,MATCH(CK$14,$BQ$14:$DQ$14,0))</f>
        <v>604.0472762232979</v>
      </c>
      <c r="CL32" s="4" cm="1">
        <f t="array" ref="CL32">AF32*INDEX(prod_est,$H32+$I32-1,MATCH(CL$14,$BQ$14:$DQ$14,0))</f>
        <v>609.28399510521274</v>
      </c>
      <c r="CM32" s="4" cm="1">
        <f t="array" ref="CM32">AG32*INDEX(prod_est,$H32+$I32-1,MATCH(CM$14,$BQ$14:$DQ$14,0))</f>
        <v>614.18638519571402</v>
      </c>
      <c r="CN32" s="4" cm="1">
        <f t="array" ref="CN32">AH32*INDEX(prod_est,$H32+$I32-1,MATCH(CN$14,$BQ$14:$DQ$14,0))</f>
        <v>619.43092558454589</v>
      </c>
      <c r="CO32" s="4" cm="1">
        <f t="array" ref="CO32">AI32*INDEX(prod_est,$H32+$I32-1,MATCH(CO$14,$BQ$14:$DQ$14,0))</f>
        <v>624.3533111687268</v>
      </c>
      <c r="CP32" s="4" cm="1">
        <f t="array" ref="CP32">AJ32*INDEX(prod_est,$H32+$I32-1,MATCH(CP$14,$BQ$14:$DQ$14,0))</f>
        <v>628.96305834225302</v>
      </c>
      <c r="CQ32" s="4" cm="1">
        <f t="array" ref="CQ32">AK32*INDEX(prod_est,$H32+$I32-1,MATCH(CQ$14,$BQ$14:$DQ$14,0))</f>
        <v>633.29812561674908</v>
      </c>
      <c r="CR32" s="4" cm="1">
        <f t="array" ref="CR32">AL32*INDEX(prod_est,$H32+$I32-1,MATCH(CR$14,$BQ$14:$DQ$14,0))</f>
        <v>637.32539505543377</v>
      </c>
      <c r="CS32" s="4" cm="1">
        <f t="array" ref="CS32">AM32*INDEX(prod_est,$H32+$I32-1,MATCH(CS$14,$BQ$14:$DQ$14,0))</f>
        <v>641.06866485763214</v>
      </c>
      <c r="CT32" s="4" cm="1">
        <f t="array" ref="CT32">AN32*INDEX(prod_est,$H32+$I32-1,MATCH(CT$14,$BQ$14:$DQ$14,0))</f>
        <v>644.509378690885</v>
      </c>
      <c r="CU32" s="4" cm="1">
        <f t="array" ref="CU32">AO32*INDEX(prod_est,$H32+$I32-1,MATCH(CU$14,$BQ$14:$DQ$14,0))</f>
        <v>647.65730208088348</v>
      </c>
      <c r="CV32" s="4" cm="1">
        <f t="array" ref="CV32">AP32*INDEX(prod_est,$H32+$I32-1,MATCH(CV$14,$BQ$14:$DQ$14,0))</f>
        <v>650.49430728049913</v>
      </c>
      <c r="CW32" s="4" cm="1">
        <f t="array" ref="CW32">AQ32*INDEX(prod_est,$H32+$I32-1,MATCH(CW$14,$BQ$14:$DQ$14,0))</f>
        <v>653.01652116600258</v>
      </c>
      <c r="CX32" s="4" cm="1">
        <f t="array" ref="CX32">AR32*INDEX(prod_est,$H32+$I32-1,MATCH(CX$14,$BQ$14:$DQ$14,0))</f>
        <v>645.30991825248395</v>
      </c>
      <c r="CY32" s="4" cm="1">
        <f t="array" ref="CY32">AS32*INDEX(prod_est,$H32+$I32-1,MATCH(CY$14,$BQ$14:$DQ$14,0))</f>
        <v>637.52149748068041</v>
      </c>
      <c r="CZ32" s="4" cm="1">
        <f t="array" ref="CZ32">AT32*INDEX(prod_est,$H32+$I32-1,MATCH(CZ$14,$BQ$14:$DQ$14,0))</f>
        <v>629.65298248661793</v>
      </c>
      <c r="DA32" s="4" cm="1">
        <f t="array" ref="DA32">AU32*INDEX(prod_est,$H32+$I32-1,MATCH(DA$14,$BQ$14:$DQ$14,0))</f>
        <v>621.70607815144933</v>
      </c>
      <c r="DB32" s="4" cm="1">
        <f t="array" ref="DB32">AV32*INDEX(prod_est,$H32+$I32-1,MATCH(DB$14,$BQ$14:$DQ$14,0))</f>
        <v>613.68247076372859</v>
      </c>
      <c r="DC32" s="4" cm="1">
        <f t="array" ref="DC32">AW32*INDEX(prod_est,$H32+$I32-1,MATCH(DC$14,$BQ$14:$DQ$14,0))</f>
        <v>605.58382818044618</v>
      </c>
      <c r="DD32" s="4" cm="1">
        <f t="array" ref="DD32">AX32*INDEX(prod_est,$H32+$I32-1,MATCH(DD$14,$BQ$14:$DQ$14,0))</f>
        <v>597.41179998683015</v>
      </c>
      <c r="DE32" s="4" cm="1">
        <f t="array" ref="DE32">AY32*INDEX(prod_est,$H32+$I32-1,MATCH(DE$14,$BQ$14:$DQ$14,0))</f>
        <v>589.16801765491914</v>
      </c>
      <c r="DF32" s="4" cm="1">
        <f t="array" ref="DF32">AZ32*INDEX(prod_est,$H32+$I32-1,MATCH(DF$14,$BQ$14:$DQ$14,0))</f>
        <v>580.85409470092566</v>
      </c>
      <c r="DG32" s="4" cm="1">
        <f t="array" ref="DG32">BA32*INDEX(prod_est,$H32+$I32-1,MATCH(DG$14,$BQ$14:$DQ$14,0))</f>
        <v>572.47162684137879</v>
      </c>
      <c r="DH32" s="4" cm="1">
        <f t="array" ref="DH32">BB32*INDEX(prod_est,$H32+$I32-1,MATCH(DH$14,$BQ$14:$DQ$14,0))</f>
        <v>564.02219214808235</v>
      </c>
      <c r="DI32" s="4" cm="1">
        <f t="array" ref="DI32">BC32*INDEX(prod_est,$H32+$I32-1,MATCH(DI$14,$BQ$14:$DQ$14,0))</f>
        <v>555.50735120186994</v>
      </c>
      <c r="DJ32" s="4" cm="1">
        <f t="array" ref="DJ32">BD32*INDEX(prod_est,$H32+$I32-1,MATCH(DJ$14,$BQ$14:$DQ$14,0))</f>
        <v>546.92864724518415</v>
      </c>
      <c r="DK32" s="4" cm="1">
        <f t="array" ref="DK32">BE32*INDEX(prod_est,$H32+$I32-1,MATCH(DK$14,$BQ$14:$DQ$14,0))</f>
        <v>538.28760633347883</v>
      </c>
      <c r="DL32" s="4" cm="1">
        <f t="array" ref="DL32">BF32*INDEX(prod_est,$H32+$I32-1,MATCH(DL$14,$BQ$14:$DQ$14,0))</f>
        <v>529.58573748545643</v>
      </c>
      <c r="DM32" s="4" cm="1">
        <f t="array" ref="DM32">BG32*INDEX(prod_est,$H32+$I32-1,MATCH(DM$14,$BQ$14:$DQ$14,0))</f>
        <v>520.82453283215091</v>
      </c>
      <c r="DN32" s="4" cm="1">
        <f t="array" ref="DN32">BH32*INDEX(prod_est,$H32+$I32-1,MATCH(DN$14,$BQ$14:$DQ$14,0))</f>
        <v>512.00546776485237</v>
      </c>
      <c r="DO32" s="4" cm="1">
        <f t="array" ref="DO32">BI32*INDEX(prod_est,$H32+$I32-1,MATCH(DO$14,$BQ$14:$DQ$14,0))</f>
        <v>503.13000108190369</v>
      </c>
      <c r="DP32" s="4" cm="1">
        <f t="array" ref="DP32">BJ32*INDEX(prod_est,$H32+$I32-1,MATCH(DP$14,$BQ$14:$DQ$14,0))</f>
        <v>494.19957513435287</v>
      </c>
      <c r="DQ32" s="4" cm="1">
        <f t="array" ref="DQ32">BK32*INDEX(prod_est,$H32+$I32-1,MATCH(DQ$14,$BQ$14:$DQ$14,0))</f>
        <v>485.21561597048674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IFERROR(MATCH(E33,Production_est!$D$4:$D$339,0),"-")+1</f>
        <v>4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IFERROR(MATCH(E34,Production_est!$D$4:$D$339,0),"-")+1</f>
        <v>4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IFERROR(MATCH(E35,Production_est!$D$4:$D$339,0),"-")+1</f>
        <v>4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IFERROR(MATCH(E36,Production_est!$D$4:$D$339,0),"-")+1</f>
        <v>4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IFERROR(MATCH(E37,Production_est!$D$4:$D$339,0),"-")+1</f>
        <v>4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IFERROR(MATCH(E38,Production_est!$D$4:$D$339,0),"-")+1</f>
        <v>4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IFERROR(MATCH(E39,Production_est!$D$4:$D$339,0),"-")+1</f>
        <v>4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IFERROR(MATCH(E40,Production_est!$D$4:$D$339,0),"-")+1</f>
        <v>4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IFERROR(MATCH(E41,Production_est!$D$4:$D$339,0),"-")+1</f>
        <v>4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IFERROR(MATCH(E42,Production_est!$D$4:$D$339,0),"-")+1</f>
        <v>4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IFERROR(MATCH(E43,Production_est!$D$4:$D$339,0),"-")+1</f>
        <v>4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IFERROR(MATCH(E44,Production_est!$D$4:$D$339,0),"-")+1</f>
        <v>4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IFERROR(MATCH(E45,Production_est!$D$4:$D$339,0),"-")+1</f>
        <v>4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IFERROR(MATCH(E46,Production_est!$D$4:$D$339,0),"-")+1</f>
        <v>4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135.49893154766846</v>
      </c>
      <c r="P47" s="33">
        <f t="shared" si="42"/>
        <v>134.82143688993008</v>
      </c>
      <c r="Q47" s="33">
        <f t="shared" si="42"/>
        <v>134.14732970548044</v>
      </c>
      <c r="R47" s="33">
        <f t="shared" si="42"/>
        <v>133.47659305695302</v>
      </c>
      <c r="S47" s="33">
        <f t="shared" si="42"/>
        <v>132.80921009166829</v>
      </c>
      <c r="T47" s="33">
        <f t="shared" si="42"/>
        <v>132.14516404120994</v>
      </c>
      <c r="U47" s="33">
        <f t="shared" si="42"/>
        <v>131.4844382210039</v>
      </c>
      <c r="V47" s="33">
        <f t="shared" si="42"/>
        <v>130.82701602989889</v>
      </c>
      <c r="W47" s="33">
        <f t="shared" si="42"/>
        <v>130.17288094974938</v>
      </c>
      <c r="X47" s="33">
        <f t="shared" si="42"/>
        <v>129.52201654500064</v>
      </c>
      <c r="Y47" s="33">
        <f t="shared" si="42"/>
        <v>128.87440646227563</v>
      </c>
      <c r="Z47" s="33">
        <f t="shared" si="42"/>
        <v>128.23003442996426</v>
      </c>
      <c r="AA47" s="33">
        <f t="shared" si="42"/>
        <v>127.58888425781443</v>
      </c>
      <c r="AB47" s="33">
        <f t="shared" si="42"/>
        <v>126.95093983652536</v>
      </c>
      <c r="AC47" s="33">
        <f t="shared" si="42"/>
        <v>126.31618513734271</v>
      </c>
      <c r="AD47" s="33">
        <f t="shared" si="42"/>
        <v>125.68460421165601</v>
      </c>
      <c r="AE47" s="33">
        <f t="shared" si="42"/>
        <v>125.05618119059773</v>
      </c>
      <c r="AF47" s="33">
        <f t="shared" si="42"/>
        <v>124.43090028464474</v>
      </c>
      <c r="AG47" s="33">
        <f t="shared" si="42"/>
        <v>123.80874578322151</v>
      </c>
      <c r="AH47" s="33">
        <f t="shared" si="42"/>
        <v>123.1897020543054</v>
      </c>
      <c r="AI47" s="33">
        <f t="shared" si="42"/>
        <v>122.57375354403388</v>
      </c>
      <c r="AJ47" s="33">
        <f t="shared" si="42"/>
        <v>121.9608847763137</v>
      </c>
      <c r="AK47" s="33">
        <f t="shared" si="42"/>
        <v>121.35108035243213</v>
      </c>
      <c r="AL47" s="33">
        <f t="shared" si="42"/>
        <v>120.74432495066998</v>
      </c>
      <c r="AM47" s="33">
        <f t="shared" si="42"/>
        <v>120.14060332591663</v>
      </c>
      <c r="AN47" s="33">
        <f t="shared" si="42"/>
        <v>119.53990030928703</v>
      </c>
      <c r="AO47" s="33">
        <f t="shared" si="42"/>
        <v>118.94220080774059</v>
      </c>
      <c r="AP47" s="33">
        <f t="shared" si="42"/>
        <v>118.34748980370188</v>
      </c>
      <c r="AQ47" s="33">
        <f t="shared" ref="AQ47:BK47" si="43">SUM(AQ15:AQ46)*1000</f>
        <v>117.75575235468338</v>
      </c>
      <c r="AR47" s="33">
        <f t="shared" si="43"/>
        <v>117.16697359290997</v>
      </c>
      <c r="AS47" s="33">
        <f t="shared" si="43"/>
        <v>116.5811387249454</v>
      </c>
      <c r="AT47" s="33">
        <f t="shared" si="43"/>
        <v>115.99823303132068</v>
      </c>
      <c r="AU47" s="33">
        <f t="shared" si="43"/>
        <v>115.41824186616408</v>
      </c>
      <c r="AV47" s="33">
        <f t="shared" si="43"/>
        <v>114.84115065683326</v>
      </c>
      <c r="AW47" s="33">
        <f t="shared" si="43"/>
        <v>114.26694490354909</v>
      </c>
      <c r="AX47" s="33">
        <f t="shared" si="43"/>
        <v>113.69561017903135</v>
      </c>
      <c r="AY47" s="33">
        <f t="shared" si="43"/>
        <v>113.12713212813618</v>
      </c>
      <c r="AZ47" s="33">
        <f t="shared" si="43"/>
        <v>112.5614964674955</v>
      </c>
      <c r="BA47" s="33">
        <f t="shared" si="43"/>
        <v>111.99868898515803</v>
      </c>
      <c r="BB47" s="33">
        <f t="shared" si="43"/>
        <v>111.43869554023223</v>
      </c>
      <c r="BC47" s="33">
        <f t="shared" si="43"/>
        <v>110.88150206253108</v>
      </c>
      <c r="BD47" s="33">
        <f t="shared" si="43"/>
        <v>110.32709455221843</v>
      </c>
      <c r="BE47" s="33">
        <f t="shared" si="43"/>
        <v>109.77545907945732</v>
      </c>
      <c r="BF47" s="33">
        <f t="shared" si="43"/>
        <v>109.22658178406004</v>
      </c>
      <c r="BG47" s="33">
        <f t="shared" si="43"/>
        <v>108.68044887513975</v>
      </c>
      <c r="BH47" s="33">
        <f t="shared" si="43"/>
        <v>108.13704663076403</v>
      </c>
      <c r="BI47" s="33">
        <f t="shared" si="43"/>
        <v>107.59636139761022</v>
      </c>
      <c r="BJ47" s="33">
        <f t="shared" si="43"/>
        <v>107.05837959062217</v>
      </c>
      <c r="BK47" s="33">
        <f t="shared" si="43"/>
        <v>106.52308769266907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4">$G$5+(($G$6-$G$5)/32)*(BQ53-2018)</f>
        <v>0.35106002598892561</v>
      </c>
      <c r="BR48" s="54">
        <f t="shared" si="44"/>
        <v>0.34668495827981261</v>
      </c>
      <c r="BS48" s="54">
        <f t="shared" si="44"/>
        <v>0.34230989057069966</v>
      </c>
      <c r="BT48" s="54">
        <f t="shared" si="44"/>
        <v>0.33793482286158666</v>
      </c>
      <c r="BU48" s="54">
        <f t="shared" si="44"/>
        <v>0.33355975515247366</v>
      </c>
      <c r="BV48" s="54">
        <f t="shared" si="44"/>
        <v>0.32918468744336071</v>
      </c>
      <c r="BW48" s="54">
        <f t="shared" si="44"/>
        <v>0.32480961973424771</v>
      </c>
      <c r="BX48" s="54">
        <f t="shared" si="44"/>
        <v>0.32043455202513471</v>
      </c>
      <c r="BY48" s="54">
        <f t="shared" si="44"/>
        <v>0.31605948431602171</v>
      </c>
      <c r="BZ48" s="54">
        <f t="shared" si="44"/>
        <v>0.31168441660690877</v>
      </c>
      <c r="CA48" s="54">
        <f t="shared" si="44"/>
        <v>0.30730934889779576</v>
      </c>
      <c r="CB48" s="54">
        <f t="shared" si="44"/>
        <v>0.30293428118868282</v>
      </c>
      <c r="CC48" s="54">
        <f t="shared" si="44"/>
        <v>0.29855921347956982</v>
      </c>
      <c r="CD48" s="54">
        <f t="shared" si="44"/>
        <v>0.29418414577045682</v>
      </c>
      <c r="CE48" s="54">
        <f t="shared" si="44"/>
        <v>0.28980907806134382</v>
      </c>
      <c r="CF48" s="54">
        <f t="shared" si="44"/>
        <v>0.28543401035223087</v>
      </c>
      <c r="CG48" s="54">
        <f t="shared" si="44"/>
        <v>0.28105894264311787</v>
      </c>
      <c r="CH48" s="54">
        <f t="shared" si="44"/>
        <v>0.27668387493400487</v>
      </c>
      <c r="CI48" s="54">
        <f t="shared" si="44"/>
        <v>0.27230880722489192</v>
      </c>
      <c r="CJ48" s="54">
        <f t="shared" si="44"/>
        <v>0.26793373951577892</v>
      </c>
      <c r="CK48" s="54">
        <f t="shared" si="44"/>
        <v>0.26355867180666592</v>
      </c>
      <c r="CL48" s="54">
        <f t="shared" si="44"/>
        <v>0.25918360409755292</v>
      </c>
      <c r="CM48" s="54">
        <f t="shared" si="44"/>
        <v>0.25480853638843998</v>
      </c>
      <c r="CN48" s="54">
        <f t="shared" si="44"/>
        <v>0.25043346867932698</v>
      </c>
      <c r="CO48" s="54">
        <f t="shared" si="44"/>
        <v>0.246058400970214</v>
      </c>
      <c r="CP48" s="54">
        <f t="shared" si="44"/>
        <v>0.24168333326110103</v>
      </c>
      <c r="CQ48" s="54">
        <f t="shared" si="44"/>
        <v>0.23730826555198803</v>
      </c>
      <c r="CR48" s="54">
        <f t="shared" si="44"/>
        <v>0.23293319784287506</v>
      </c>
      <c r="CS48" s="54">
        <f t="shared" si="44"/>
        <v>0.22855813013376208</v>
      </c>
      <c r="CT48" s="54">
        <f t="shared" si="44"/>
        <v>0.22418306242464908</v>
      </c>
      <c r="CU48" s="54">
        <f t="shared" si="44"/>
        <v>0.21980799471553611</v>
      </c>
      <c r="CV48" s="54">
        <f t="shared" si="44"/>
        <v>0.21543292700642311</v>
      </c>
      <c r="CW48" s="54">
        <f t="shared" si="44"/>
        <v>0.21105785929731014</v>
      </c>
      <c r="CX48" s="54">
        <f t="shared" ref="CX48:DQ48" si="45">CW48</f>
        <v>0.21105785929731014</v>
      </c>
      <c r="CY48" s="54">
        <f t="shared" si="45"/>
        <v>0.21105785929731014</v>
      </c>
      <c r="CZ48" s="54">
        <f t="shared" si="45"/>
        <v>0.21105785929731014</v>
      </c>
      <c r="DA48" s="54">
        <f t="shared" si="45"/>
        <v>0.21105785929731014</v>
      </c>
      <c r="DB48" s="54">
        <f t="shared" si="45"/>
        <v>0.21105785929731014</v>
      </c>
      <c r="DC48" s="54">
        <f t="shared" si="45"/>
        <v>0.21105785929731014</v>
      </c>
      <c r="DD48" s="54">
        <f t="shared" si="45"/>
        <v>0.21105785929731014</v>
      </c>
      <c r="DE48" s="54">
        <f t="shared" si="45"/>
        <v>0.21105785929731014</v>
      </c>
      <c r="DF48" s="54">
        <f t="shared" si="45"/>
        <v>0.21105785929731014</v>
      </c>
      <c r="DG48" s="54">
        <f t="shared" si="45"/>
        <v>0.21105785929731014</v>
      </c>
      <c r="DH48" s="54">
        <f t="shared" si="45"/>
        <v>0.21105785929731014</v>
      </c>
      <c r="DI48" s="54">
        <f t="shared" si="45"/>
        <v>0.21105785929731014</v>
      </c>
      <c r="DJ48" s="54">
        <f t="shared" si="45"/>
        <v>0.21105785929731014</v>
      </c>
      <c r="DK48" s="54">
        <f t="shared" si="45"/>
        <v>0.21105785929731014</v>
      </c>
      <c r="DL48" s="54">
        <f t="shared" si="45"/>
        <v>0.21105785929731014</v>
      </c>
      <c r="DM48" s="54">
        <f t="shared" si="45"/>
        <v>0.21105785929731014</v>
      </c>
      <c r="DN48" s="54">
        <f t="shared" si="45"/>
        <v>0.21105785929731014</v>
      </c>
      <c r="DO48" s="54">
        <f t="shared" si="45"/>
        <v>0.21105785929731014</v>
      </c>
      <c r="DP48" s="54">
        <f t="shared" si="45"/>
        <v>0.21105785929731014</v>
      </c>
      <c r="DQ48" s="54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87.947389998746132</v>
      </c>
      <c r="BS67">
        <f t="shared" si="80"/>
        <v>78.165217346647367</v>
      </c>
      <c r="BT67">
        <f t="shared" si="80"/>
        <v>81.76643595541708</v>
      </c>
      <c r="BU67">
        <f t="shared" si="80"/>
        <v>85.025369415547473</v>
      </c>
      <c r="BV67">
        <f t="shared" si="80"/>
        <v>88.322070674225202</v>
      </c>
      <c r="BW67">
        <f t="shared" si="80"/>
        <v>91.642907567303951</v>
      </c>
      <c r="BX67">
        <f t="shared" si="80"/>
        <v>94.976120927984496</v>
      </c>
      <c r="BY67">
        <f t="shared" si="80"/>
        <v>98.31210088315521</v>
      </c>
      <c r="BZ67">
        <f t="shared" si="80"/>
        <v>101.64930837872045</v>
      </c>
      <c r="CA67">
        <f t="shared" si="80"/>
        <v>103.2431064392152</v>
      </c>
      <c r="CB67">
        <f t="shared" si="80"/>
        <v>104.77221446266852</v>
      </c>
      <c r="CC67">
        <f t="shared" si="80"/>
        <v>106.23823109879301</v>
      </c>
      <c r="CD67">
        <f t="shared" si="80"/>
        <v>107.78268541260258</v>
      </c>
      <c r="CE67">
        <f t="shared" si="80"/>
        <v>109.25954281884435</v>
      </c>
      <c r="CF67">
        <f t="shared" si="80"/>
        <v>110.67036996084546</v>
      </c>
      <c r="CG67">
        <f t="shared" si="80"/>
        <v>112.01117591328146</v>
      </c>
      <c r="CH67">
        <f t="shared" si="80"/>
        <v>113.28928423717625</v>
      </c>
      <c r="CI67">
        <f t="shared" si="80"/>
        <v>114.49802757090862</v>
      </c>
      <c r="CJ67">
        <f t="shared" si="80"/>
        <v>115.63643849497191</v>
      </c>
      <c r="CK67">
        <f t="shared" si="80"/>
        <v>116.70919773464625</v>
      </c>
      <c r="CL67">
        <f t="shared" si="80"/>
        <v>117.72099479677591</v>
      </c>
      <c r="CM67">
        <f t="shared" si="80"/>
        <v>118.66819551593481</v>
      </c>
      <c r="CN67">
        <f t="shared" si="80"/>
        <v>119.68150378725836</v>
      </c>
      <c r="CO67">
        <f t="shared" si="80"/>
        <v>120.63256787625191</v>
      </c>
      <c r="CP67">
        <f t="shared" si="80"/>
        <v>121.52322646467488</v>
      </c>
      <c r="CQ67">
        <f t="shared" si="80"/>
        <v>122.36081359344314</v>
      </c>
      <c r="CR67">
        <f t="shared" si="80"/>
        <v>123.13893047891089</v>
      </c>
      <c r="CS67">
        <f t="shared" si="80"/>
        <v>123.8621752193729</v>
      </c>
      <c r="CT67">
        <f t="shared" si="80"/>
        <v>124.52696250824893</v>
      </c>
      <c r="CU67">
        <f t="shared" si="80"/>
        <v>125.13517916253782</v>
      </c>
      <c r="CV67">
        <f t="shared" si="80"/>
        <v>125.68332268349918</v>
      </c>
      <c r="CW67">
        <f t="shared" si="80"/>
        <v>126.17064473705227</v>
      </c>
      <c r="CX67">
        <f t="shared" ref="CX67:DQ67" si="81">CX$49*CX28</f>
        <v>124.6816363784354</v>
      </c>
      <c r="CY67">
        <f t="shared" si="81"/>
        <v>123.17681982569756</v>
      </c>
      <c r="CZ67">
        <f t="shared" si="81"/>
        <v>121.65652810604647</v>
      </c>
      <c r="DA67">
        <f t="shared" si="81"/>
        <v>120.12109062302295</v>
      </c>
      <c r="DB67">
        <f t="shared" si="81"/>
        <v>118.57083318785409</v>
      </c>
      <c r="DC67">
        <f t="shared" si="81"/>
        <v>117.00607805056725</v>
      </c>
      <c r="DD67">
        <f t="shared" si="81"/>
        <v>115.42714393086554</v>
      </c>
      <c r="DE67">
        <f t="shared" si="81"/>
        <v>113.83434604876612</v>
      </c>
      <c r="DF67">
        <f t="shared" si="81"/>
        <v>112.22799615500459</v>
      </c>
      <c r="DG67">
        <f t="shared" si="81"/>
        <v>110.60840256120363</v>
      </c>
      <c r="DH67">
        <f t="shared" si="81"/>
        <v>108.97587016981284</v>
      </c>
      <c r="DI67">
        <f t="shared" si="81"/>
        <v>107.330700503816</v>
      </c>
      <c r="DJ67">
        <f t="shared" si="81"/>
        <v>105.67319173621135</v>
      </c>
      <c r="DK67">
        <f t="shared" si="81"/>
        <v>104.00363871926409</v>
      </c>
      <c r="DL67">
        <f t="shared" si="81"/>
        <v>102.32233301353423</v>
      </c>
      <c r="DM67">
        <f t="shared" si="81"/>
        <v>100.62956291668117</v>
      </c>
      <c r="DN67">
        <f t="shared" si="81"/>
        <v>98.925613492044462</v>
      </c>
      <c r="DO67">
        <f t="shared" si="81"/>
        <v>97.210766597006725</v>
      </c>
      <c r="DP67">
        <f t="shared" si="81"/>
        <v>95.485300911135411</v>
      </c>
      <c r="DQ67">
        <f t="shared" si="81"/>
        <v>93.7494919641085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34.302392408766501</v>
      </c>
      <c r="BS70">
        <f t="shared" si="86"/>
        <v>30.487021367881944</v>
      </c>
      <c r="BT70">
        <f t="shared" si="86"/>
        <v>31.891615794953996</v>
      </c>
      <c r="BU70">
        <f t="shared" si="86"/>
        <v>33.162707687334716</v>
      </c>
      <c r="BV70">
        <f t="shared" si="86"/>
        <v>34.448530270941234</v>
      </c>
      <c r="BW70">
        <f t="shared" si="86"/>
        <v>35.743766550648004</v>
      </c>
      <c r="BX70">
        <f t="shared" si="86"/>
        <v>37.043830062275099</v>
      </c>
      <c r="BY70">
        <f t="shared" si="86"/>
        <v>38.344972637304068</v>
      </c>
      <c r="BZ70">
        <f t="shared" si="86"/>
        <v>39.646593993708024</v>
      </c>
      <c r="CA70">
        <f t="shared" si="86"/>
        <v>40.268227978436862</v>
      </c>
      <c r="CB70">
        <f t="shared" si="86"/>
        <v>40.864630708030504</v>
      </c>
      <c r="CC70">
        <f t="shared" si="86"/>
        <v>41.436425708778557</v>
      </c>
      <c r="CD70">
        <f t="shared" si="86"/>
        <v>42.038813999442588</v>
      </c>
      <c r="CE70">
        <f t="shared" si="86"/>
        <v>42.614837259273507</v>
      </c>
      <c r="CF70">
        <f t="shared" si="86"/>
        <v>43.165106531011425</v>
      </c>
      <c r="CG70">
        <f t="shared" si="86"/>
        <v>43.68806522171419</v>
      </c>
      <c r="CH70">
        <f t="shared" si="86"/>
        <v>44.186569762528585</v>
      </c>
      <c r="CI70">
        <f t="shared" si="86"/>
        <v>44.658019661789488</v>
      </c>
      <c r="CJ70">
        <f t="shared" si="86"/>
        <v>45.102037593875956</v>
      </c>
      <c r="CK70">
        <f t="shared" si="86"/>
        <v>45.52044919653936</v>
      </c>
      <c r="CL70">
        <f t="shared" si="86"/>
        <v>45.915083532631698</v>
      </c>
      <c r="CM70">
        <f t="shared" si="86"/>
        <v>46.284523157376867</v>
      </c>
      <c r="CN70">
        <f t="shared" si="86"/>
        <v>46.679746915062964</v>
      </c>
      <c r="CO70">
        <f t="shared" si="86"/>
        <v>47.050693381888273</v>
      </c>
      <c r="CP70">
        <f t="shared" si="86"/>
        <v>47.398079704583672</v>
      </c>
      <c r="CQ70">
        <f t="shared" si="86"/>
        <v>47.724766401800622</v>
      </c>
      <c r="CR70">
        <f t="shared" si="86"/>
        <v>48.02825773617203</v>
      </c>
      <c r="CS70">
        <f t="shared" si="86"/>
        <v>48.310347118190734</v>
      </c>
      <c r="CT70">
        <f t="shared" si="86"/>
        <v>48.569636159647345</v>
      </c>
      <c r="CU70">
        <f t="shared" si="86"/>
        <v>48.806860781608975</v>
      </c>
      <c r="CV70">
        <f t="shared" si="86"/>
        <v>49.020654893664002</v>
      </c>
      <c r="CW70">
        <f t="shared" si="86"/>
        <v>49.21072662075747</v>
      </c>
      <c r="CX70">
        <f t="shared" ref="CX70:DQ70" si="87">CX$49*CX31</f>
        <v>48.629964087407281</v>
      </c>
      <c r="CY70">
        <f t="shared" si="87"/>
        <v>48.043035835233368</v>
      </c>
      <c r="CZ70">
        <f t="shared" si="87"/>
        <v>47.450071755867135</v>
      </c>
      <c r="DA70">
        <f t="shared" si="87"/>
        <v>46.851200327589929</v>
      </c>
      <c r="DB70">
        <f t="shared" si="87"/>
        <v>46.246548627561893</v>
      </c>
      <c r="DC70">
        <f t="shared" si="87"/>
        <v>45.636242343957441</v>
      </c>
      <c r="DD70">
        <f t="shared" si="87"/>
        <v>45.020405788007686</v>
      </c>
      <c r="DE70">
        <f t="shared" si="87"/>
        <v>44.399161905950407</v>
      </c>
      <c r="DF70">
        <f t="shared" si="87"/>
        <v>43.772632290888794</v>
      </c>
      <c r="DG70">
        <f t="shared" si="87"/>
        <v>43.14093719455817</v>
      </c>
      <c r="DH70">
        <f t="shared" si="87"/>
        <v>42.504195539003554</v>
      </c>
      <c r="DI70">
        <f t="shared" si="87"/>
        <v>41.862524928166479</v>
      </c>
      <c r="DJ70">
        <f t="shared" si="87"/>
        <v>41.216041659383215</v>
      </c>
      <c r="DK70">
        <f t="shared" si="87"/>
        <v>40.564860734794308</v>
      </c>
      <c r="DL70">
        <f t="shared" si="87"/>
        <v>39.909095872666327</v>
      </c>
      <c r="DM70">
        <f t="shared" si="87"/>
        <v>39.248859518626624</v>
      </c>
      <c r="DN70">
        <f t="shared" si="87"/>
        <v>38.584262856810817</v>
      </c>
      <c r="DO70">
        <f t="shared" si="87"/>
        <v>37.915415820925183</v>
      </c>
      <c r="DP70">
        <f t="shared" si="87"/>
        <v>37.242427105222959</v>
      </c>
      <c r="DQ70">
        <f t="shared" si="87"/>
        <v>36.565404175396232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455.18590146147699</v>
      </c>
      <c r="BS71">
        <f t="shared" si="88"/>
        <v>404.55668919081307</v>
      </c>
      <c r="BT71">
        <f t="shared" si="88"/>
        <v>423.19537692010283</v>
      </c>
      <c r="BU71">
        <f t="shared" si="88"/>
        <v>440.06251265742901</v>
      </c>
      <c r="BV71">
        <f t="shared" si="88"/>
        <v>457.12512172748558</v>
      </c>
      <c r="BW71">
        <f t="shared" si="88"/>
        <v>474.31264866608069</v>
      </c>
      <c r="BX71">
        <f t="shared" si="88"/>
        <v>491.56423200887741</v>
      </c>
      <c r="BY71">
        <f t="shared" si="88"/>
        <v>508.83013430766601</v>
      </c>
      <c r="BZ71">
        <f t="shared" si="88"/>
        <v>526.10238993974917</v>
      </c>
      <c r="CA71">
        <f t="shared" si="88"/>
        <v>534.35134885625826</v>
      </c>
      <c r="CB71">
        <f t="shared" si="88"/>
        <v>542.26549405257958</v>
      </c>
      <c r="CC71">
        <f t="shared" si="88"/>
        <v>549.85309959813776</v>
      </c>
      <c r="CD71">
        <f t="shared" si="88"/>
        <v>557.84667199531168</v>
      </c>
      <c r="CE71">
        <f t="shared" si="88"/>
        <v>565.4903856950566</v>
      </c>
      <c r="CF71">
        <f t="shared" si="88"/>
        <v>572.79234911258663</v>
      </c>
      <c r="CG71">
        <f t="shared" si="88"/>
        <v>579.73190657021212</v>
      </c>
      <c r="CH71">
        <f t="shared" si="88"/>
        <v>586.34696233918669</v>
      </c>
      <c r="CI71">
        <f t="shared" si="88"/>
        <v>592.60300841410003</v>
      </c>
      <c r="CJ71">
        <f t="shared" si="88"/>
        <v>598.49503775926564</v>
      </c>
      <c r="CK71">
        <f t="shared" si="88"/>
        <v>604.0472762232979</v>
      </c>
      <c r="CL71">
        <f t="shared" si="88"/>
        <v>609.28399510521274</v>
      </c>
      <c r="CM71">
        <f t="shared" si="88"/>
        <v>614.18638519571402</v>
      </c>
      <c r="CN71">
        <f t="shared" si="88"/>
        <v>619.43092558454589</v>
      </c>
      <c r="CO71">
        <f t="shared" si="88"/>
        <v>624.3533111687268</v>
      </c>
      <c r="CP71">
        <f t="shared" si="88"/>
        <v>628.96305834225302</v>
      </c>
      <c r="CQ71">
        <f t="shared" si="88"/>
        <v>633.29812561674908</v>
      </c>
      <c r="CR71">
        <f t="shared" si="88"/>
        <v>637.32539505543377</v>
      </c>
      <c r="CS71">
        <f t="shared" si="88"/>
        <v>641.06866485763214</v>
      </c>
      <c r="CT71">
        <f t="shared" si="88"/>
        <v>644.509378690885</v>
      </c>
      <c r="CU71">
        <f t="shared" si="88"/>
        <v>647.65730208088348</v>
      </c>
      <c r="CV71">
        <f t="shared" si="88"/>
        <v>650.49430728049913</v>
      </c>
      <c r="CW71">
        <f t="shared" si="88"/>
        <v>653.01652116600258</v>
      </c>
      <c r="CX71">
        <f t="shared" ref="CX71:DQ71" si="89">CX$49*CX32</f>
        <v>645.30991825248395</v>
      </c>
      <c r="CY71">
        <f t="shared" si="89"/>
        <v>637.52149748068041</v>
      </c>
      <c r="CZ71">
        <f t="shared" si="89"/>
        <v>629.65298248661793</v>
      </c>
      <c r="DA71">
        <f t="shared" si="89"/>
        <v>621.70607815144933</v>
      </c>
      <c r="DB71">
        <f t="shared" si="89"/>
        <v>613.68247076372859</v>
      </c>
      <c r="DC71">
        <f t="shared" si="89"/>
        <v>605.58382818044618</v>
      </c>
      <c r="DD71">
        <f t="shared" si="89"/>
        <v>597.41179998683015</v>
      </c>
      <c r="DE71">
        <f t="shared" si="89"/>
        <v>589.16801765491914</v>
      </c>
      <c r="DF71">
        <f t="shared" si="89"/>
        <v>580.85409470092566</v>
      </c>
      <c r="DG71">
        <f t="shared" si="89"/>
        <v>572.47162684137879</v>
      </c>
      <c r="DH71">
        <f t="shared" si="89"/>
        <v>564.02219214808235</v>
      </c>
      <c r="DI71">
        <f t="shared" si="89"/>
        <v>555.50735120186994</v>
      </c>
      <c r="DJ71">
        <f t="shared" si="89"/>
        <v>546.92864724518415</v>
      </c>
      <c r="DK71">
        <f t="shared" si="89"/>
        <v>538.28760633347883</v>
      </c>
      <c r="DL71">
        <f t="shared" si="89"/>
        <v>529.58573748545643</v>
      </c>
      <c r="DM71">
        <f t="shared" si="89"/>
        <v>520.82453283215091</v>
      </c>
      <c r="DN71">
        <f t="shared" si="89"/>
        <v>512.00546776485237</v>
      </c>
      <c r="DO71">
        <f t="shared" si="89"/>
        <v>503.13000108190369</v>
      </c>
      <c r="DP71">
        <f t="shared" si="89"/>
        <v>494.19957513435287</v>
      </c>
      <c r="DQ71">
        <f t="shared" si="89"/>
        <v>485.21561597048674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E4" t="s">
        <v>181</v>
      </c>
      <c r="G4" s="35">
        <v>1.4999999999999999E-2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P9" s="4">
        <f t="shared" ref="BP9:DQ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209.41725800857881</v>
      </c>
      <c r="BU9" s="4">
        <f t="shared" si="1"/>
        <v>214.42667603834838</v>
      </c>
      <c r="BV9" s="4">
        <f t="shared" si="1"/>
        <v>219.558716257963</v>
      </c>
      <c r="BW9" s="4">
        <f t="shared" si="1"/>
        <v>224.78621640773289</v>
      </c>
      <c r="BX9" s="4">
        <f t="shared" si="1"/>
        <v>230.10598681955167</v>
      </c>
      <c r="BY9" s="4">
        <f t="shared" si="1"/>
        <v>235.51983054955124</v>
      </c>
      <c r="BZ9" s="4">
        <f t="shared" si="1"/>
        <v>241.03087478908671</v>
      </c>
      <c r="CA9" s="4">
        <f t="shared" si="1"/>
        <v>244.71710580939452</v>
      </c>
      <c r="CB9" s="4">
        <f t="shared" si="1"/>
        <v>248.43911381988198</v>
      </c>
      <c r="CC9" s="4">
        <f t="shared" si="1"/>
        <v>252.18994608960753</v>
      </c>
      <c r="CD9" s="4">
        <f t="shared" si="1"/>
        <v>252.72855372927319</v>
      </c>
      <c r="CE9" s="4">
        <f t="shared" si="1"/>
        <v>253.08391053075675</v>
      </c>
      <c r="CF9" s="4">
        <f t="shared" si="1"/>
        <v>253.25504155394623</v>
      </c>
      <c r="CG9" s="4">
        <f t="shared" si="1"/>
        <v>253.23720757221284</v>
      </c>
      <c r="CH9" s="4">
        <f t="shared" si="1"/>
        <v>253.01860560398481</v>
      </c>
      <c r="CI9" s="4">
        <f t="shared" si="1"/>
        <v>252.58440779015078</v>
      </c>
      <c r="CJ9" s="4">
        <f t="shared" si="1"/>
        <v>251.91742685421042</v>
      </c>
      <c r="CK9" s="4">
        <f t="shared" si="1"/>
        <v>251.00316295882286</v>
      </c>
      <c r="CL9" s="4">
        <f t="shared" si="1"/>
        <v>249.82742104632621</v>
      </c>
      <c r="CM9" s="4">
        <f t="shared" si="1"/>
        <v>248.37743007114108</v>
      </c>
      <c r="CN9" s="4">
        <f t="shared" si="1"/>
        <v>245.24097058872809</v>
      </c>
      <c r="CO9" s="4">
        <f t="shared" si="1"/>
        <v>241.93758130983898</v>
      </c>
      <c r="CP9" s="4">
        <f t="shared" si="1"/>
        <v>238.43641142304114</v>
      </c>
      <c r="CQ9" s="4">
        <f t="shared" si="1"/>
        <v>234.71426677896585</v>
      </c>
      <c r="CR9" s="4">
        <f t="shared" si="1"/>
        <v>230.75744163148863</v>
      </c>
      <c r="CS9" s="4">
        <f t="shared" si="1"/>
        <v>227.63799184797728</v>
      </c>
      <c r="CT9" s="4">
        <f t="shared" si="1"/>
        <v>223.9829864763168</v>
      </c>
      <c r="CU9" s="4">
        <f t="shared" si="1"/>
        <v>219.86337902009717</v>
      </c>
      <c r="CV9" s="4">
        <f t="shared" si="1"/>
        <v>215.33799226936753</v>
      </c>
      <c r="CW9" s="4">
        <f t="shared" si="1"/>
        <v>210.45871877211044</v>
      </c>
      <c r="CX9" s="4">
        <f t="shared" si="1"/>
        <v>205.88478022256703</v>
      </c>
      <c r="CY9" s="4">
        <f t="shared" si="1"/>
        <v>201.35568074999776</v>
      </c>
      <c r="CZ9" s="4">
        <f t="shared" si="1"/>
        <v>196.87177970628409</v>
      </c>
      <c r="DA9" s="4">
        <f t="shared" si="1"/>
        <v>192.43340544313756</v>
      </c>
      <c r="DB9" s="4">
        <f t="shared" si="1"/>
        <v>188.04085631321547</v>
      </c>
      <c r="DC9" s="4">
        <f t="shared" si="1"/>
        <v>183.69440164589332</v>
      </c>
      <c r="DD9" s="4">
        <f t="shared" si="1"/>
        <v>179.39428269827346</v>
      </c>
      <c r="DE9" s="4">
        <f t="shared" si="1"/>
        <v>175.14071358197987</v>
      </c>
      <c r="DF9" s="4">
        <f t="shared" si="1"/>
        <v>170.93388216628699</v>
      </c>
      <c r="DG9" s="4">
        <f t="shared" si="1"/>
        <v>166.7739509581169</v>
      </c>
      <c r="DH9" s="4">
        <f t="shared" si="1"/>
        <v>162.66105795942838</v>
      </c>
      <c r="DI9" s="4">
        <f t="shared" si="1"/>
        <v>158.59531750250821</v>
      </c>
      <c r="DJ9" s="4">
        <f t="shared" si="1"/>
        <v>154.57682106366636</v>
      </c>
      <c r="DK9" s="4">
        <f t="shared" si="1"/>
        <v>150.60563805582697</v>
      </c>
      <c r="DL9" s="4">
        <f t="shared" si="1"/>
        <v>146.68181660049453</v>
      </c>
      <c r="DM9" s="4">
        <f t="shared" si="1"/>
        <v>142.80538427956569</v>
      </c>
      <c r="DN9" s="4">
        <f t="shared" si="1"/>
        <v>138.97634886744612</v>
      </c>
      <c r="DO9" s="4">
        <f t="shared" si="1"/>
        <v>135.19469904392489</v>
      </c>
      <c r="DP9" s="4">
        <f t="shared" si="1"/>
        <v>131.46040508824643</v>
      </c>
      <c r="DQ9" s="4">
        <f t="shared" si="1"/>
        <v>127.77341955481113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IFERROR(MATCH(E15,Production_est!$D$4:$D$339,0),"-")+1</f>
        <v>4</v>
      </c>
      <c r="J15" s="4" cm="1">
        <f t="array" ref="J15">IFERROR(INDEX(Production_est!$E$4:$E$339,I15+H15-1),"-")</f>
        <v>4661.3215137940597</v>
      </c>
      <c r="K15" s="33">
        <f t="shared" ref="K15:K46" si="4">IFERROR(G15/J15,0)</f>
        <v>0</v>
      </c>
      <c r="L15" s="33">
        <f t="shared" ref="L15:L46" si="5">K15</f>
        <v>0</v>
      </c>
      <c r="M15" s="33">
        <f t="shared" ref="M15:N46" si="6">L15</f>
        <v>0</v>
      </c>
      <c r="N15" s="33">
        <f t="shared" si="6"/>
        <v>0</v>
      </c>
      <c r="O15" s="33">
        <f t="shared" ref="O15:AP22" si="7">N15*(1-$G$4)</f>
        <v>0</v>
      </c>
      <c r="P15" s="33">
        <f t="shared" si="7"/>
        <v>0</v>
      </c>
      <c r="Q15" s="33">
        <f t="shared" si="7"/>
        <v>0</v>
      </c>
      <c r="R15" s="33">
        <f t="shared" si="7"/>
        <v>0</v>
      </c>
      <c r="S15" s="33">
        <f t="shared" si="7"/>
        <v>0</v>
      </c>
      <c r="T15" s="33">
        <f t="shared" si="7"/>
        <v>0</v>
      </c>
      <c r="U15" s="33">
        <f t="shared" si="7"/>
        <v>0</v>
      </c>
      <c r="V15" s="33">
        <f t="shared" si="7"/>
        <v>0</v>
      </c>
      <c r="W15" s="33">
        <f t="shared" si="7"/>
        <v>0</v>
      </c>
      <c r="X15" s="33">
        <f t="shared" si="7"/>
        <v>0</v>
      </c>
      <c r="Y15" s="33">
        <f t="shared" si="7"/>
        <v>0</v>
      </c>
      <c r="Z15" s="33">
        <f t="shared" si="7"/>
        <v>0</v>
      </c>
      <c r="AA15" s="33">
        <f t="shared" si="7"/>
        <v>0</v>
      </c>
      <c r="AB15" s="33">
        <f t="shared" si="7"/>
        <v>0</v>
      </c>
      <c r="AC15" s="33">
        <f t="shared" si="7"/>
        <v>0</v>
      </c>
      <c r="AD15" s="33">
        <f t="shared" si="7"/>
        <v>0</v>
      </c>
      <c r="AE15" s="33">
        <f t="shared" si="7"/>
        <v>0</v>
      </c>
      <c r="AF15" s="33">
        <f t="shared" si="7"/>
        <v>0</v>
      </c>
      <c r="AG15" s="33">
        <f t="shared" si="7"/>
        <v>0</v>
      </c>
      <c r="AH15" s="33">
        <f t="shared" si="7"/>
        <v>0</v>
      </c>
      <c r="AI15" s="33">
        <f t="shared" si="7"/>
        <v>0</v>
      </c>
      <c r="AJ15" s="33">
        <f t="shared" si="7"/>
        <v>0</v>
      </c>
      <c r="AK15" s="33">
        <f t="shared" si="7"/>
        <v>0</v>
      </c>
      <c r="AL15" s="33">
        <f t="shared" si="7"/>
        <v>0</v>
      </c>
      <c r="AM15" s="33">
        <f t="shared" si="7"/>
        <v>0</v>
      </c>
      <c r="AN15" s="33">
        <f t="shared" si="7"/>
        <v>0</v>
      </c>
      <c r="AO15" s="33">
        <f t="shared" si="7"/>
        <v>0</v>
      </c>
      <c r="AP15" s="33">
        <f t="shared" si="7"/>
        <v>0</v>
      </c>
      <c r="AQ15" s="33">
        <f t="shared" ref="AQ15:BK15" si="8">AP15*(1-$G$4)</f>
        <v>0</v>
      </c>
      <c r="AR15" s="33">
        <f t="shared" si="8"/>
        <v>0</v>
      </c>
      <c r="AS15" s="33">
        <f t="shared" si="8"/>
        <v>0</v>
      </c>
      <c r="AT15" s="33">
        <f t="shared" si="8"/>
        <v>0</v>
      </c>
      <c r="AU15" s="33">
        <f t="shared" si="8"/>
        <v>0</v>
      </c>
      <c r="AV15" s="33">
        <f t="shared" si="8"/>
        <v>0</v>
      </c>
      <c r="AW15" s="33">
        <f t="shared" si="8"/>
        <v>0</v>
      </c>
      <c r="AX15" s="33">
        <f t="shared" si="8"/>
        <v>0</v>
      </c>
      <c r="AY15" s="33">
        <f t="shared" si="8"/>
        <v>0</v>
      </c>
      <c r="AZ15" s="33">
        <f t="shared" si="8"/>
        <v>0</v>
      </c>
      <c r="BA15" s="33">
        <f t="shared" si="8"/>
        <v>0</v>
      </c>
      <c r="BB15" s="33">
        <f t="shared" si="8"/>
        <v>0</v>
      </c>
      <c r="BC15" s="33">
        <f t="shared" si="8"/>
        <v>0</v>
      </c>
      <c r="BD15" s="33">
        <f t="shared" si="8"/>
        <v>0</v>
      </c>
      <c r="BE15" s="33">
        <f t="shared" si="8"/>
        <v>0</v>
      </c>
      <c r="BF15" s="33">
        <f t="shared" si="8"/>
        <v>0</v>
      </c>
      <c r="BG15" s="33">
        <f t="shared" si="8"/>
        <v>0</v>
      </c>
      <c r="BH15" s="33">
        <f t="shared" si="8"/>
        <v>0</v>
      </c>
      <c r="BI15" s="33">
        <f t="shared" si="8"/>
        <v>0</v>
      </c>
      <c r="BJ15" s="33">
        <f t="shared" si="8"/>
        <v>0</v>
      </c>
      <c r="BK15" s="33">
        <f t="shared" si="8"/>
        <v>0</v>
      </c>
      <c r="BL15" t="str">
        <f t="shared" ref="BL15:BL46" si="9">A15</f>
        <v>11_MEX</v>
      </c>
      <c r="BM15" t="str">
        <f t="shared" ref="BM15:BM46" si="10">"d_nonenergy_"&amp;C15</f>
        <v>d_nonenergy_1_x_coal_thermal</v>
      </c>
      <c r="BP15" s="4">
        <f t="shared" ref="BP15:BP46" si="11">F15</f>
        <v>0</v>
      </c>
      <c r="BQ15" s="4">
        <f t="shared" ref="BQ15:BQ46" si="12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IFERROR(MATCH(E16,Production_est!$D$4:$D$339,0),"-")+1</f>
        <v>4</v>
      </c>
      <c r="J16" s="4" cm="1">
        <f t="array" ref="J16">IFERROR(INDEX(Production_est!$E$4:$E$339,I16+H16-1),"-")</f>
        <v>4661.3215137940597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6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11_MEX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IFERROR(MATCH(E17,Production_est!$D$4:$D$339,0),"-")+1</f>
        <v>4</v>
      </c>
      <c r="J17" s="4" cm="1">
        <f t="array" ref="J17">IFERROR(INDEX(Production_est!$E$4:$E$339,I17+H17-1),"-")</f>
        <v>4661.3215137940597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6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11_MEX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IFERROR(MATCH(E18,Production_est!$D$4:$D$339,0),"-")+1</f>
        <v>4</v>
      </c>
      <c r="J18" s="4" cm="1">
        <f t="array" ref="J18">IFERROR(INDEX(Production_est!$E$4:$E$339,I18+H18-1),"-")</f>
        <v>4661.3215137940597</v>
      </c>
      <c r="K18" s="33">
        <f t="shared" si="4"/>
        <v>6.5935979805399635E-4</v>
      </c>
      <c r="L18" s="33">
        <f t="shared" si="5"/>
        <v>6.5935979805399635E-4</v>
      </c>
      <c r="M18" s="33">
        <f t="shared" si="6"/>
        <v>6.5935979805399635E-4</v>
      </c>
      <c r="N18" s="33">
        <f t="shared" si="6"/>
        <v>6.5935979805399635E-4</v>
      </c>
      <c r="O18" s="33">
        <f t="shared" si="7"/>
        <v>6.4946940108318637E-4</v>
      </c>
      <c r="P18" s="33">
        <f t="shared" si="7"/>
        <v>6.397273600669386E-4</v>
      </c>
      <c r="Q18" s="33">
        <f t="shared" si="7"/>
        <v>6.3013144966593451E-4</v>
      </c>
      <c r="R18" s="33">
        <f t="shared" si="7"/>
        <v>6.2067947792094551E-4</v>
      </c>
      <c r="S18" s="33">
        <f t="shared" si="7"/>
        <v>6.1136928575213133E-4</v>
      </c>
      <c r="T18" s="33">
        <f t="shared" si="7"/>
        <v>6.0219874646584939E-4</v>
      </c>
      <c r="U18" s="33">
        <f t="shared" si="7"/>
        <v>5.9316576526886162E-4</v>
      </c>
      <c r="V18" s="33">
        <f t="shared" si="7"/>
        <v>5.8426827878982866E-4</v>
      </c>
      <c r="W18" s="33">
        <f t="shared" si="7"/>
        <v>5.7550425460798119E-4</v>
      </c>
      <c r="X18" s="33">
        <f t="shared" si="7"/>
        <v>5.6687169078886148E-4</v>
      </c>
      <c r="Y18" s="33">
        <f t="shared" si="7"/>
        <v>5.5836861542702852E-4</v>
      </c>
      <c r="Z18" s="33">
        <f t="shared" si="7"/>
        <v>5.4999308619562304E-4</v>
      </c>
      <c r="AA18" s="33">
        <f t="shared" si="7"/>
        <v>5.4174318990268865E-4</v>
      </c>
      <c r="AB18" s="33">
        <f t="shared" si="7"/>
        <v>5.3361704205414826E-4</v>
      </c>
      <c r="AC18" s="33">
        <f t="shared" si="7"/>
        <v>5.2561278642333602E-4</v>
      </c>
      <c r="AD18" s="33">
        <f t="shared" si="7"/>
        <v>5.1772859462698596E-4</v>
      </c>
      <c r="AE18" s="33">
        <f t="shared" si="7"/>
        <v>5.0996266570758116E-4</v>
      </c>
      <c r="AF18" s="33">
        <f t="shared" si="7"/>
        <v>5.0231322572196748E-4</v>
      </c>
      <c r="AG18" s="33">
        <f t="shared" si="7"/>
        <v>4.9477852733613794E-4</v>
      </c>
      <c r="AH18" s="33">
        <f t="shared" si="7"/>
        <v>4.8735684942609585E-4</v>
      </c>
      <c r="AI18" s="33">
        <f t="shared" si="7"/>
        <v>4.8004649668470441E-4</v>
      </c>
      <c r="AJ18" s="33">
        <f t="shared" si="7"/>
        <v>4.7284579923443385E-4</v>
      </c>
      <c r="AK18" s="33">
        <f t="shared" si="7"/>
        <v>4.6575311224591732E-4</v>
      </c>
      <c r="AL18" s="33">
        <f t="shared" si="7"/>
        <v>4.5876681556222858E-4</v>
      </c>
      <c r="AM18" s="33">
        <f t="shared" si="7"/>
        <v>4.5188531332879516E-4</v>
      </c>
      <c r="AN18" s="33">
        <f t="shared" si="7"/>
        <v>4.4510703362886324E-4</v>
      </c>
      <c r="AO18" s="33">
        <f t="shared" si="7"/>
        <v>4.3843042812443029E-4</v>
      </c>
      <c r="AP18" s="33">
        <f t="shared" si="7"/>
        <v>4.3185397170256384E-4</v>
      </c>
      <c r="AQ18" s="33">
        <f t="shared" ref="AQ18:BK18" si="15">AP18*(1-$G$4)</f>
        <v>4.2537616212702539E-4</v>
      </c>
      <c r="AR18" s="33">
        <f t="shared" si="15"/>
        <v>4.1899551969512002E-4</v>
      </c>
      <c r="AS18" s="33">
        <f t="shared" si="15"/>
        <v>4.1271058689969323E-4</v>
      </c>
      <c r="AT18" s="33">
        <f t="shared" si="15"/>
        <v>4.0651992809619781E-4</v>
      </c>
      <c r="AU18" s="33">
        <f t="shared" si="15"/>
        <v>4.0042212917475482E-4</v>
      </c>
      <c r="AV18" s="33">
        <f t="shared" si="15"/>
        <v>3.9441579723713347E-4</v>
      </c>
      <c r="AW18" s="33">
        <f t="shared" si="15"/>
        <v>3.8849956027857646E-4</v>
      </c>
      <c r="AX18" s="33">
        <f t="shared" si="15"/>
        <v>3.8267206687439781E-4</v>
      </c>
      <c r="AY18" s="33">
        <f t="shared" si="15"/>
        <v>3.7693198587128186E-4</v>
      </c>
      <c r="AZ18" s="33">
        <f t="shared" si="15"/>
        <v>3.7127800608321261E-4</v>
      </c>
      <c r="BA18" s="33">
        <f t="shared" si="15"/>
        <v>3.6570883599196442E-4</v>
      </c>
      <c r="BB18" s="33">
        <f t="shared" si="15"/>
        <v>3.6022320345208494E-4</v>
      </c>
      <c r="BC18" s="33">
        <f t="shared" si="15"/>
        <v>3.5481985540030368E-4</v>
      </c>
      <c r="BD18" s="33">
        <f t="shared" si="15"/>
        <v>3.494975575692991E-4</v>
      </c>
      <c r="BE18" s="33">
        <f t="shared" si="15"/>
        <v>3.4425509420575958E-4</v>
      </c>
      <c r="BF18" s="33">
        <f t="shared" si="15"/>
        <v>3.3909126779267321E-4</v>
      </c>
      <c r="BG18" s="33">
        <f t="shared" si="15"/>
        <v>3.3400489877578312E-4</v>
      </c>
      <c r="BH18" s="33">
        <f t="shared" si="15"/>
        <v>3.2899482529414638E-4</v>
      </c>
      <c r="BI18" s="33">
        <f t="shared" si="15"/>
        <v>3.2405990291473416E-4</v>
      </c>
      <c r="BJ18" s="33">
        <f t="shared" si="15"/>
        <v>3.1919900437101315E-4</v>
      </c>
      <c r="BK18" s="33">
        <f t="shared" si="15"/>
        <v>3.1441101930544793E-4</v>
      </c>
      <c r="BL18" t="str">
        <f t="shared" si="9"/>
        <v>11_MEX</v>
      </c>
      <c r="BM18" t="str">
        <f t="shared" si="10"/>
        <v>d_nonenergy_2_coal_products</v>
      </c>
      <c r="BP18" s="4">
        <f t="shared" si="11"/>
        <v>3.379333752</v>
      </c>
      <c r="BQ18" s="4">
        <f t="shared" si="12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3.2412292616282734</v>
      </c>
      <c r="BU18" s="4" cm="1">
        <f t="array" ref="BU18">O18*INDEX(prod_est,$H18+$I18-1,MATCH(BU$14,$BQ$14:$DQ$14,0))</f>
        <v>3.3187618988913985</v>
      </c>
      <c r="BV18" s="4" cm="1">
        <f t="array" ref="BV18">P18*INDEX(prod_est,$H18+$I18-1,MATCH(BV$14,$BQ$14:$DQ$14,0))</f>
        <v>3.3981924056693389</v>
      </c>
      <c r="BW18" s="4" cm="1">
        <f t="array" ref="BW18">Q18*INDEX(prod_est,$H18+$I18-1,MATCH(BW$14,$BQ$14:$DQ$14,0))</f>
        <v>3.4791003815053432</v>
      </c>
      <c r="BX18" s="4" cm="1">
        <f t="array" ref="BX18">R18*INDEX(prod_est,$H18+$I18-1,MATCH(BX$14,$BQ$14:$DQ$14,0))</f>
        <v>3.5614364587126239</v>
      </c>
      <c r="BY18" s="4" cm="1">
        <f t="array" ref="BY18">S18*INDEX(prod_est,$H18+$I18-1,MATCH(BY$14,$BQ$14:$DQ$14,0))</f>
        <v>3.6452285438655991</v>
      </c>
      <c r="BZ18" s="4" cm="1">
        <f t="array" ref="BZ18">T18*INDEX(prod_est,$H18+$I18-1,MATCH(BZ$14,$BQ$14:$DQ$14,0))</f>
        <v>3.7305250376749988</v>
      </c>
      <c r="CA18" s="4" cm="1">
        <f t="array" ref="CA18">U18*INDEX(prod_est,$H18+$I18-1,MATCH(CA$14,$BQ$14:$DQ$14,0))</f>
        <v>3.7875782144845918</v>
      </c>
      <c r="CB18" s="4" cm="1">
        <f t="array" ref="CB18">V18*INDEX(prod_est,$H18+$I18-1,MATCH(CB$14,$BQ$14:$DQ$14,0))</f>
        <v>3.8451851251581743</v>
      </c>
      <c r="CC18" s="4" cm="1">
        <f t="array" ref="CC18">W18*INDEX(prod_est,$H18+$I18-1,MATCH(CC$14,$BQ$14:$DQ$14,0))</f>
        <v>3.9032381596774015</v>
      </c>
      <c r="CD18" s="4" cm="1">
        <f t="array" ref="CD18">X18*INDEX(prod_est,$H18+$I18-1,MATCH(CD$14,$BQ$14:$DQ$14,0))</f>
        <v>3.9115743916518904</v>
      </c>
      <c r="CE18" s="4" cm="1">
        <f t="array" ref="CE18">Y18*INDEX(prod_est,$H18+$I18-1,MATCH(CE$14,$BQ$14:$DQ$14,0))</f>
        <v>3.9170743818353166</v>
      </c>
      <c r="CF18" s="4" cm="1">
        <f t="array" ref="CF18">Z18*INDEX(prod_est,$H18+$I18-1,MATCH(CF$14,$BQ$14:$DQ$14,0))</f>
        <v>3.9197230407147643</v>
      </c>
      <c r="CG18" s="4" cm="1">
        <f t="array" ref="CG18">AA18*INDEX(prod_est,$H18+$I18-1,MATCH(CG$14,$BQ$14:$DQ$14,0))</f>
        <v>3.9194470175063847</v>
      </c>
      <c r="CH18" s="4" cm="1">
        <f t="array" ref="CH18">AB18*INDEX(prod_est,$H18+$I18-1,MATCH(CH$14,$BQ$14:$DQ$14,0))</f>
        <v>3.9160636330479681</v>
      </c>
      <c r="CI18" s="4" cm="1">
        <f t="array" ref="CI18">AC18*INDEX(prod_est,$H18+$I18-1,MATCH(CI$14,$BQ$14:$DQ$14,0))</f>
        <v>3.9093433910157849</v>
      </c>
      <c r="CJ18" s="4" cm="1">
        <f t="array" ref="CJ18">AD18*INDEX(prod_est,$H18+$I18-1,MATCH(CJ$14,$BQ$14:$DQ$14,0))</f>
        <v>3.8990202775003286</v>
      </c>
      <c r="CK18" s="4" cm="1">
        <f t="array" ref="CK18">AE18*INDEX(prod_est,$H18+$I18-1,MATCH(CK$14,$BQ$14:$DQ$14,0))</f>
        <v>3.8848698730935487</v>
      </c>
      <c r="CL18" s="4" cm="1">
        <f t="array" ref="CL18">AF18*INDEX(prod_est,$H18+$I18-1,MATCH(CL$14,$BQ$14:$DQ$14,0))</f>
        <v>3.866672475576526</v>
      </c>
      <c r="CM18" s="4" cm="1">
        <f t="array" ref="CM18">AG18*INDEX(prod_est,$H18+$I18-1,MATCH(CM$14,$BQ$14:$DQ$14,0))</f>
        <v>3.8442304226981792</v>
      </c>
      <c r="CN18" s="4" cm="1">
        <f t="array" ref="CN18">AH18*INDEX(prod_est,$H18+$I18-1,MATCH(CN$14,$BQ$14:$DQ$14,0))</f>
        <v>3.7956862656932584</v>
      </c>
      <c r="CO18" s="4" cm="1">
        <f t="array" ref="CO18">AI18*INDEX(prod_est,$H18+$I18-1,MATCH(CO$14,$BQ$14:$DQ$14,0))</f>
        <v>3.7445584737667406</v>
      </c>
      <c r="CP18" s="4" cm="1">
        <f t="array" ref="CP18">AJ18*INDEX(prod_est,$H18+$I18-1,MATCH(CP$14,$BQ$14:$DQ$14,0))</f>
        <v>3.690369557366374</v>
      </c>
      <c r="CQ18" s="4" cm="1">
        <f t="array" ref="CQ18">AK18*INDEX(prod_est,$H18+$I18-1,MATCH(CQ$14,$BQ$14:$DQ$14,0))</f>
        <v>3.6327605319636267</v>
      </c>
      <c r="CR18" s="4" cm="1">
        <f t="array" ref="CR18">AL18*INDEX(prod_est,$H18+$I18-1,MATCH(CR$14,$BQ$14:$DQ$14,0))</f>
        <v>3.5715192685973376</v>
      </c>
      <c r="CS18" s="4" cm="1">
        <f t="array" ref="CS18">AM18*INDEX(prod_est,$H18+$I18-1,MATCH(CS$14,$BQ$14:$DQ$14,0))</f>
        <v>3.5232383770669804</v>
      </c>
      <c r="CT18" s="4" cm="1">
        <f t="array" ref="CT18">AN18*INDEX(prod_est,$H18+$I18-1,MATCH(CT$14,$BQ$14:$DQ$14,0))</f>
        <v>3.4666684913054682</v>
      </c>
      <c r="CU18" s="4" cm="1">
        <f t="array" ref="CU18">AO18*INDEX(prod_est,$H18+$I18-1,MATCH(CU$14,$BQ$14:$DQ$14,0))</f>
        <v>3.4029077852371366</v>
      </c>
      <c r="CV18" s="4" cm="1">
        <f t="array" ref="CV18">AP18*INDEX(prod_est,$H18+$I18-1,MATCH(CV$14,$BQ$14:$DQ$14,0))</f>
        <v>3.3328666811937957</v>
      </c>
      <c r="CW18" s="4" cm="1">
        <f t="array" ref="CW18">AQ18*INDEX(prod_est,$H18+$I18-1,MATCH(CW$14,$BQ$14:$DQ$14,0))</f>
        <v>3.257348339557649</v>
      </c>
      <c r="CX18" s="4" cm="1">
        <f t="array" ref="CX18">AR18*INDEX(prod_est,$H18+$I18-1,MATCH(CX$14,$BQ$14:$DQ$14,0))</f>
        <v>3.1865557811570304</v>
      </c>
      <c r="CY18" s="4" cm="1">
        <f t="array" ref="CY18">AS18*INDEX(prod_est,$H18+$I18-1,MATCH(CY$14,$BQ$14:$DQ$14,0))</f>
        <v>3.1164572139285589</v>
      </c>
      <c r="CZ18" s="4" cm="1">
        <f t="array" ref="CZ18">AT18*INDEX(prod_est,$H18+$I18-1,MATCH(CZ$14,$BQ$14:$DQ$14,0))</f>
        <v>3.0470581996957633</v>
      </c>
      <c r="DA18" s="4" cm="1">
        <f t="array" ref="DA18">AU18*INDEX(prod_est,$H18+$I18-1,MATCH(DA$14,$BQ$14:$DQ$14,0))</f>
        <v>2.9783638204809466</v>
      </c>
      <c r="DB18" s="4" cm="1">
        <f t="array" ref="DB18">AV18*INDEX(prod_est,$H18+$I18-1,MATCH(DB$14,$BQ$14:$DQ$14,0))</f>
        <v>2.9103786939998235</v>
      </c>
      <c r="DC18" s="4" cm="1">
        <f t="array" ref="DC18">AW18*INDEX(prod_est,$H18+$I18-1,MATCH(DC$14,$BQ$14:$DQ$14,0))</f>
        <v>2.8431069887639144</v>
      </c>
      <c r="DD18" s="4" cm="1">
        <f t="array" ref="DD18">AX18*INDEX(prod_est,$H18+$I18-1,MATCH(DD$14,$BQ$14:$DQ$14,0))</f>
        <v>2.7765524387996665</v>
      </c>
      <c r="DE18" s="4" cm="1">
        <f t="array" ref="DE18">AY18*INDEX(prod_est,$H18+$I18-1,MATCH(DE$14,$BQ$14:$DQ$14,0))</f>
        <v>2.7107183579928007</v>
      </c>
      <c r="DF18" s="4" cm="1">
        <f t="array" ref="DF18">AZ18*INDEX(prod_est,$H18+$I18-1,MATCH(DF$14,$BQ$14:$DQ$14,0))</f>
        <v>2.6456076540663731</v>
      </c>
      <c r="DG18" s="4" cm="1">
        <f t="array" ref="DG18">BA18*INDEX(prod_est,$H18+$I18-1,MATCH(DG$14,$BQ$14:$DQ$14,0))</f>
        <v>2.5812228422008241</v>
      </c>
      <c r="DH18" s="4" cm="1">
        <f t="array" ref="DH18">BB18*INDEX(prod_est,$H18+$I18-1,MATCH(DH$14,$BQ$14:$DQ$14,0))</f>
        <v>2.5175660583041064</v>
      </c>
      <c r="DI18" s="4" cm="1">
        <f t="array" ref="DI18">BC18*INDEX(prod_est,$H18+$I18-1,MATCH(DI$14,$BQ$14:$DQ$14,0))</f>
        <v>2.4546390719398032</v>
      </c>
      <c r="DJ18" s="4" cm="1">
        <f t="array" ref="DJ18">BD18*INDEX(prod_est,$H18+$I18-1,MATCH(DJ$14,$BQ$14:$DQ$14,0))</f>
        <v>2.3924432989209929</v>
      </c>
      <c r="DK18" s="4" cm="1">
        <f t="array" ref="DK18">BE18*INDEX(prod_est,$H18+$I18-1,MATCH(DK$14,$BQ$14:$DQ$14,0))</f>
        <v>2.3309798135774744</v>
      </c>
      <c r="DL18" s="4" cm="1">
        <f t="array" ref="DL18">BF18*INDEX(prod_est,$H18+$I18-1,MATCH(DL$14,$BQ$14:$DQ$14,0))</f>
        <v>2.2702493607037799</v>
      </c>
      <c r="DM18" s="4" cm="1">
        <f t="array" ref="DM18">BG18*INDEX(prod_est,$H18+$I18-1,MATCH(DM$14,$BQ$14:$DQ$14,0))</f>
        <v>2.2102523671952437</v>
      </c>
      <c r="DN18" s="4" cm="1">
        <f t="array" ref="DN18">BH18*INDEX(prod_est,$H18+$I18-1,MATCH(DN$14,$BQ$14:$DQ$14,0))</f>
        <v>2.1509889533792519</v>
      </c>
      <c r="DO18" s="4" cm="1">
        <f t="array" ref="DO18">BI18*INDEX(prod_est,$H18+$I18-1,MATCH(DO$14,$BQ$14:$DQ$14,0))</f>
        <v>2.0924589440486625</v>
      </c>
      <c r="DP18" s="4" cm="1">
        <f t="array" ref="DP18">BJ18*INDEX(prod_est,$H18+$I18-1,MATCH(DP$14,$BQ$14:$DQ$14,0))</f>
        <v>2.034661879204223</v>
      </c>
      <c r="DQ18" s="4" cm="1">
        <f t="array" ref="DQ18">BK18*INDEX(prod_est,$H18+$I18-1,MATCH(DQ$14,$BQ$14:$DQ$14,0))</f>
        <v>1.9775970245126335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IFERROR(MATCH(E19,Production_est!$D$4:$D$339,0),"-")+1</f>
        <v>4</v>
      </c>
      <c r="J19" s="4" cm="1">
        <f t="array" ref="J19">IFERROR(INDEX(Production_est!$E$4:$E$339,I19+H19-1),"-")</f>
        <v>4661.3215137940597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6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11_MEX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IFERROR(MATCH(E20,Production_est!$D$4:$D$339,0),"-")+1</f>
        <v>4</v>
      </c>
      <c r="J20" s="4" cm="1">
        <f t="array" ref="J20">IFERROR(INDEX(Production_est!$E$4:$E$339,I20+H20-1),"-")</f>
        <v>4661.3215137940597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6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11_MEX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IFERROR(MATCH(E21,Production_est!$D$4:$D$339,0),"-")+1</f>
        <v>4</v>
      </c>
      <c r="J21" s="4" cm="1">
        <f t="array" ref="J21">IFERROR(INDEX(Production_est!$E$4:$E$339,I21+H21-1),"-")</f>
        <v>4661.3215137940597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6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11_MEX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IFERROR(MATCH(E22,Production_est!$D$4:$D$339,0),"-")+1</f>
        <v>4</v>
      </c>
      <c r="J22" s="4" cm="1">
        <f t="array" ref="J22">IFERROR(INDEX(Production_est!$E$4:$E$339,I22+H22-1),"-")</f>
        <v>4661.3215137940597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6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11_MEX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IFERROR(MATCH(E23,Production_est!$D$4:$D$339,0),"-")+1</f>
        <v>4</v>
      </c>
      <c r="J23" s="4" cm="1">
        <f t="array" ref="J23">IFERROR(INDEX(Production_est!$E$4:$E$339,I23+H23-1),"-")</f>
        <v>4661.3215137940597</v>
      </c>
      <c r="K23" s="33">
        <f t="shared" si="4"/>
        <v>1.0310377428756639E-2</v>
      </c>
      <c r="L23" s="33">
        <f t="shared" si="5"/>
        <v>1.0310377428756639E-2</v>
      </c>
      <c r="M23" s="33">
        <f t="shared" si="6"/>
        <v>1.0310377428756639E-2</v>
      </c>
      <c r="N23" s="33">
        <f t="shared" si="6"/>
        <v>1.0310377428756639E-2</v>
      </c>
      <c r="O23" s="33">
        <f t="shared" ref="O23:AP30" si="20">N23*(1-$G$4)</f>
        <v>1.015572176732529E-2</v>
      </c>
      <c r="P23" s="33">
        <f t="shared" si="20"/>
        <v>1.000338594081541E-2</v>
      </c>
      <c r="Q23" s="33">
        <f t="shared" si="20"/>
        <v>9.8533351517031791E-3</v>
      </c>
      <c r="R23" s="33">
        <f t="shared" si="20"/>
        <v>9.7055351244276309E-3</v>
      </c>
      <c r="S23" s="33">
        <f t="shared" si="20"/>
        <v>9.5599520975612161E-3</v>
      </c>
      <c r="T23" s="33">
        <f t="shared" si="20"/>
        <v>9.4165528160977969E-3</v>
      </c>
      <c r="U23" s="33">
        <f t="shared" si="20"/>
        <v>9.2753045238563297E-3</v>
      </c>
      <c r="V23" s="33">
        <f t="shared" si="20"/>
        <v>9.1361749559984839E-3</v>
      </c>
      <c r="W23" s="33">
        <f t="shared" si="20"/>
        <v>8.9991323316585062E-3</v>
      </c>
      <c r="X23" s="33">
        <f t="shared" si="20"/>
        <v>8.8641453466836283E-3</v>
      </c>
      <c r="Y23" s="33">
        <f t="shared" si="20"/>
        <v>8.731183166483374E-3</v>
      </c>
      <c r="Z23" s="33">
        <f t="shared" si="20"/>
        <v>8.6002154189861232E-3</v>
      </c>
      <c r="AA23" s="33">
        <f t="shared" si="20"/>
        <v>8.4712121877013307E-3</v>
      </c>
      <c r="AB23" s="33">
        <f t="shared" si="20"/>
        <v>8.34414400488581E-3</v>
      </c>
      <c r="AC23" s="33">
        <f t="shared" si="20"/>
        <v>8.2189818448125222E-3</v>
      </c>
      <c r="AD23" s="33">
        <f t="shared" si="20"/>
        <v>8.0956971171403345E-3</v>
      </c>
      <c r="AE23" s="33">
        <f t="shared" si="20"/>
        <v>7.9742616603832289E-3</v>
      </c>
      <c r="AF23" s="33">
        <f t="shared" si="20"/>
        <v>7.8546477354774803E-3</v>
      </c>
      <c r="AG23" s="33">
        <f t="shared" si="20"/>
        <v>7.736828019445318E-3</v>
      </c>
      <c r="AH23" s="33">
        <f t="shared" si="20"/>
        <v>7.6207755991536379E-3</v>
      </c>
      <c r="AI23" s="33">
        <f t="shared" si="20"/>
        <v>7.5064639651663337E-3</v>
      </c>
      <c r="AJ23" s="33">
        <f t="shared" si="20"/>
        <v>7.3938670056888384E-3</v>
      </c>
      <c r="AK23" s="33">
        <f t="shared" si="20"/>
        <v>7.2829590006035054E-3</v>
      </c>
      <c r="AL23" s="33">
        <f t="shared" si="20"/>
        <v>7.1737146155944525E-3</v>
      </c>
      <c r="AM23" s="33">
        <f t="shared" si="20"/>
        <v>7.0661088963605359E-3</v>
      </c>
      <c r="AN23" s="33">
        <f t="shared" si="20"/>
        <v>6.9601172629151281E-3</v>
      </c>
      <c r="AO23" s="33">
        <f t="shared" si="20"/>
        <v>6.8557155039714011E-3</v>
      </c>
      <c r="AP23" s="33">
        <f t="shared" si="20"/>
        <v>6.7528797714118301E-3</v>
      </c>
      <c r="AQ23" s="33">
        <f t="shared" ref="AQ23:BK23" si="21">AP23*(1-$G$4)</f>
        <v>6.6515865748406526E-3</v>
      </c>
      <c r="AR23" s="33">
        <f t="shared" si="21"/>
        <v>6.5518127762180427E-3</v>
      </c>
      <c r="AS23" s="33">
        <f t="shared" si="21"/>
        <v>6.4535355845747721E-3</v>
      </c>
      <c r="AT23" s="33">
        <f t="shared" si="21"/>
        <v>6.3567325508061502E-3</v>
      </c>
      <c r="AU23" s="33">
        <f t="shared" si="21"/>
        <v>6.2613815625440581E-3</v>
      </c>
      <c r="AV23" s="33">
        <f t="shared" si="21"/>
        <v>6.1674608391058972E-3</v>
      </c>
      <c r="AW23" s="33">
        <f t="shared" si="21"/>
        <v>6.0749489265193085E-3</v>
      </c>
      <c r="AX23" s="33">
        <f t="shared" si="21"/>
        <v>5.9838246926215187E-3</v>
      </c>
      <c r="AY23" s="33">
        <f t="shared" si="21"/>
        <v>5.894067322232196E-3</v>
      </c>
      <c r="AZ23" s="33">
        <f t="shared" si="21"/>
        <v>5.805656312398713E-3</v>
      </c>
      <c r="BA23" s="33">
        <f t="shared" si="21"/>
        <v>5.7185714677127318E-3</v>
      </c>
      <c r="BB23" s="33">
        <f t="shared" si="21"/>
        <v>5.632792895697041E-3</v>
      </c>
      <c r="BC23" s="33">
        <f t="shared" si="21"/>
        <v>5.5483010022615853E-3</v>
      </c>
      <c r="BD23" s="33">
        <f t="shared" si="21"/>
        <v>5.4650764872276611E-3</v>
      </c>
      <c r="BE23" s="33">
        <f t="shared" si="21"/>
        <v>5.3831003399192464E-3</v>
      </c>
      <c r="BF23" s="33">
        <f t="shared" si="21"/>
        <v>5.3023538348204577E-3</v>
      </c>
      <c r="BG23" s="33">
        <f t="shared" si="21"/>
        <v>5.2228185272981511E-3</v>
      </c>
      <c r="BH23" s="33">
        <f t="shared" si="21"/>
        <v>5.1444762493886784E-3</v>
      </c>
      <c r="BI23" s="33">
        <f t="shared" si="21"/>
        <v>5.067309105647848E-3</v>
      </c>
      <c r="BJ23" s="33">
        <f t="shared" si="21"/>
        <v>4.9912994690631306E-3</v>
      </c>
      <c r="BK23" s="33">
        <f t="shared" si="21"/>
        <v>4.9164299770271839E-3</v>
      </c>
      <c r="BL23" t="str">
        <f t="shared" si="9"/>
        <v>11_MEX</v>
      </c>
      <c r="BM23" t="str">
        <f t="shared" si="10"/>
        <v>d_nonenergy_7_3_naphtha</v>
      </c>
      <c r="BP23" s="4">
        <f t="shared" si="11"/>
        <v>46.800008532</v>
      </c>
      <c r="BQ23" s="4">
        <f t="shared" si="12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50.68294597145124</v>
      </c>
      <c r="BU23" s="4" cm="1">
        <f t="array" ref="BU23">O23*INDEX(prod_est,$H23+$I23-1,MATCH(BU$14,$BQ$14:$DQ$14,0))</f>
        <v>51.895320088873909</v>
      </c>
      <c r="BV23" s="4" cm="1">
        <f t="array" ref="BV23">P23*INDEX(prod_est,$H23+$I23-1,MATCH(BV$14,$BQ$14:$DQ$14,0))</f>
        <v>53.137371100559811</v>
      </c>
      <c r="BW23" s="4" cm="1">
        <f t="array" ref="BW23">Q23*INDEX(prod_est,$H23+$I23-1,MATCH(BW$14,$BQ$14:$DQ$14,0))</f>
        <v>54.402525224799597</v>
      </c>
      <c r="BX23" s="4" cm="1">
        <f t="array" ref="BX23">R23*INDEX(prod_est,$H23+$I23-1,MATCH(BX$14,$BQ$14:$DQ$14,0))</f>
        <v>55.690010501450914</v>
      </c>
      <c r="BY23" s="4" cm="1">
        <f t="array" ref="BY23">S23*INDEX(prod_est,$H23+$I23-1,MATCH(BY$14,$BQ$14:$DQ$14,0))</f>
        <v>57.000263304274874</v>
      </c>
      <c r="BZ23" s="4" cm="1">
        <f t="array" ref="BZ23">T23*INDEX(prod_est,$H23+$I23-1,MATCH(BZ$14,$BQ$14:$DQ$14,0))</f>
        <v>58.33404047285574</v>
      </c>
      <c r="CA23" s="4" cm="1">
        <f t="array" ref="CA23">U23*INDEX(prod_est,$H23+$I23-1,MATCH(CA$14,$BQ$14:$DQ$14,0))</f>
        <v>59.226178252794085</v>
      </c>
      <c r="CB23" s="4" cm="1">
        <f t="array" ref="CB23">V23*INDEX(prod_est,$H23+$I23-1,MATCH(CB$14,$BQ$14:$DQ$14,0))</f>
        <v>60.126974742513745</v>
      </c>
      <c r="CC23" s="4" cm="1">
        <f t="array" ref="CC23">W23*INDEX(prod_est,$H23+$I23-1,MATCH(CC$14,$BQ$14:$DQ$14,0))</f>
        <v>61.034747249336881</v>
      </c>
      <c r="CD23" s="4" cm="1">
        <f t="array" ref="CD23">X23*INDEX(prod_est,$H23+$I23-1,MATCH(CD$14,$BQ$14:$DQ$14,0))</f>
        <v>61.165100507519007</v>
      </c>
      <c r="CE23" s="4" cm="1">
        <f t="array" ref="CE23">Y23*INDEX(prod_est,$H23+$I23-1,MATCH(CE$14,$BQ$14:$DQ$14,0))</f>
        <v>61.251103589315839</v>
      </c>
      <c r="CF23" s="4" cm="1">
        <f t="array" ref="CF23">Z23*INDEX(prod_est,$H23+$I23-1,MATCH(CF$14,$BQ$14:$DQ$14,0))</f>
        <v>61.292520540740135</v>
      </c>
      <c r="CG23" s="4" cm="1">
        <f t="array" ref="CG23">AA23*INDEX(prod_est,$H23+$I23-1,MATCH(CG$14,$BQ$14:$DQ$14,0))</f>
        <v>61.288204379115044</v>
      </c>
      <c r="CH23" s="4" cm="1">
        <f t="array" ref="CH23">AB23*INDEX(prod_est,$H23+$I23-1,MATCH(CH$14,$BQ$14:$DQ$14,0))</f>
        <v>61.23529855917301</v>
      </c>
      <c r="CI23" s="4" cm="1">
        <f t="array" ref="CI23">AC23*INDEX(prod_est,$H23+$I23-1,MATCH(CI$14,$BQ$14:$DQ$14,0))</f>
        <v>61.130214457944973</v>
      </c>
      <c r="CJ23" s="4" cm="1">
        <f t="array" ref="CJ23">AD23*INDEX(prod_est,$H23+$I23-1,MATCH(CJ$14,$BQ$14:$DQ$14,0))</f>
        <v>60.968792428730602</v>
      </c>
      <c r="CK23" s="4" cm="1">
        <f t="array" ref="CK23">AE23*INDEX(prod_est,$H23+$I23-1,MATCH(CK$14,$BQ$14:$DQ$14,0))</f>
        <v>60.74752323604698</v>
      </c>
      <c r="CL23" s="4" cm="1">
        <f t="array" ref="CL23">AF23*INDEX(prod_est,$H23+$I23-1,MATCH(CL$14,$BQ$14:$DQ$14,0))</f>
        <v>60.462971406870615</v>
      </c>
      <c r="CM23" s="4" cm="1">
        <f t="array" ref="CM23">AG23*INDEX(prod_est,$H23+$I23-1,MATCH(CM$14,$BQ$14:$DQ$14,0))</f>
        <v>60.112046106094361</v>
      </c>
      <c r="CN23" s="4" cm="1">
        <f t="array" ref="CN23">AH23*INDEX(prod_est,$H23+$I23-1,MATCH(CN$14,$BQ$14:$DQ$14,0))</f>
        <v>59.352963459322851</v>
      </c>
      <c r="CO23" s="4" cm="1">
        <f t="array" ref="CO23">AI23*INDEX(prod_est,$H23+$I23-1,MATCH(CO$14,$BQ$14:$DQ$14,0))</f>
        <v>58.553480637626521</v>
      </c>
      <c r="CP23" s="4" cm="1">
        <f t="array" ref="CP23">AJ23*INDEX(prod_est,$H23+$I23-1,MATCH(CP$14,$BQ$14:$DQ$14,0))</f>
        <v>57.706131159857222</v>
      </c>
      <c r="CQ23" s="4" cm="1">
        <f t="array" ref="CQ23">AK23*INDEX(prod_est,$H23+$I23-1,MATCH(CQ$14,$BQ$14:$DQ$14,0))</f>
        <v>56.805301602219387</v>
      </c>
      <c r="CR23" s="4" cm="1">
        <f t="array" ref="CR23">AL23*INDEX(prod_est,$H23+$I23-1,MATCH(CR$14,$BQ$14:$DQ$14,0))</f>
        <v>55.847674914356588</v>
      </c>
      <c r="CS23" s="4" cm="1">
        <f t="array" ref="CS23">AM23*INDEX(prod_est,$H23+$I23-1,MATCH(CS$14,$BQ$14:$DQ$14,0))</f>
        <v>55.092708937140493</v>
      </c>
      <c r="CT23" s="4" cm="1">
        <f t="array" ref="CT23">AN23*INDEX(prod_est,$H23+$I23-1,MATCH(CT$14,$BQ$14:$DQ$14,0))</f>
        <v>54.208128356061344</v>
      </c>
      <c r="CU23" s="4" cm="1">
        <f t="array" ref="CU23">AO23*INDEX(prod_est,$H23+$I23-1,MATCH(CU$14,$BQ$14:$DQ$14,0))</f>
        <v>53.211105263921475</v>
      </c>
      <c r="CV23" s="4" cm="1">
        <f t="array" ref="CV23">AP23*INDEX(prod_est,$H23+$I23-1,MATCH(CV$14,$BQ$14:$DQ$14,0))</f>
        <v>52.115875890906956</v>
      </c>
      <c r="CW23" s="4" cm="1">
        <f t="array" ref="CW23">AQ23*INDEX(prod_est,$H23+$I23-1,MATCH(CW$14,$BQ$14:$DQ$14,0))</f>
        <v>50.93499921726012</v>
      </c>
      <c r="CX23" s="4" cm="1">
        <f t="array" ref="CX23">AR23*INDEX(prod_est,$H23+$I23-1,MATCH(CX$14,$BQ$14:$DQ$14,0))</f>
        <v>49.828019388626551</v>
      </c>
      <c r="CY23" s="4" cm="1">
        <f t="array" ref="CY23">AS23*INDEX(prod_est,$H23+$I23-1,MATCH(CY$14,$BQ$14:$DQ$14,0))</f>
        <v>48.731891466551708</v>
      </c>
      <c r="CZ23" s="4" cm="1">
        <f t="array" ref="CZ23">AT23*INDEX(prod_est,$H23+$I23-1,MATCH(CZ$14,$BQ$14:$DQ$14,0))</f>
        <v>47.646702421002438</v>
      </c>
      <c r="DA23" s="4" cm="1">
        <f t="array" ref="DA23">AU23*INDEX(prod_est,$H23+$I23-1,MATCH(DA$14,$BQ$14:$DQ$14,0))</f>
        <v>46.572531719316906</v>
      </c>
      <c r="DB23" s="4" cm="1">
        <f t="array" ref="DB23">AV23*INDEX(prod_est,$H23+$I23-1,MATCH(DB$14,$BQ$14:$DQ$14,0))</f>
        <v>45.509451568493496</v>
      </c>
      <c r="DC23" s="4" cm="1">
        <f t="array" ref="DC23">AW23*INDEX(prod_est,$H23+$I23-1,MATCH(DC$14,$BQ$14:$DQ$14,0))</f>
        <v>44.457527151346234</v>
      </c>
      <c r="DD23" s="4" cm="1">
        <f t="array" ref="DD23">AX23*INDEX(prod_est,$H23+$I23-1,MATCH(DD$14,$BQ$14:$DQ$14,0))</f>
        <v>43.416816856666969</v>
      </c>
      <c r="DE23" s="4" cm="1">
        <f t="array" ref="DE23">AY23*INDEX(prod_est,$H23+$I23-1,MATCH(DE$14,$BQ$14:$DQ$14,0))</f>
        <v>42.387372503527217</v>
      </c>
      <c r="DF23" s="4" cm="1">
        <f t="array" ref="DF23">AZ23*INDEX(prod_est,$H23+$I23-1,MATCH(DF$14,$BQ$14:$DQ$14,0))</f>
        <v>41.369239559852481</v>
      </c>
      <c r="DG23" s="4" cm="1">
        <f t="array" ref="DG23">BA23*INDEX(prod_est,$H23+$I23-1,MATCH(DG$14,$BQ$14:$DQ$14,0))</f>
        <v>40.362457355398249</v>
      </c>
      <c r="DH23" s="4" cm="1">
        <f t="array" ref="DH23">BB23*INDEX(prod_est,$H23+$I23-1,MATCH(DH$14,$BQ$14:$DQ$14,0))</f>
        <v>39.367059289254385</v>
      </c>
      <c r="DI23" s="4" cm="1">
        <f t="array" ref="DI23">BC23*INDEX(prod_est,$H23+$I23-1,MATCH(DI$14,$BQ$14:$DQ$14,0))</f>
        <v>38.383073032001469</v>
      </c>
      <c r="DJ23" s="4" cm="1">
        <f t="array" ref="DJ23">BD23*INDEX(prod_est,$H23+$I23-1,MATCH(DJ$14,$BQ$14:$DQ$14,0))</f>
        <v>37.410520722640477</v>
      </c>
      <c r="DK23" s="4" cm="1">
        <f t="array" ref="DK23">BE23*INDEX(prod_est,$H23+$I23-1,MATCH(DK$14,$BQ$14:$DQ$14,0))</f>
        <v>36.44941916041477</v>
      </c>
      <c r="DL23" s="4" cm="1">
        <f t="array" ref="DL23">BF23*INDEX(prod_est,$H23+$I23-1,MATCH(DL$14,$BQ$14:$DQ$14,0))</f>
        <v>35.499779991640587</v>
      </c>
      <c r="DM23" s="4" cm="1">
        <f t="array" ref="DM23">BG23*INDEX(prod_est,$H23+$I23-1,MATCH(DM$14,$BQ$14:$DQ$14,0))</f>
        <v>34.561609891659735</v>
      </c>
      <c r="DN23" s="4" cm="1">
        <f t="array" ref="DN23">BH23*INDEX(prod_est,$H23+$I23-1,MATCH(DN$14,$BQ$14:$DQ$14,0))</f>
        <v>33.63491074202576</v>
      </c>
      <c r="DO23" s="4" cm="1">
        <f t="array" ref="DO23">BI23*INDEX(prod_est,$H23+$I23-1,MATCH(DO$14,$BQ$14:$DQ$14,0))</f>
        <v>32.719679803033017</v>
      </c>
      <c r="DP23" s="4" cm="1">
        <f t="array" ref="DP23">BJ23*INDEX(prod_est,$H23+$I23-1,MATCH(DP$14,$BQ$14:$DQ$14,0))</f>
        <v>31.815909881695337</v>
      </c>
      <c r="DQ23" s="4" cm="1">
        <f t="array" ref="DQ23">BK23*INDEX(prod_est,$H23+$I23-1,MATCH(DQ$14,$BQ$14:$DQ$14,0))</f>
        <v>30.92358949527824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IFERROR(MATCH(E24,Production_est!$D$4:$D$339,0),"-")+1</f>
        <v>4</v>
      </c>
      <c r="J24" s="4" cm="1">
        <f t="array" ref="J24">IFERROR(INDEX(Production_est!$E$4:$E$339,I24+H24-1),"-")</f>
        <v>4661.3215137940597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6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11_MEX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IFERROR(MATCH(E25,Production_est!$D$4:$D$339,0),"-")+1</f>
        <v>4</v>
      </c>
      <c r="J25" s="4" cm="1">
        <f t="array" ref="J25">IFERROR(INDEX(Production_est!$E$4:$E$339,I25+H25-1),"-")</f>
        <v>4661.3215137940597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6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11_MEX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IFERROR(MATCH(E26,Production_est!$D$4:$D$339,0),"-")+1</f>
        <v>4</v>
      </c>
      <c r="J26" s="4" cm="1">
        <f t="array" ref="J26">IFERROR(INDEX(Production_est!$E$4:$E$339,I26+H26-1),"-")</f>
        <v>4661.3215137940597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6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11_MEX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IFERROR(MATCH(E27,Production_est!$D$4:$D$339,0),"-")+1</f>
        <v>4</v>
      </c>
      <c r="J27" s="4" cm="1">
        <f t="array" ref="J27">IFERROR(INDEX(Production_est!$E$4:$E$339,I27+H27-1),"-")</f>
        <v>4661.3215137940597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6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11_MEX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IFERROR(MATCH(E28,Production_est!$D$4:$D$339,0),"-")+1</f>
        <v>4</v>
      </c>
      <c r="J28" s="4" cm="1">
        <f t="array" ref="J28">IFERROR(INDEX(Production_est!$E$4:$E$339,I28+H28-1),"-")</f>
        <v>4661.3215137940597</v>
      </c>
      <c r="K28" s="33">
        <f t="shared" si="4"/>
        <v>5.1751601962262274E-4</v>
      </c>
      <c r="L28" s="33">
        <f t="shared" si="5"/>
        <v>5.1751601962262274E-4</v>
      </c>
      <c r="M28" s="33">
        <f t="shared" si="6"/>
        <v>5.1751601962262274E-4</v>
      </c>
      <c r="N28" s="33">
        <f t="shared" si="6"/>
        <v>5.1751601962262274E-4</v>
      </c>
      <c r="O28" s="33">
        <f t="shared" si="20"/>
        <v>5.0975327932828343E-4</v>
      </c>
      <c r="P28" s="33">
        <f t="shared" si="20"/>
        <v>5.0210698013835914E-4</v>
      </c>
      <c r="Q28" s="33">
        <f t="shared" si="20"/>
        <v>4.9457537543628376E-4</v>
      </c>
      <c r="R28" s="33">
        <f t="shared" si="20"/>
        <v>4.8715674480473951E-4</v>
      </c>
      <c r="S28" s="33">
        <f t="shared" si="20"/>
        <v>4.7984939363266842E-4</v>
      </c>
      <c r="T28" s="33">
        <f t="shared" si="20"/>
        <v>4.726516527281784E-4</v>
      </c>
      <c r="U28" s="33">
        <f t="shared" si="20"/>
        <v>4.6556187793725574E-4</v>
      </c>
      <c r="V28" s="33">
        <f t="shared" si="20"/>
        <v>4.5857844976819687E-4</v>
      </c>
      <c r="W28" s="33">
        <f t="shared" si="20"/>
        <v>4.5169977302167392E-4</v>
      </c>
      <c r="X28" s="33">
        <f t="shared" si="20"/>
        <v>4.449242764263488E-4</v>
      </c>
      <c r="Y28" s="33">
        <f t="shared" si="20"/>
        <v>4.3825041227995356E-4</v>
      </c>
      <c r="Z28" s="33">
        <f t="shared" si="20"/>
        <v>4.3167665609575426E-4</v>
      </c>
      <c r="AA28" s="33">
        <f t="shared" si="20"/>
        <v>4.2520150625431792E-4</v>
      </c>
      <c r="AB28" s="33">
        <f t="shared" si="20"/>
        <v>4.1882348366050317E-4</v>
      </c>
      <c r="AC28" s="33">
        <f t="shared" si="20"/>
        <v>4.125411314055956E-4</v>
      </c>
      <c r="AD28" s="33">
        <f t="shared" si="20"/>
        <v>4.0635301443451167E-4</v>
      </c>
      <c r="AE28" s="33">
        <f t="shared" si="20"/>
        <v>4.0025771921799397E-4</v>
      </c>
      <c r="AF28" s="33">
        <f t="shared" si="20"/>
        <v>3.9425385342972403E-4</v>
      </c>
      <c r="AG28" s="33">
        <f t="shared" si="20"/>
        <v>3.8834004562827816E-4</v>
      </c>
      <c r="AH28" s="33">
        <f t="shared" si="20"/>
        <v>3.8251494494385399E-4</v>
      </c>
      <c r="AI28" s="33">
        <f t="shared" si="20"/>
        <v>3.7677722076969616E-4</v>
      </c>
      <c r="AJ28" s="33">
        <f t="shared" si="20"/>
        <v>3.7112556245815073E-4</v>
      </c>
      <c r="AK28" s="33">
        <f t="shared" si="20"/>
        <v>3.6555867902127848E-4</v>
      </c>
      <c r="AL28" s="33">
        <f t="shared" si="20"/>
        <v>3.600752988359593E-4</v>
      </c>
      <c r="AM28" s="33">
        <f t="shared" si="20"/>
        <v>3.5467416935341988E-4</v>
      </c>
      <c r="AN28" s="33">
        <f t="shared" si="20"/>
        <v>3.4935405681311857E-4</v>
      </c>
      <c r="AO28" s="33">
        <f t="shared" si="20"/>
        <v>3.4411374596092178E-4</v>
      </c>
      <c r="AP28" s="33">
        <f t="shared" si="20"/>
        <v>3.3895203977150792E-4</v>
      </c>
      <c r="AQ28" s="33">
        <f t="shared" ref="AQ28:BK28" si="26">AP28*(1-$G$4)</f>
        <v>3.3386775917493527E-4</v>
      </c>
      <c r="AR28" s="33">
        <f t="shared" si="26"/>
        <v>3.2885974278731124E-4</v>
      </c>
      <c r="AS28" s="33">
        <f t="shared" si="26"/>
        <v>3.2392684664550158E-4</v>
      </c>
      <c r="AT28" s="33">
        <f t="shared" si="26"/>
        <v>3.1906794394581905E-4</v>
      </c>
      <c r="AU28" s="33">
        <f t="shared" si="26"/>
        <v>3.1428192478663174E-4</v>
      </c>
      <c r="AV28" s="33">
        <f t="shared" si="26"/>
        <v>3.0956769591483223E-4</v>
      </c>
      <c r="AW28" s="33">
        <f t="shared" si="26"/>
        <v>3.0492418047610973E-4</v>
      </c>
      <c r="AX28" s="33">
        <f t="shared" si="26"/>
        <v>3.003503177689681E-4</v>
      </c>
      <c r="AY28" s="33">
        <f t="shared" si="26"/>
        <v>2.958450630024336E-4</v>
      </c>
      <c r="AZ28" s="33">
        <f t="shared" si="26"/>
        <v>2.9140738705739708E-4</v>
      </c>
      <c r="BA28" s="33">
        <f t="shared" si="26"/>
        <v>2.8703627625153614E-4</v>
      </c>
      <c r="BB28" s="33">
        <f t="shared" si="26"/>
        <v>2.8273073210776311E-4</v>
      </c>
      <c r="BC28" s="33">
        <f t="shared" si="26"/>
        <v>2.7848977112614664E-4</v>
      </c>
      <c r="BD28" s="33">
        <f t="shared" si="26"/>
        <v>2.7431242455925442E-4</v>
      </c>
      <c r="BE28" s="33">
        <f t="shared" si="26"/>
        <v>2.701977381908656E-4</v>
      </c>
      <c r="BF28" s="33">
        <f t="shared" si="26"/>
        <v>2.6614477211800262E-4</v>
      </c>
      <c r="BG28" s="33">
        <f t="shared" si="26"/>
        <v>2.6215260053623259E-4</v>
      </c>
      <c r="BH28" s="33">
        <f t="shared" si="26"/>
        <v>2.5822031152818907E-4</v>
      </c>
      <c r="BI28" s="33">
        <f t="shared" si="26"/>
        <v>2.5434700685526623E-4</v>
      </c>
      <c r="BJ28" s="33">
        <f t="shared" si="26"/>
        <v>2.5053180175243724E-4</v>
      </c>
      <c r="BK28" s="33">
        <f t="shared" si="26"/>
        <v>2.467738247261507E-4</v>
      </c>
      <c r="BL28" t="str">
        <f t="shared" si="9"/>
        <v>11_MEX</v>
      </c>
      <c r="BM28" t="str">
        <f t="shared" si="10"/>
        <v>d_nonenergy_7_9_lpg</v>
      </c>
      <c r="BP28" s="4">
        <f t="shared" si="11"/>
        <v>1.702813428</v>
      </c>
      <c r="BQ28" s="4">
        <f t="shared" si="12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2.5439647232251668</v>
      </c>
      <c r="BU28" s="4" cm="1">
        <f t="array" ref="BU28">O28*INDEX(prod_est,$H28+$I28-1,MATCH(BU$14,$BQ$14:$DQ$14,0))</f>
        <v>2.6048182692643373</v>
      </c>
      <c r="BV28" s="4" cm="1">
        <f t="array" ref="BV28">P28*INDEX(prod_est,$H28+$I28-1,MATCH(BV$14,$BQ$14:$DQ$14,0))</f>
        <v>2.6671614085119035</v>
      </c>
      <c r="BW28" s="4" cm="1">
        <f t="array" ref="BW28">Q28*INDEX(prod_est,$H28+$I28-1,MATCH(BW$14,$BQ$14:$DQ$14,0))</f>
        <v>2.7306641785229795</v>
      </c>
      <c r="BX28" s="4" cm="1">
        <f t="array" ref="BX28">R28*INDEX(prod_est,$H28+$I28-1,MATCH(BX$14,$BQ$14:$DQ$14,0))</f>
        <v>2.7952878317596652</v>
      </c>
      <c r="BY28" s="4" cm="1">
        <f t="array" ref="BY28">S28*INDEX(prod_est,$H28+$I28-1,MATCH(BY$14,$BQ$14:$DQ$14,0))</f>
        <v>2.8610542714368026</v>
      </c>
      <c r="BZ28" s="4" cm="1">
        <f t="array" ref="BZ28">T28*INDEX(prod_est,$H28+$I28-1,MATCH(BZ$14,$BQ$14:$DQ$14,0))</f>
        <v>2.9280014861354933</v>
      </c>
      <c r="CA28" s="4" cm="1">
        <f t="array" ref="CA28">U28*INDEX(prod_est,$H28+$I28-1,MATCH(CA$14,$BQ$14:$DQ$14,0))</f>
        <v>2.9727811846498216</v>
      </c>
      <c r="CB28" s="4" cm="1">
        <f t="array" ref="CB28">V28*INDEX(prod_est,$H28+$I28-1,MATCH(CB$14,$BQ$14:$DQ$14,0))</f>
        <v>3.0179954958688793</v>
      </c>
      <c r="CC28" s="4" cm="1">
        <f t="array" ref="CC28">W28*INDEX(prod_est,$H28+$I28-1,MATCH(CC$14,$BQ$14:$DQ$14,0))</f>
        <v>3.0635599592166205</v>
      </c>
      <c r="CD28" s="4" cm="1">
        <f t="array" ref="CD28">X28*INDEX(prod_est,$H28+$I28-1,MATCH(CD$14,$BQ$14:$DQ$14,0))</f>
        <v>3.0701028719068102</v>
      </c>
      <c r="CE28" s="4" cm="1">
        <f t="array" ref="CE28">Y28*INDEX(prod_est,$H28+$I28-1,MATCH(CE$14,$BQ$14:$DQ$14,0))</f>
        <v>3.0744196850277961</v>
      </c>
      <c r="CF28" s="4" cm="1">
        <f t="array" ref="CF28">Z28*INDEX(prod_est,$H28+$I28-1,MATCH(CF$14,$BQ$14:$DQ$14,0))</f>
        <v>3.076498555175287</v>
      </c>
      <c r="CG28" s="4" cm="1">
        <f t="array" ref="CG28">AA28*INDEX(prod_est,$H28+$I28-1,MATCH(CG$14,$BQ$14:$DQ$14,0))</f>
        <v>3.0762819110417721</v>
      </c>
      <c r="CH28" s="4" cm="1">
        <f t="array" ref="CH28">AB28*INDEX(prod_est,$H28+$I28-1,MATCH(CH$14,$BQ$14:$DQ$14,0))</f>
        <v>3.073626372043277</v>
      </c>
      <c r="CI28" s="4" cm="1">
        <f t="array" ref="CI28">AC28*INDEX(prod_est,$H28+$I28-1,MATCH(CI$14,$BQ$14:$DQ$14,0))</f>
        <v>3.0683518119053059</v>
      </c>
      <c r="CJ28" s="4" cm="1">
        <f t="array" ref="CJ28">AD28*INDEX(prod_est,$H28+$I28-1,MATCH(CJ$14,$BQ$14:$DQ$14,0))</f>
        <v>3.0602494425579501</v>
      </c>
      <c r="CK28" s="4" cm="1">
        <f t="array" ref="CK28">AE28*INDEX(prod_est,$H28+$I28-1,MATCH(CK$14,$BQ$14:$DQ$14,0))</f>
        <v>3.0491431224785939</v>
      </c>
      <c r="CL28" s="4" cm="1">
        <f t="array" ref="CL28">AF28*INDEX(prod_est,$H28+$I28-1,MATCH(CL$14,$BQ$14:$DQ$14,0))</f>
        <v>3.0348604125555831</v>
      </c>
      <c r="CM28" s="4" cm="1">
        <f t="array" ref="CM28">AG28*INDEX(prod_est,$H28+$I28-1,MATCH(CM$14,$BQ$14:$DQ$14,0))</f>
        <v>3.0172461723303829</v>
      </c>
      <c r="CN28" s="4" cm="1">
        <f t="array" ref="CN28">AH28*INDEX(prod_est,$H28+$I28-1,MATCH(CN$14,$BQ$14:$DQ$14,0))</f>
        <v>2.9791450036160221</v>
      </c>
      <c r="CO28" s="4" cm="1">
        <f t="array" ref="CO28">AI28*INDEX(prod_est,$H28+$I28-1,MATCH(CO$14,$BQ$14:$DQ$14,0))</f>
        <v>2.9390160005315207</v>
      </c>
      <c r="CP28" s="4" cm="1">
        <f t="array" ref="CP28">AJ28*INDEX(prod_est,$H28+$I28-1,MATCH(CP$14,$BQ$14:$DQ$14,0))</f>
        <v>2.896484392741741</v>
      </c>
      <c r="CQ28" s="4" cm="1">
        <f t="array" ref="CQ28">AK28*INDEX(prod_est,$H28+$I28-1,MATCH(CQ$14,$BQ$14:$DQ$14,0))</f>
        <v>2.851268421721429</v>
      </c>
      <c r="CR28" s="4" cm="1">
        <f t="array" ref="CR28">AL28*INDEX(prod_est,$H28+$I28-1,MATCH(CR$14,$BQ$14:$DQ$14,0))</f>
        <v>2.8032015924310763</v>
      </c>
      <c r="CS28" s="4" cm="1">
        <f t="array" ref="CS28">AM28*INDEX(prod_est,$H28+$I28-1,MATCH(CS$14,$BQ$14:$DQ$14,0))</f>
        <v>2.7653070546045888</v>
      </c>
      <c r="CT28" s="4" cm="1">
        <f t="array" ref="CT28">AN28*INDEX(prod_est,$H28+$I28-1,MATCH(CT$14,$BQ$14:$DQ$14,0))</f>
        <v>2.7209066798832189</v>
      </c>
      <c r="CU28" s="4" cm="1">
        <f t="array" ref="CU28">AO28*INDEX(prod_est,$H28+$I28-1,MATCH(CU$14,$BQ$14:$DQ$14,0))</f>
        <v>2.6708623991882212</v>
      </c>
      <c r="CV28" s="4" cm="1">
        <f t="array" ref="CV28">AP28*INDEX(prod_est,$H28+$I28-1,MATCH(CV$14,$BQ$14:$DQ$14,0))</f>
        <v>2.6158887816254541</v>
      </c>
      <c r="CW28" s="4" cm="1">
        <f t="array" ref="CW28">AQ28*INDEX(prod_est,$H28+$I28-1,MATCH(CW$14,$BQ$14:$DQ$14,0))</f>
        <v>2.5566162089157065</v>
      </c>
      <c r="CX28" s="4" cm="1">
        <f t="array" ref="CX28">AR28*INDEX(prod_est,$H28+$I28-1,MATCH(CX$14,$BQ$14:$DQ$14,0))</f>
        <v>2.501052792476735</v>
      </c>
      <c r="CY28" s="4" cm="1">
        <f t="array" ref="CY28">AS28*INDEX(prod_est,$H28+$I28-1,MATCH(CY$14,$BQ$14:$DQ$14,0))</f>
        <v>2.4460340734095518</v>
      </c>
      <c r="CZ28" s="4" cm="1">
        <f t="array" ref="CZ28">AT28*INDEX(prod_est,$H28+$I28-1,MATCH(CZ$14,$BQ$14:$DQ$14,0))</f>
        <v>2.3915644170588184</v>
      </c>
      <c r="DA28" s="4" cm="1">
        <f t="array" ref="DA28">AU28*INDEX(prod_est,$H28+$I28-1,MATCH(DA$14,$BQ$14:$DQ$14,0))</f>
        <v>2.3376478121844828</v>
      </c>
      <c r="DB28" s="4" cm="1">
        <f t="array" ref="DB28">AV28*INDEX(prod_est,$H28+$I28-1,MATCH(DB$14,$BQ$14:$DQ$14,0))</f>
        <v>2.2842878831231568</v>
      </c>
      <c r="DC28" s="4" cm="1">
        <f t="array" ref="DC28">AW28*INDEX(prod_est,$H28+$I28-1,MATCH(DC$14,$BQ$14:$DQ$14,0))</f>
        <v>2.2314879016416307</v>
      </c>
      <c r="DD28" s="4" cm="1">
        <f t="array" ref="DD28">AX28*INDEX(prod_est,$H28+$I28-1,MATCH(DD$14,$BQ$14:$DQ$14,0))</f>
        <v>2.1792507984895639</v>
      </c>
      <c r="DE28" s="4" cm="1">
        <f t="array" ref="DE28">AY28*INDEX(prod_est,$H28+$I28-1,MATCH(DE$14,$BQ$14:$DQ$14,0))</f>
        <v>2.1275791746580284</v>
      </c>
      <c r="DF28" s="4" cm="1">
        <f t="array" ref="DF28">AZ28*INDEX(prod_est,$H28+$I28-1,MATCH(DF$14,$BQ$14:$DQ$14,0))</f>
        <v>2.0764753123505595</v>
      </c>
      <c r="DG28" s="4" cm="1">
        <f t="array" ref="DG28">BA28*INDEX(prod_est,$H28+$I28-1,MATCH(DG$14,$BQ$14:$DQ$14,0))</f>
        <v>2.0259411856732132</v>
      </c>
      <c r="DH28" s="4" cm="1">
        <f t="array" ref="DH28">BB28*INDEX(prod_est,$H28+$I28-1,MATCH(DH$14,$BQ$14:$DQ$14,0))</f>
        <v>1.9759784710499766</v>
      </c>
      <c r="DI28" s="4" cm="1">
        <f t="array" ref="DI28">BC28*INDEX(prod_est,$H28+$I28-1,MATCH(DI$14,$BQ$14:$DQ$14,0))</f>
        <v>1.9265885573697454</v>
      </c>
      <c r="DJ28" s="4" cm="1">
        <f t="array" ref="DJ28">BD28*INDEX(prod_est,$H28+$I28-1,MATCH(DJ$14,$BQ$14:$DQ$14,0))</f>
        <v>1.8777725558709539</v>
      </c>
      <c r="DK28" s="4" cm="1">
        <f t="array" ref="DK28">BE28*INDEX(prod_est,$H28+$I28-1,MATCH(DK$14,$BQ$14:$DQ$14,0))</f>
        <v>1.8295313097698289</v>
      </c>
      <c r="DL28" s="4" cm="1">
        <f t="array" ref="DL28">BF28*INDEX(prod_est,$H28+$I28-1,MATCH(DL$14,$BQ$14:$DQ$14,0))</f>
        <v>1.7818654036381059</v>
      </c>
      <c r="DM28" s="4" cm="1">
        <f t="array" ref="DM28">BG28*INDEX(prod_est,$H28+$I28-1,MATCH(DM$14,$BQ$14:$DQ$14,0))</f>
        <v>1.7347751725359066</v>
      </c>
      <c r="DN28" s="4" cm="1">
        <f t="array" ref="DN28">BH28*INDEX(prod_est,$H28+$I28-1,MATCH(DN$14,$BQ$14:$DQ$14,0))</f>
        <v>1.6882607109053704</v>
      </c>
      <c r="DO28" s="4" cm="1">
        <f t="array" ref="DO28">BI28*INDEX(prod_est,$H28+$I28-1,MATCH(DO$14,$BQ$14:$DQ$14,0))</f>
        <v>1.6423218812305274</v>
      </c>
      <c r="DP28" s="4" cm="1">
        <f t="array" ref="DP28">BJ28*INDEX(prod_est,$H28+$I28-1,MATCH(DP$14,$BQ$14:$DQ$14,0))</f>
        <v>1.5969583224687673</v>
      </c>
      <c r="DQ28" s="4" cm="1">
        <f t="array" ref="DQ28">BK28*INDEX(prod_est,$H28+$I28-1,MATCH(DQ$14,$BQ$14:$DQ$14,0))</f>
        <v>1.5521694582591292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IFERROR(MATCH(E29,Production_est!$D$4:$D$339,0),"-")+1</f>
        <v>4</v>
      </c>
      <c r="J29" s="4" cm="1">
        <f t="array" ref="J29">IFERROR(INDEX(Production_est!$E$4:$E$339,I29+H29-1),"-")</f>
        <v>4661.3215137940597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6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11_MEX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IFERROR(MATCH(E30,Production_est!$D$4:$D$339,0),"-")+1</f>
        <v>4</v>
      </c>
      <c r="J30" s="4" cm="1">
        <f t="array" ref="J30">IFERROR(INDEX(Production_est!$E$4:$E$339,I30+H30-1),"-")</f>
        <v>4661.3215137940597</v>
      </c>
      <c r="K30" s="33">
        <f t="shared" si="4"/>
        <v>1.8726405687676088E-2</v>
      </c>
      <c r="L30" s="33">
        <f t="shared" si="5"/>
        <v>1.8726405687676088E-2</v>
      </c>
      <c r="M30" s="33">
        <f t="shared" si="6"/>
        <v>1.8726405687676088E-2</v>
      </c>
      <c r="N30" s="33">
        <f t="shared" si="6"/>
        <v>1.8726405687676088E-2</v>
      </c>
      <c r="O30" s="33">
        <f t="shared" si="20"/>
        <v>1.8445509602360945E-2</v>
      </c>
      <c r="P30" s="33">
        <f t="shared" si="20"/>
        <v>1.8168826958325529E-2</v>
      </c>
      <c r="Q30" s="33">
        <f t="shared" si="20"/>
        <v>1.7896294553950646E-2</v>
      </c>
      <c r="R30" s="33">
        <f t="shared" si="20"/>
        <v>1.7627850135641387E-2</v>
      </c>
      <c r="S30" s="33">
        <f t="shared" si="20"/>
        <v>1.7363432383606766E-2</v>
      </c>
      <c r="T30" s="33">
        <f t="shared" si="20"/>
        <v>1.7102980897852664E-2</v>
      </c>
      <c r="U30" s="33">
        <f t="shared" si="20"/>
        <v>1.6846436184384875E-2</v>
      </c>
      <c r="V30" s="33">
        <f t="shared" si="20"/>
        <v>1.6593739641619101E-2</v>
      </c>
      <c r="W30" s="33">
        <f t="shared" si="20"/>
        <v>1.6344833546994814E-2</v>
      </c>
      <c r="X30" s="33">
        <f t="shared" si="20"/>
        <v>1.609966104378989E-2</v>
      </c>
      <c r="Y30" s="33">
        <f t="shared" si="20"/>
        <v>1.5858166128133042E-2</v>
      </c>
      <c r="Z30" s="33">
        <f t="shared" si="20"/>
        <v>1.5620293636211046E-2</v>
      </c>
      <c r="AA30" s="33">
        <f t="shared" si="20"/>
        <v>1.538598923166788E-2</v>
      </c>
      <c r="AB30" s="33">
        <f t="shared" si="20"/>
        <v>1.5155199393192861E-2</v>
      </c>
      <c r="AC30" s="33">
        <f t="shared" si="20"/>
        <v>1.4927871402294969E-2</v>
      </c>
      <c r="AD30" s="33">
        <f t="shared" si="20"/>
        <v>1.4703953331260544E-2</v>
      </c>
      <c r="AE30" s="33">
        <f t="shared" si="20"/>
        <v>1.4483394031291636E-2</v>
      </c>
      <c r="AF30" s="33">
        <f t="shared" si="20"/>
        <v>1.4266143120822262E-2</v>
      </c>
      <c r="AG30" s="33">
        <f t="shared" si="20"/>
        <v>1.4052150974009928E-2</v>
      </c>
      <c r="AH30" s="33">
        <f t="shared" si="20"/>
        <v>1.3841368709399778E-2</v>
      </c>
      <c r="AI30" s="33">
        <f t="shared" si="20"/>
        <v>1.3633748178758781E-2</v>
      </c>
      <c r="AJ30" s="33">
        <f t="shared" si="20"/>
        <v>1.3429241956077399E-2</v>
      </c>
      <c r="AK30" s="33">
        <f t="shared" si="20"/>
        <v>1.3227803326736239E-2</v>
      </c>
      <c r="AL30" s="33">
        <f t="shared" si="20"/>
        <v>1.3029386276835194E-2</v>
      </c>
      <c r="AM30" s="33">
        <f t="shared" si="20"/>
        <v>1.2833945482682666E-2</v>
      </c>
      <c r="AN30" s="33">
        <f t="shared" si="20"/>
        <v>1.2641436300442425E-2</v>
      </c>
      <c r="AO30" s="33">
        <f t="shared" si="20"/>
        <v>1.2451814755935788E-2</v>
      </c>
      <c r="AP30" s="33">
        <f t="shared" si="20"/>
        <v>1.2265037534596752E-2</v>
      </c>
      <c r="AQ30" s="33">
        <f t="shared" ref="AQ30:BK30" si="28">AP30*(1-$G$4)</f>
        <v>1.20810619715778E-2</v>
      </c>
      <c r="AR30" s="33">
        <f t="shared" si="28"/>
        <v>1.1899846042004133E-2</v>
      </c>
      <c r="AS30" s="33">
        <f t="shared" si="28"/>
        <v>1.1721348351374072E-2</v>
      </c>
      <c r="AT30" s="33">
        <f t="shared" si="28"/>
        <v>1.154552812610346E-2</v>
      </c>
      <c r="AU30" s="33">
        <f t="shared" si="28"/>
        <v>1.1372345204211909E-2</v>
      </c>
      <c r="AV30" s="33">
        <f t="shared" si="28"/>
        <v>1.1201760026148731E-2</v>
      </c>
      <c r="AW30" s="33">
        <f t="shared" si="28"/>
        <v>1.1033733625756499E-2</v>
      </c>
      <c r="AX30" s="33">
        <f t="shared" si="28"/>
        <v>1.0868227621370151E-2</v>
      </c>
      <c r="AY30" s="33">
        <f t="shared" si="28"/>
        <v>1.0705204207049599E-2</v>
      </c>
      <c r="AZ30" s="33">
        <f t="shared" si="28"/>
        <v>1.0544626143943855E-2</v>
      </c>
      <c r="BA30" s="33">
        <f t="shared" si="28"/>
        <v>1.0386456751784698E-2</v>
      </c>
      <c r="BB30" s="33">
        <f t="shared" si="28"/>
        <v>1.0230659900507926E-2</v>
      </c>
      <c r="BC30" s="33">
        <f t="shared" si="28"/>
        <v>1.0077200002000308E-2</v>
      </c>
      <c r="BD30" s="33">
        <f t="shared" si="28"/>
        <v>9.9260420019703036E-3</v>
      </c>
      <c r="BE30" s="33">
        <f t="shared" si="28"/>
        <v>9.7771513719407486E-3</v>
      </c>
      <c r="BF30" s="33">
        <f t="shared" si="28"/>
        <v>9.6304941013616377E-3</v>
      </c>
      <c r="BG30" s="33">
        <f t="shared" si="28"/>
        <v>9.4860366898412134E-3</v>
      </c>
      <c r="BH30" s="33">
        <f t="shared" si="28"/>
        <v>9.3437461394935955E-3</v>
      </c>
      <c r="BI30" s="33">
        <f t="shared" si="28"/>
        <v>9.2035899474011921E-3</v>
      </c>
      <c r="BJ30" s="33">
        <f t="shared" si="28"/>
        <v>9.0655360981901738E-3</v>
      </c>
      <c r="BK30" s="33">
        <f t="shared" si="28"/>
        <v>8.9295530567173216E-3</v>
      </c>
      <c r="BL30" t="str">
        <f t="shared" si="9"/>
        <v>11_MEX</v>
      </c>
      <c r="BM30" t="str">
        <f t="shared" si="10"/>
        <v>d_nonenergy_7_11_ethane</v>
      </c>
      <c r="BP30" s="4">
        <f t="shared" si="11"/>
        <v>104.036411556</v>
      </c>
      <c r="BQ30" s="4">
        <f t="shared" si="12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92.0537986379438</v>
      </c>
      <c r="BU30" s="4" cm="1">
        <f t="array" ref="BU30">O30*INDEX(prod_est,$H30+$I30-1,MATCH(BU$14,$BQ$14:$DQ$14,0))</f>
        <v>94.255794609960589</v>
      </c>
      <c r="BV30" s="4" cm="1">
        <f t="array" ref="BV30">P30*INDEX(prod_est,$H30+$I30-1,MATCH(BV$14,$BQ$14:$DQ$14,0))</f>
        <v>96.511691767008074</v>
      </c>
      <c r="BW30" s="4" cm="1">
        <f t="array" ref="BW30">Q30*INDEX(prod_est,$H30+$I30-1,MATCH(BW$14,$BQ$14:$DQ$14,0))</f>
        <v>98.809550361580193</v>
      </c>
      <c r="BX30" s="4" cm="1">
        <f t="array" ref="BX30">R30*INDEX(prod_est,$H30+$I30-1,MATCH(BX$14,$BQ$14:$DQ$14,0))</f>
        <v>101.14796830739054</v>
      </c>
      <c r="BY30" s="4" cm="1">
        <f t="array" ref="BY30">S30*INDEX(prod_est,$H30+$I30-1,MATCH(BY$14,$BQ$14:$DQ$14,0))</f>
        <v>103.52773817601455</v>
      </c>
      <c r="BZ30" s="4" cm="1">
        <f t="array" ref="BZ30">T30*INDEX(prod_est,$H30+$I30-1,MATCH(BZ$14,$BQ$14:$DQ$14,0))</f>
        <v>105.95023459075709</v>
      </c>
      <c r="CA30" s="4" cm="1">
        <f t="array" ref="CA30">U30*INDEX(prod_est,$H30+$I30-1,MATCH(CA$14,$BQ$14:$DQ$14,0))</f>
        <v>107.57059564076405</v>
      </c>
      <c r="CB30" s="4" cm="1">
        <f t="array" ref="CB30">V30*INDEX(prod_est,$H30+$I30-1,MATCH(CB$14,$BQ$14:$DQ$14,0))</f>
        <v>109.20668322582924</v>
      </c>
      <c r="CC30" s="4" cm="1">
        <f t="array" ref="CC30">W30*INDEX(prod_est,$H30+$I30-1,MATCH(CC$14,$BQ$14:$DQ$14,0))</f>
        <v>110.85544112556198</v>
      </c>
      <c r="CD30" s="4" cm="1">
        <f t="array" ref="CD30">X30*INDEX(prod_est,$H30+$I30-1,MATCH(CD$14,$BQ$14:$DQ$14,0))</f>
        <v>111.09219754037765</v>
      </c>
      <c r="CE30" s="4" cm="1">
        <f t="array" ref="CE30">Y30*INDEX(prod_est,$H30+$I30-1,MATCH(CE$14,$BQ$14:$DQ$14,0))</f>
        <v>111.24840216152236</v>
      </c>
      <c r="CF30" s="4" cm="1">
        <f t="array" ref="CF30">Z30*INDEX(prod_est,$H30+$I30-1,MATCH(CF$14,$BQ$14:$DQ$14,0))</f>
        <v>111.32362643338607</v>
      </c>
      <c r="CG30" s="4" cm="1">
        <f t="array" ref="CG30">AA30*INDEX(prod_est,$H30+$I30-1,MATCH(CG$14,$BQ$14:$DQ$14,0))</f>
        <v>111.3157871283593</v>
      </c>
      <c r="CH30" s="4" cm="1">
        <f t="array" ref="CH30">AB30*INDEX(prod_est,$H30+$I30-1,MATCH(CH$14,$BQ$14:$DQ$14,0))</f>
        <v>111.21969599548669</v>
      </c>
      <c r="CI30" s="4" cm="1">
        <f t="array" ref="CI30">AC30*INDEX(prod_est,$H30+$I30-1,MATCH(CI$14,$BQ$14:$DQ$14,0))</f>
        <v>111.0288351347162</v>
      </c>
      <c r="CJ30" s="4" cm="1">
        <f t="array" ref="CJ30">AD30*INDEX(prod_est,$H30+$I30-1,MATCH(CJ$14,$BQ$14:$DQ$14,0))</f>
        <v>110.73564951402639</v>
      </c>
      <c r="CK30" s="4" cm="1">
        <f t="array" ref="CK30">AE30*INDEX(prod_est,$H30+$I30-1,MATCH(CK$14,$BQ$14:$DQ$14,0))</f>
        <v>110.33376542229361</v>
      </c>
      <c r="CL30" s="4" cm="1">
        <f t="array" ref="CL30">AF30*INDEX(prod_est,$H30+$I30-1,MATCH(CL$14,$BQ$14:$DQ$14,0))</f>
        <v>109.81694312076809</v>
      </c>
      <c r="CM30" s="4" cm="1">
        <f t="array" ref="CM30">AG30*INDEX(prod_est,$H30+$I30-1,MATCH(CM$14,$BQ$14:$DQ$14,0))</f>
        <v>109.17956882542201</v>
      </c>
      <c r="CN30" s="4" cm="1">
        <f t="array" ref="CN30">AH30*INDEX(prod_est,$H30+$I30-1,MATCH(CN$14,$BQ$14:$DQ$14,0))</f>
        <v>107.80087151854443</v>
      </c>
      <c r="CO30" s="4" cm="1">
        <f t="array" ref="CO30">AI30*INDEX(prod_est,$H30+$I30-1,MATCH(CO$14,$BQ$14:$DQ$14,0))</f>
        <v>106.34879667813588</v>
      </c>
      <c r="CP30" s="4" cm="1">
        <f t="array" ref="CP30">AJ30*INDEX(prod_est,$H30+$I30-1,MATCH(CP$14,$BQ$14:$DQ$14,0))</f>
        <v>104.8097831755175</v>
      </c>
      <c r="CQ30" s="4" cm="1">
        <f t="array" ref="CQ30">AK30*INDEX(prod_est,$H30+$I30-1,MATCH(CQ$14,$BQ$14:$DQ$14,0))</f>
        <v>103.17363553026004</v>
      </c>
      <c r="CR30" s="4" cm="1">
        <f t="array" ref="CR30">AL30*INDEX(prod_est,$H30+$I30-1,MATCH(CR$14,$BQ$14:$DQ$14,0))</f>
        <v>101.43432909088104</v>
      </c>
      <c r="CS30" s="4" cm="1">
        <f t="array" ref="CS30">AM30*INDEX(prod_est,$H30+$I30-1,MATCH(CS$14,$BQ$14:$DQ$14,0))</f>
        <v>100.06310875802399</v>
      </c>
      <c r="CT30" s="4" cm="1">
        <f t="array" ref="CT30">AN30*INDEX(prod_est,$H30+$I30-1,MATCH(CT$14,$BQ$14:$DQ$14,0))</f>
        <v>98.456473604346002</v>
      </c>
      <c r="CU30" s="4" cm="1">
        <f t="array" ref="CU30">AO30*INDEX(prod_est,$H30+$I30-1,MATCH(CU$14,$BQ$14:$DQ$14,0))</f>
        <v>96.645612747660167</v>
      </c>
      <c r="CV30" s="4" cm="1">
        <f t="array" ref="CV30">AP30*INDEX(prod_est,$H30+$I30-1,MATCH(CV$14,$BQ$14:$DQ$14,0))</f>
        <v>94.656382993284225</v>
      </c>
      <c r="CW30" s="4" cm="1">
        <f t="array" ref="CW30">AQ30*INDEX(prod_est,$H30+$I30-1,MATCH(CW$14,$BQ$14:$DQ$14,0))</f>
        <v>92.511594811607438</v>
      </c>
      <c r="CX30" s="4" cm="1">
        <f t="array" ref="CX30">AR30*INDEX(prod_est,$H30+$I30-1,MATCH(CX$14,$BQ$14:$DQ$14,0))</f>
        <v>90.501023084014903</v>
      </c>
      <c r="CY30" s="4" cm="1">
        <f t="array" ref="CY30">AS30*INDEX(prod_est,$H30+$I30-1,MATCH(CY$14,$BQ$14:$DQ$14,0))</f>
        <v>88.510161323987347</v>
      </c>
      <c r="CZ30" s="4" cm="1">
        <f t="array" ref="CZ30">AT30*INDEX(prod_est,$H30+$I30-1,MATCH(CZ$14,$BQ$14:$DQ$14,0))</f>
        <v>86.539167492268007</v>
      </c>
      <c r="DA30" s="4" cm="1">
        <f t="array" ref="DA30">AU30*INDEX(prod_est,$H30+$I30-1,MATCH(DA$14,$BQ$14:$DQ$14,0))</f>
        <v>84.588185922817871</v>
      </c>
      <c r="DB30" s="4" cm="1">
        <f t="array" ref="DB30">AV30*INDEX(prod_est,$H30+$I30-1,MATCH(DB$14,$BQ$14:$DQ$14,0))</f>
        <v>82.657347762877123</v>
      </c>
      <c r="DC30" s="4" cm="1">
        <f t="array" ref="DC30">AW30*INDEX(prod_est,$H30+$I30-1,MATCH(DC$14,$BQ$14:$DQ$14,0))</f>
        <v>80.746771401886676</v>
      </c>
      <c r="DD30" s="4" cm="1">
        <f t="array" ref="DD30">AX30*INDEX(prod_est,$H30+$I30-1,MATCH(DD$14,$BQ$14:$DQ$14,0))</f>
        <v>78.856562889524284</v>
      </c>
      <c r="DE30" s="4" cm="1">
        <f t="array" ref="DE30">AY30*INDEX(prod_est,$H30+$I30-1,MATCH(DE$14,$BQ$14:$DQ$14,0))</f>
        <v>76.986816343096748</v>
      </c>
      <c r="DF30" s="4" cm="1">
        <f t="array" ref="DF30">AZ30*INDEX(prod_est,$H30+$I30-1,MATCH(DF$14,$BQ$14:$DQ$14,0))</f>
        <v>75.137614344529339</v>
      </c>
      <c r="DG30" s="4" cm="1">
        <f t="array" ref="DG30">BA30*INDEX(prod_est,$H30+$I30-1,MATCH(DG$14,$BQ$14:$DQ$14,0))</f>
        <v>73.309028327187363</v>
      </c>
      <c r="DH30" s="4" cm="1">
        <f t="array" ref="DH30">BB30*INDEX(prod_est,$H30+$I30-1,MATCH(DH$14,$BQ$14:$DQ$14,0))</f>
        <v>71.501118952759526</v>
      </c>
      <c r="DI30" s="4" cm="1">
        <f t="array" ref="DI30">BC30*INDEX(prod_est,$H30+$I30-1,MATCH(DI$14,$BQ$14:$DQ$14,0))</f>
        <v>69.71393647842811</v>
      </c>
      <c r="DJ30" s="4" cm="1">
        <f t="array" ref="DJ30">BD30*INDEX(prod_est,$H30+$I30-1,MATCH(DJ$14,$BQ$14:$DQ$14,0))</f>
        <v>67.947521114545893</v>
      </c>
      <c r="DK30" s="4" cm="1">
        <f t="array" ref="DK30">BE30*INDEX(prod_est,$H30+$I30-1,MATCH(DK$14,$BQ$14:$DQ$14,0))</f>
        <v>66.201903373036274</v>
      </c>
      <c r="DL30" s="4" cm="1">
        <f t="array" ref="DL30">BF30*INDEX(prod_est,$H30+$I30-1,MATCH(DL$14,$BQ$14:$DQ$14,0))</f>
        <v>64.477104406727491</v>
      </c>
      <c r="DM30" s="4" cm="1">
        <f t="array" ref="DM30">BG30*INDEX(prod_est,$H30+$I30-1,MATCH(DM$14,$BQ$14:$DQ$14,0))</f>
        <v>62.773136339827374</v>
      </c>
      <c r="DN30" s="4" cm="1">
        <f t="array" ref="DN30">BH30*INDEX(prod_est,$H30+$I30-1,MATCH(DN$14,$BQ$14:$DQ$14,0))</f>
        <v>61.090002589740884</v>
      </c>
      <c r="DO30" s="4" cm="1">
        <f t="array" ref="DO30">BI30*INDEX(prod_est,$H30+$I30-1,MATCH(DO$14,$BQ$14:$DQ$14,0))</f>
        <v>59.427698180429118</v>
      </c>
      <c r="DP30" s="4" cm="1">
        <f t="array" ref="DP30">BJ30*INDEX(prod_est,$H30+$I30-1,MATCH(DP$14,$BQ$14:$DQ$14,0))</f>
        <v>57.786210047503459</v>
      </c>
      <c r="DQ30" s="4" cm="1">
        <f t="array" ref="DQ30">BK30*INDEX(prod_est,$H30+$I30-1,MATCH(DQ$14,$BQ$14:$DQ$14,0))</f>
        <v>56.165517335243983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IFERROR(MATCH(E31,Production_est!$D$4:$D$339,0),"-")+1</f>
        <v>4</v>
      </c>
      <c r="J31" s="4" cm="1">
        <f t="array" ref="J31">IFERROR(INDEX(Production_est!$E$4:$E$339,I31+H31-1),"-")</f>
        <v>4661.3215137940597</v>
      </c>
      <c r="K31" s="33">
        <f t="shared" si="4"/>
        <v>8.6928086561055447E-3</v>
      </c>
      <c r="L31" s="33">
        <f t="shared" si="5"/>
        <v>8.6928086561055447E-3</v>
      </c>
      <c r="M31" s="33">
        <f t="shared" si="6"/>
        <v>8.6928086561055447E-3</v>
      </c>
      <c r="N31" s="33">
        <f t="shared" si="6"/>
        <v>8.6928086561055447E-3</v>
      </c>
      <c r="O31" s="33">
        <f t="shared" ref="O31:AQ35" si="29">N31*(1-$G$4)</f>
        <v>8.562416526263961E-3</v>
      </c>
      <c r="P31" s="33">
        <f t="shared" si="29"/>
        <v>8.4339802783700013E-3</v>
      </c>
      <c r="Q31" s="33">
        <f t="shared" si="29"/>
        <v>8.3074705741944515E-3</v>
      </c>
      <c r="R31" s="33">
        <f t="shared" si="29"/>
        <v>8.1828585155815352E-3</v>
      </c>
      <c r="S31" s="33">
        <f t="shared" si="29"/>
        <v>8.0601156378478124E-3</v>
      </c>
      <c r="T31" s="33">
        <f t="shared" si="29"/>
        <v>7.9392139032800953E-3</v>
      </c>
      <c r="U31" s="33">
        <f t="shared" si="29"/>
        <v>7.8201256947308933E-3</v>
      </c>
      <c r="V31" s="33">
        <f t="shared" si="29"/>
        <v>7.70282380930993E-3</v>
      </c>
      <c r="W31" s="33">
        <f t="shared" si="29"/>
        <v>7.5872814521702808E-3</v>
      </c>
      <c r="X31" s="33">
        <f t="shared" si="29"/>
        <v>7.4734722303877264E-3</v>
      </c>
      <c r="Y31" s="33">
        <f t="shared" si="29"/>
        <v>7.3613701469319101E-3</v>
      </c>
      <c r="Z31" s="33">
        <f t="shared" si="29"/>
        <v>7.2509495947279314E-3</v>
      </c>
      <c r="AA31" s="33">
        <f t="shared" si="29"/>
        <v>7.1421853508070125E-3</v>
      </c>
      <c r="AB31" s="33">
        <f t="shared" si="29"/>
        <v>7.0350525705449073E-3</v>
      </c>
      <c r="AC31" s="33">
        <f t="shared" si="29"/>
        <v>6.9295267819867333E-3</v>
      </c>
      <c r="AD31" s="33">
        <f t="shared" si="29"/>
        <v>6.8255838802569321E-3</v>
      </c>
      <c r="AE31" s="33">
        <f t="shared" si="29"/>
        <v>6.7232001220530781E-3</v>
      </c>
      <c r="AF31" s="33">
        <f t="shared" si="29"/>
        <v>6.6223521202222815E-3</v>
      </c>
      <c r="AG31" s="33">
        <f t="shared" si="29"/>
        <v>6.5230168384189475E-3</v>
      </c>
      <c r="AH31" s="33">
        <f t="shared" si="29"/>
        <v>6.4251715858426629E-3</v>
      </c>
      <c r="AI31" s="33">
        <f t="shared" si="29"/>
        <v>6.3287940120550232E-3</v>
      </c>
      <c r="AJ31" s="33">
        <f t="shared" si="29"/>
        <v>6.2338621018741981E-3</v>
      </c>
      <c r="AK31" s="33">
        <f t="shared" si="29"/>
        <v>6.1403541703460851E-3</v>
      </c>
      <c r="AL31" s="33">
        <f t="shared" si="29"/>
        <v>6.0482488577908939E-3</v>
      </c>
      <c r="AM31" s="33">
        <f t="shared" si="29"/>
        <v>5.9575251249240303E-3</v>
      </c>
      <c r="AN31" s="33">
        <f t="shared" si="29"/>
        <v>5.8681622480501695E-3</v>
      </c>
      <c r="AO31" s="33">
        <f t="shared" si="29"/>
        <v>5.7801398143294165E-3</v>
      </c>
      <c r="AP31" s="33">
        <f t="shared" si="29"/>
        <v>5.6934377171144754E-3</v>
      </c>
      <c r="AQ31" s="33">
        <f t="shared" si="29"/>
        <v>5.6080361513577582E-3</v>
      </c>
      <c r="AR31" s="33">
        <f t="shared" ref="AR31:BK31" si="30">AQ31*(1-$G$4)</f>
        <v>5.5239156090873915E-3</v>
      </c>
      <c r="AS31" s="33">
        <f t="shared" si="30"/>
        <v>5.4410568749510809E-3</v>
      </c>
      <c r="AT31" s="33">
        <f t="shared" si="30"/>
        <v>5.3594410218268142E-3</v>
      </c>
      <c r="AU31" s="33">
        <f t="shared" si="30"/>
        <v>5.2790494064994115E-3</v>
      </c>
      <c r="AV31" s="33">
        <f t="shared" si="30"/>
        <v>5.1998636654019201E-3</v>
      </c>
      <c r="AW31" s="33">
        <f t="shared" si="30"/>
        <v>5.1218657104208911E-3</v>
      </c>
      <c r="AX31" s="33">
        <f t="shared" si="30"/>
        <v>5.0450377247645778E-3</v>
      </c>
      <c r="AY31" s="33">
        <f t="shared" si="30"/>
        <v>4.9693621588931093E-3</v>
      </c>
      <c r="AZ31" s="33">
        <f t="shared" si="30"/>
        <v>4.8948217265097124E-3</v>
      </c>
      <c r="BA31" s="33">
        <f t="shared" si="30"/>
        <v>4.8213994006120666E-3</v>
      </c>
      <c r="BB31" s="33">
        <f t="shared" si="30"/>
        <v>4.7490784096028858E-3</v>
      </c>
      <c r="BC31" s="33">
        <f t="shared" si="30"/>
        <v>4.6778422334588423E-3</v>
      </c>
      <c r="BD31" s="33">
        <f t="shared" si="30"/>
        <v>4.60767459995696E-3</v>
      </c>
      <c r="BE31" s="33">
        <f t="shared" si="30"/>
        <v>4.5385594809576055E-3</v>
      </c>
      <c r="BF31" s="33">
        <f t="shared" si="30"/>
        <v>4.4704810887432412E-3</v>
      </c>
      <c r="BG31" s="33">
        <f t="shared" si="30"/>
        <v>4.4034238724120923E-3</v>
      </c>
      <c r="BH31" s="33">
        <f t="shared" si="30"/>
        <v>4.3373725143259108E-3</v>
      </c>
      <c r="BI31" s="33">
        <f t="shared" si="30"/>
        <v>4.2723119266110223E-3</v>
      </c>
      <c r="BJ31" s="33">
        <f t="shared" si="30"/>
        <v>4.2082272477118573E-3</v>
      </c>
      <c r="BK31" s="33">
        <f t="shared" si="30"/>
        <v>4.1451038389961796E-3</v>
      </c>
      <c r="BL31" t="str">
        <f t="shared" si="9"/>
        <v>11_MEX</v>
      </c>
      <c r="BM31" t="str">
        <f t="shared" si="10"/>
        <v>d_nonenergy_7_x_other_petrol_prod</v>
      </c>
      <c r="BP31" s="4">
        <f t="shared" si="11"/>
        <v>46.563998616000013</v>
      </c>
      <c r="BQ31" s="4">
        <f t="shared" si="12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42.731428068651368</v>
      </c>
      <c r="BU31" s="4" cm="1">
        <f t="array" ref="BU31">O31*INDEX(prod_est,$H31+$I31-1,MATCH(BU$14,$BQ$14:$DQ$14,0))</f>
        <v>43.753595908305421</v>
      </c>
      <c r="BV31" s="4" cm="1">
        <f t="array" ref="BV31">P31*INDEX(prod_est,$H31+$I31-1,MATCH(BV$14,$BQ$14:$DQ$14,0))</f>
        <v>44.800784710103713</v>
      </c>
      <c r="BW31" s="4" cm="1">
        <f t="array" ref="BW31">Q31*INDEX(prod_est,$H31+$I31-1,MATCH(BW$14,$BQ$14:$DQ$14,0))</f>
        <v>45.867452036153821</v>
      </c>
      <c r="BX31" s="4" cm="1">
        <f t="array" ref="BX31">R31*INDEX(prod_est,$H31+$I31-1,MATCH(BX$14,$BQ$14:$DQ$14,0))</f>
        <v>46.952947037167839</v>
      </c>
      <c r="BY31" s="4" cm="1">
        <f t="array" ref="BY31">S31*INDEX(prod_est,$H31+$I31-1,MATCH(BY$14,$BQ$14:$DQ$14,0))</f>
        <v>48.05763762534238</v>
      </c>
      <c r="BZ31" s="4" cm="1">
        <f t="array" ref="BZ31">T31*INDEX(prod_est,$H31+$I31-1,MATCH(BZ$14,$BQ$14:$DQ$14,0))</f>
        <v>49.182161901633009</v>
      </c>
      <c r="CA31" s="4" cm="1">
        <f t="array" ref="CA31">U31*INDEX(prod_est,$H31+$I31-1,MATCH(CA$14,$BQ$14:$DQ$14,0))</f>
        <v>49.934334464613762</v>
      </c>
      <c r="CB31" s="4" cm="1">
        <f t="array" ref="CB31">V31*INDEX(prod_est,$H31+$I31-1,MATCH(CB$14,$BQ$14:$DQ$14,0))</f>
        <v>50.693807294520525</v>
      </c>
      <c r="CC31" s="4" cm="1">
        <f t="array" ref="CC31">W31*INDEX(prod_est,$H31+$I31-1,MATCH(CC$14,$BQ$14:$DQ$14,0))</f>
        <v>51.459161692030527</v>
      </c>
      <c r="CD31" s="4" cm="1">
        <f t="array" ref="CD31">X31*INDEX(prod_est,$H31+$I31-1,MATCH(CD$14,$BQ$14:$DQ$14,0))</f>
        <v>51.569064160578066</v>
      </c>
      <c r="CE31" s="4" cm="1">
        <f t="array" ref="CE31">Y31*INDEX(prod_est,$H31+$I31-1,MATCH(CE$14,$BQ$14:$DQ$14,0))</f>
        <v>51.641574438602426</v>
      </c>
      <c r="CF31" s="4" cm="1">
        <f t="array" ref="CF31">Z31*INDEX(prod_est,$H31+$I31-1,MATCH(CF$14,$BQ$14:$DQ$14,0))</f>
        <v>51.676493590334587</v>
      </c>
      <c r="CG31" s="4" cm="1">
        <f t="array" ref="CG31">AA31*INDEX(prod_est,$H31+$I31-1,MATCH(CG$14,$BQ$14:$DQ$14,0))</f>
        <v>51.672854580279434</v>
      </c>
      <c r="CH31" s="4" cm="1">
        <f t="array" ref="CH31">AB31*INDEX(prod_est,$H31+$I31-1,MATCH(CH$14,$BQ$14:$DQ$14,0))</f>
        <v>51.628249019258192</v>
      </c>
      <c r="CI31" s="4" cm="1">
        <f t="array" ref="CI31">AC31*INDEX(prod_est,$H31+$I31-1,MATCH(CI$14,$BQ$14:$DQ$14,0))</f>
        <v>51.539651294190783</v>
      </c>
      <c r="CJ31" s="4" cm="1">
        <f t="array" ref="CJ31">AD31*INDEX(prod_est,$H31+$I31-1,MATCH(CJ$14,$BQ$14:$DQ$14,0))</f>
        <v>51.403554354720164</v>
      </c>
      <c r="CK31" s="4" cm="1">
        <f t="array" ref="CK31">AE31*INDEX(prod_est,$H31+$I31-1,MATCH(CK$14,$BQ$14:$DQ$14,0))</f>
        <v>51.216999520352509</v>
      </c>
      <c r="CL31" s="4" cm="1">
        <f t="array" ref="CL31">AF31*INDEX(prod_est,$H31+$I31-1,MATCH(CL$14,$BQ$14:$DQ$14,0))</f>
        <v>50.97709030064965</v>
      </c>
      <c r="CM31" s="4" cm="1">
        <f t="array" ref="CM31">AG31*INDEX(prod_est,$H31+$I31-1,MATCH(CM$14,$BQ$14:$DQ$14,0))</f>
        <v>50.681220773727574</v>
      </c>
      <c r="CN31" s="4" cm="1">
        <f t="array" ref="CN31">AH31*INDEX(prod_est,$H31+$I31-1,MATCH(CN$14,$BQ$14:$DQ$14,0))</f>
        <v>50.041228664015776</v>
      </c>
      <c r="CO31" s="4" cm="1">
        <f t="array" ref="CO31">AI31*INDEX(prod_est,$H31+$I31-1,MATCH(CO$14,$BQ$14:$DQ$14,0))</f>
        <v>49.367174659604061</v>
      </c>
      <c r="CP31" s="4" cm="1">
        <f t="array" ref="CP31">AJ31*INDEX(prod_est,$H31+$I31-1,MATCH(CP$14,$BQ$14:$DQ$14,0))</f>
        <v>48.652763676495397</v>
      </c>
      <c r="CQ31" s="4" cm="1">
        <f t="array" ref="CQ31">AK31*INDEX(prod_est,$H31+$I31-1,MATCH(CQ$14,$BQ$14:$DQ$14,0))</f>
        <v>47.893262966611665</v>
      </c>
      <c r="CR31" s="4" cm="1">
        <f t="array" ref="CR31">AL31*INDEX(prod_est,$H31+$I31-1,MATCH(CR$14,$BQ$14:$DQ$14,0))</f>
        <v>47.085875883152077</v>
      </c>
      <c r="CS31" s="4" cm="1">
        <f t="array" ref="CS31">AM31*INDEX(prod_est,$H31+$I31-1,MATCH(CS$14,$BQ$14:$DQ$14,0))</f>
        <v>46.449354589226886</v>
      </c>
      <c r="CT31" s="4" cm="1">
        <f t="array" ref="CT31">AN31*INDEX(prod_est,$H31+$I31-1,MATCH(CT$14,$BQ$14:$DQ$14,0))</f>
        <v>45.703553595484301</v>
      </c>
      <c r="CU31" s="4" cm="1">
        <f t="array" ref="CU31">AO31*INDEX(prod_est,$H31+$I31-1,MATCH(CU$14,$BQ$14:$DQ$14,0))</f>
        <v>44.862950908960173</v>
      </c>
      <c r="CV31" s="4" cm="1">
        <f t="array" ref="CV31">AP31*INDEX(prod_est,$H31+$I31-1,MATCH(CV$14,$BQ$14:$DQ$14,0))</f>
        <v>43.93954927405904</v>
      </c>
      <c r="CW31" s="4" cm="1">
        <f t="array" ref="CW31">AQ31*INDEX(prod_est,$H31+$I31-1,MATCH(CW$14,$BQ$14:$DQ$14,0))</f>
        <v>42.943937324700137</v>
      </c>
      <c r="CX31" s="4" cm="1">
        <f t="array" ref="CX31">AR31*INDEX(prod_est,$H31+$I31-1,MATCH(CX$14,$BQ$14:$DQ$14,0))</f>
        <v>42.010628733140599</v>
      </c>
      <c r="CY31" s="4" cm="1">
        <f t="array" ref="CY31">AS31*INDEX(prod_est,$H31+$I31-1,MATCH(CY$14,$BQ$14:$DQ$14,0))</f>
        <v>41.086469520245501</v>
      </c>
      <c r="CZ31" s="4" cm="1">
        <f t="array" ref="CZ31">AT31*INDEX(prod_est,$H31+$I31-1,MATCH(CZ$14,$BQ$14:$DQ$14,0))</f>
        <v>40.171533011485778</v>
      </c>
      <c r="DA31" s="4" cm="1">
        <f t="array" ref="DA31">AU31*INDEX(prod_est,$H31+$I31-1,MATCH(DA$14,$BQ$14:$DQ$14,0))</f>
        <v>39.265886206771953</v>
      </c>
      <c r="DB31" s="4" cm="1">
        <f t="array" ref="DB31">AV31*INDEX(prod_est,$H31+$I31-1,MATCH(DB$14,$BQ$14:$DQ$14,0))</f>
        <v>38.369589984730915</v>
      </c>
      <c r="DC31" s="4" cm="1">
        <f t="array" ref="DC31">AW31*INDEX(prod_est,$H31+$I31-1,MATCH(DC$14,$BQ$14:$DQ$14,0))</f>
        <v>37.482699301811536</v>
      </c>
      <c r="DD31" s="4" cm="1">
        <f t="array" ref="DD31">AX31*INDEX(prod_est,$H31+$I31-1,MATCH(DD$14,$BQ$14:$DQ$14,0))</f>
        <v>36.605263386337292</v>
      </c>
      <c r="DE31" s="4" cm="1">
        <f t="array" ref="DE31">AY31*INDEX(prod_est,$H31+$I31-1,MATCH(DE$14,$BQ$14:$DQ$14,0))</f>
        <v>35.737325927617967</v>
      </c>
      <c r="DF31" s="4" cm="1">
        <f t="array" ref="DF31">AZ31*INDEX(prod_est,$H31+$I31-1,MATCH(DF$14,$BQ$14:$DQ$14,0))</f>
        <v>34.878925260232378</v>
      </c>
      <c r="DG31" s="4" cm="1">
        <f t="array" ref="DG31">BA31*INDEX(prod_est,$H31+$I31-1,MATCH(DG$14,$BQ$14:$DQ$14,0))</f>
        <v>34.030094543591176</v>
      </c>
      <c r="DH31" s="4" cm="1">
        <f t="array" ref="DH31">BB31*INDEX(prod_est,$H31+$I31-1,MATCH(DH$14,$BQ$14:$DQ$14,0))</f>
        <v>33.190861936886343</v>
      </c>
      <c r="DI31" s="4" cm="1">
        <f t="array" ref="DI31">BC31*INDEX(prod_est,$H31+$I31-1,MATCH(DI$14,$BQ$14:$DQ$14,0))</f>
        <v>32.361250769531772</v>
      </c>
      <c r="DJ31" s="4" cm="1">
        <f t="array" ref="DJ31">BD31*INDEX(prod_est,$H31+$I31-1,MATCH(DJ$14,$BQ$14:$DQ$14,0))</f>
        <v>31.54127970719713</v>
      </c>
      <c r="DK31" s="4" cm="1">
        <f t="array" ref="DK31">BE31*INDEX(prod_est,$H31+$I31-1,MATCH(DK$14,$BQ$14:$DQ$14,0))</f>
        <v>30.730962913535418</v>
      </c>
      <c r="DL31" s="4" cm="1">
        <f t="array" ref="DL31">BF31*INDEX(prod_est,$H31+$I31-1,MATCH(DL$14,$BQ$14:$DQ$14,0))</f>
        <v>29.930310207702068</v>
      </c>
      <c r="DM31" s="4" cm="1">
        <f t="array" ref="DM31">BG31*INDEX(prod_est,$H31+$I31-1,MATCH(DM$14,$BQ$14:$DQ$14,0))</f>
        <v>29.139327217761565</v>
      </c>
      <c r="DN31" s="4" cm="1">
        <f t="array" ref="DN31">BH31*INDEX(prod_est,$H31+$I31-1,MATCH(DN$14,$BQ$14:$DQ$14,0))</f>
        <v>28.358015530075335</v>
      </c>
      <c r="DO31" s="4" cm="1">
        <f t="array" ref="DO31">BI31*INDEX(prod_est,$H31+$I31-1,MATCH(DO$14,$BQ$14:$DQ$14,0))</f>
        <v>27.58637283476315</v>
      </c>
      <c r="DP31" s="4" cm="1">
        <f t="array" ref="DP31">BJ31*INDEX(prod_est,$H31+$I31-1,MATCH(DP$14,$BQ$14:$DQ$14,0))</f>
        <v>26.824393067328057</v>
      </c>
      <c r="DQ31" s="4" cm="1">
        <f t="array" ref="DQ31">BK31*INDEX(prod_est,$H31+$I31-1,MATCH(DQ$14,$BQ$14:$DQ$14,0))</f>
        <v>26.072066546532454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IFERROR(MATCH(E32,Production_est!$D$4:$D$339,0),"-")+1</f>
        <v>4</v>
      </c>
      <c r="J32" s="4" cm="1">
        <f t="array" ref="J32">IFERROR(INDEX(Production_est!$E$4:$E$339,I32+H32-1),"-")</f>
        <v>4661.3215137940597</v>
      </c>
      <c r="K32" s="33">
        <f t="shared" si="4"/>
        <v>3.6950609669446975E-3</v>
      </c>
      <c r="L32" s="33">
        <f t="shared" si="5"/>
        <v>3.6950609669446975E-3</v>
      </c>
      <c r="M32" s="33">
        <f t="shared" si="6"/>
        <v>3.6950609669446975E-3</v>
      </c>
      <c r="N32" s="33">
        <f t="shared" si="6"/>
        <v>3.6950609669446975E-3</v>
      </c>
      <c r="O32" s="33">
        <f t="shared" si="29"/>
        <v>3.6396350524405272E-3</v>
      </c>
      <c r="P32" s="33">
        <f t="shared" si="29"/>
        <v>3.5850405266539191E-3</v>
      </c>
      <c r="Q32" s="33">
        <f t="shared" si="29"/>
        <v>3.5312649187541102E-3</v>
      </c>
      <c r="R32" s="33">
        <f t="shared" si="29"/>
        <v>3.4782959449727985E-3</v>
      </c>
      <c r="S32" s="33">
        <f t="shared" si="29"/>
        <v>3.4261215057982066E-3</v>
      </c>
      <c r="T32" s="33">
        <f t="shared" si="29"/>
        <v>3.3747296832112336E-3</v>
      </c>
      <c r="U32" s="33">
        <f t="shared" si="29"/>
        <v>3.3241087379630649E-3</v>
      </c>
      <c r="V32" s="33">
        <f t="shared" si="29"/>
        <v>3.2742471068936191E-3</v>
      </c>
      <c r="W32" s="33">
        <f t="shared" si="29"/>
        <v>3.2251334002902149E-3</v>
      </c>
      <c r="X32" s="33">
        <f t="shared" si="29"/>
        <v>3.1767563992858615E-3</v>
      </c>
      <c r="Y32" s="33">
        <f t="shared" si="29"/>
        <v>3.1291050532965734E-3</v>
      </c>
      <c r="Z32" s="33">
        <f t="shared" si="29"/>
        <v>3.0821684774971249E-3</v>
      </c>
      <c r="AA32" s="33">
        <f t="shared" si="29"/>
        <v>3.0359359503346682E-3</v>
      </c>
      <c r="AB32" s="33">
        <f t="shared" si="29"/>
        <v>2.9903969110796481E-3</v>
      </c>
      <c r="AC32" s="33">
        <f t="shared" si="29"/>
        <v>2.9455409574134532E-3</v>
      </c>
      <c r="AD32" s="33">
        <f t="shared" si="29"/>
        <v>2.9013578430522515E-3</v>
      </c>
      <c r="AE32" s="33">
        <f t="shared" si="29"/>
        <v>2.8578374754064679E-3</v>
      </c>
      <c r="AF32" s="33">
        <f t="shared" si="29"/>
        <v>2.8149699132753708E-3</v>
      </c>
      <c r="AG32" s="33">
        <f t="shared" si="29"/>
        <v>2.7727453645762404E-3</v>
      </c>
      <c r="AH32" s="33">
        <f t="shared" si="29"/>
        <v>2.7311541841075967E-3</v>
      </c>
      <c r="AI32" s="33">
        <f t="shared" si="29"/>
        <v>2.6901868713459826E-3</v>
      </c>
      <c r="AJ32" s="33">
        <f t="shared" si="29"/>
        <v>2.6498340682757928E-3</v>
      </c>
      <c r="AK32" s="33">
        <f t="shared" si="29"/>
        <v>2.610086557251656E-3</v>
      </c>
      <c r="AL32" s="33">
        <f t="shared" si="29"/>
        <v>2.570935258892881E-3</v>
      </c>
      <c r="AM32" s="33">
        <f t="shared" si="29"/>
        <v>2.5323712300094879E-3</v>
      </c>
      <c r="AN32" s="33">
        <f t="shared" si="29"/>
        <v>2.4943856615593455E-3</v>
      </c>
      <c r="AO32" s="33">
        <f t="shared" si="29"/>
        <v>2.4569698766359555E-3</v>
      </c>
      <c r="AP32" s="33">
        <f t="shared" si="29"/>
        <v>2.420115328486416E-3</v>
      </c>
      <c r="AQ32" s="33">
        <f t="shared" si="29"/>
        <v>2.3838135985591196E-3</v>
      </c>
      <c r="AR32" s="33">
        <f t="shared" ref="AR32:BK32" si="31">AQ32*(1-$G$4)</f>
        <v>2.3480563945807329E-3</v>
      </c>
      <c r="AS32" s="33">
        <f t="shared" si="31"/>
        <v>2.3128355486620221E-3</v>
      </c>
      <c r="AT32" s="33">
        <f t="shared" si="31"/>
        <v>2.2781430154320916E-3</v>
      </c>
      <c r="AU32" s="33">
        <f t="shared" si="31"/>
        <v>2.2439708702006104E-3</v>
      </c>
      <c r="AV32" s="33">
        <f t="shared" si="31"/>
        <v>2.2103113071476011E-3</v>
      </c>
      <c r="AW32" s="33">
        <f t="shared" si="31"/>
        <v>2.1771566375403872E-3</v>
      </c>
      <c r="AX32" s="33">
        <f t="shared" si="31"/>
        <v>2.1444992879772816E-3</v>
      </c>
      <c r="AY32" s="33">
        <f t="shared" si="31"/>
        <v>2.1123317986576225E-3</v>
      </c>
      <c r="AZ32" s="33">
        <f t="shared" si="31"/>
        <v>2.0806468216777582E-3</v>
      </c>
      <c r="BA32" s="33">
        <f t="shared" si="31"/>
        <v>2.0494371193525919E-3</v>
      </c>
      <c r="BB32" s="33">
        <f t="shared" si="31"/>
        <v>2.0186955625623032E-3</v>
      </c>
      <c r="BC32" s="33">
        <f t="shared" si="31"/>
        <v>1.9884151291238686E-3</v>
      </c>
      <c r="BD32" s="33">
        <f t="shared" si="31"/>
        <v>1.9585889021870107E-3</v>
      </c>
      <c r="BE32" s="33">
        <f t="shared" si="31"/>
        <v>1.9292100686542056E-3</v>
      </c>
      <c r="BF32" s="33">
        <f t="shared" si="31"/>
        <v>1.9002719176243925E-3</v>
      </c>
      <c r="BG32" s="33">
        <f t="shared" si="31"/>
        <v>1.8717678388600267E-3</v>
      </c>
      <c r="BH32" s="33">
        <f t="shared" si="31"/>
        <v>1.8436913212771262E-3</v>
      </c>
      <c r="BI32" s="33">
        <f t="shared" si="31"/>
        <v>1.8160359514579692E-3</v>
      </c>
      <c r="BJ32" s="33">
        <f t="shared" si="31"/>
        <v>1.7887954121860996E-3</v>
      </c>
      <c r="BK32" s="33">
        <f t="shared" si="31"/>
        <v>1.7619634810033082E-3</v>
      </c>
      <c r="BL32" t="str">
        <f t="shared" si="9"/>
        <v>11_MEX</v>
      </c>
      <c r="BM32" t="str">
        <f t="shared" si="10"/>
        <v>d_nonenergy_8_1_natural_gas</v>
      </c>
      <c r="BP32" s="4">
        <f t="shared" si="11"/>
        <v>16.593293232000001</v>
      </c>
      <c r="BQ32" s="4">
        <f t="shared" si="12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18.163891345678966</v>
      </c>
      <c r="BU32" s="4" cm="1">
        <f t="array" ref="BU32">O32*INDEX(prod_est,$H32+$I32-1,MATCH(BU$14,$BQ$14:$DQ$14,0))</f>
        <v>18.598385263052734</v>
      </c>
      <c r="BV32" s="4" cm="1">
        <f t="array" ref="BV32">P32*INDEX(prod_est,$H32+$I32-1,MATCH(BV$14,$BQ$14:$DQ$14,0))</f>
        <v>19.043514866110165</v>
      </c>
      <c r="BW32" s="4" cm="1">
        <f t="array" ref="BW32">Q32*INDEX(prod_est,$H32+$I32-1,MATCH(BW$14,$BQ$14:$DQ$14,0))</f>
        <v>19.496924225170968</v>
      </c>
      <c r="BX32" s="4" cm="1">
        <f t="array" ref="BX32">R32*INDEX(prod_est,$H32+$I32-1,MATCH(BX$14,$BQ$14:$DQ$14,0))</f>
        <v>19.958336683070097</v>
      </c>
      <c r="BY32" s="4" cm="1">
        <f t="array" ref="BY32">S32*INDEX(prod_est,$H32+$I32-1,MATCH(BY$14,$BQ$14:$DQ$14,0))</f>
        <v>20.427908628617054</v>
      </c>
      <c r="BZ32" s="4" cm="1">
        <f t="array" ref="BZ32">T32*INDEX(prod_est,$H32+$I32-1,MATCH(BZ$14,$BQ$14:$DQ$14,0))</f>
        <v>20.905911300030368</v>
      </c>
      <c r="CA32" s="4" cm="1">
        <f t="array" ref="CA32">U32*INDEX(prod_est,$H32+$I32-1,MATCH(CA$14,$BQ$14:$DQ$14,0))</f>
        <v>21.225638052088215</v>
      </c>
      <c r="CB32" s="4" cm="1">
        <f t="array" ref="CB32">V32*INDEX(prod_est,$H32+$I32-1,MATCH(CB$14,$BQ$14:$DQ$14,0))</f>
        <v>21.54846793599144</v>
      </c>
      <c r="CC32" s="4" cm="1">
        <f t="array" ref="CC32">W32*INDEX(prod_est,$H32+$I32-1,MATCH(CC$14,$BQ$14:$DQ$14,0))</f>
        <v>21.873797903784116</v>
      </c>
      <c r="CD32" s="4" cm="1">
        <f t="array" ref="CD32">X32*INDEX(prod_est,$H32+$I32-1,MATCH(CD$14,$BQ$14:$DQ$14,0))</f>
        <v>21.920514257239756</v>
      </c>
      <c r="CE32" s="4" cm="1">
        <f t="array" ref="CE32">Y32*INDEX(prod_est,$H32+$I32-1,MATCH(CE$14,$BQ$14:$DQ$14,0))</f>
        <v>21.951336274453023</v>
      </c>
      <c r="CF32" s="4" cm="1">
        <f t="array" ref="CF32">Z32*INDEX(prod_est,$H32+$I32-1,MATCH(CF$14,$BQ$14:$DQ$14,0))</f>
        <v>21.966179393595386</v>
      </c>
      <c r="CG32" s="4" cm="1">
        <f t="array" ref="CG32">AA32*INDEX(prod_est,$H32+$I32-1,MATCH(CG$14,$BQ$14:$DQ$14,0))</f>
        <v>21.964632555910917</v>
      </c>
      <c r="CH32" s="4" cm="1">
        <f t="array" ref="CH32">AB32*INDEX(prod_est,$H32+$I32-1,MATCH(CH$14,$BQ$14:$DQ$14,0))</f>
        <v>21.945672024975675</v>
      </c>
      <c r="CI32" s="4" cm="1">
        <f t="array" ref="CI32">AC32*INDEX(prod_est,$H32+$I32-1,MATCH(CI$14,$BQ$14:$DQ$14,0))</f>
        <v>21.908011700377738</v>
      </c>
      <c r="CJ32" s="4" cm="1">
        <f t="array" ref="CJ32">AD32*INDEX(prod_est,$H32+$I32-1,MATCH(CJ$14,$BQ$14:$DQ$14,0))</f>
        <v>21.850160836674981</v>
      </c>
      <c r="CK32" s="4" cm="1">
        <f t="array" ref="CK32">AE32*INDEX(prod_est,$H32+$I32-1,MATCH(CK$14,$BQ$14:$DQ$14,0))</f>
        <v>21.770861784557621</v>
      </c>
      <c r="CL32" s="4" cm="1">
        <f t="array" ref="CL32">AF32*INDEX(prod_est,$H32+$I32-1,MATCH(CL$14,$BQ$14:$DQ$14,0))</f>
        <v>21.668883329905732</v>
      </c>
      <c r="CM32" s="4" cm="1">
        <f t="array" ref="CM32">AG32*INDEX(prod_est,$H32+$I32-1,MATCH(CM$14,$BQ$14:$DQ$14,0))</f>
        <v>21.543117770868577</v>
      </c>
      <c r="CN32" s="4" cm="1">
        <f t="array" ref="CN32">AH32*INDEX(prod_est,$H32+$I32-1,MATCH(CN$14,$BQ$14:$DQ$14,0))</f>
        <v>21.271075677535755</v>
      </c>
      <c r="CO32" s="4" cm="1">
        <f t="array" ref="CO32">AI32*INDEX(prod_est,$H32+$I32-1,MATCH(CO$14,$BQ$14:$DQ$14,0))</f>
        <v>20.984554860174249</v>
      </c>
      <c r="CP32" s="4" cm="1">
        <f t="array" ref="CP32">AJ32*INDEX(prod_est,$H32+$I32-1,MATCH(CP$14,$BQ$14:$DQ$14,0))</f>
        <v>20.680879461062901</v>
      </c>
      <c r="CQ32" s="4" cm="1">
        <f t="array" ref="CQ32">AK32*INDEX(prod_est,$H32+$I32-1,MATCH(CQ$14,$BQ$14:$DQ$14,0))</f>
        <v>20.358037726189671</v>
      </c>
      <c r="CR32" s="4" cm="1">
        <f t="array" ref="CR32">AL32*INDEX(prod_est,$H32+$I32-1,MATCH(CR$14,$BQ$14:$DQ$14,0))</f>
        <v>20.014840882070541</v>
      </c>
      <c r="CS32" s="4" cm="1">
        <f t="array" ref="CS32">AM32*INDEX(prod_est,$H32+$I32-1,MATCH(CS$14,$BQ$14:$DQ$14,0))</f>
        <v>19.744274131914349</v>
      </c>
      <c r="CT32" s="4" cm="1">
        <f t="array" ref="CT32">AN32*INDEX(prod_est,$H32+$I32-1,MATCH(CT$14,$BQ$14:$DQ$14,0))</f>
        <v>19.42725574923648</v>
      </c>
      <c r="CU32" s="4" cm="1">
        <f t="array" ref="CU32">AO32*INDEX(prod_est,$H32+$I32-1,MATCH(CU$14,$BQ$14:$DQ$14,0))</f>
        <v>19.069939915130028</v>
      </c>
      <c r="CV32" s="4" cm="1">
        <f t="array" ref="CV32">AP32*INDEX(prod_est,$H32+$I32-1,MATCH(CV$14,$BQ$14:$DQ$14,0))</f>
        <v>18.677428648298033</v>
      </c>
      <c r="CW32" s="4" cm="1">
        <f t="array" ref="CW32">AQ32*INDEX(prod_est,$H32+$I32-1,MATCH(CW$14,$BQ$14:$DQ$14,0))</f>
        <v>18.254222870069395</v>
      </c>
      <c r="CX32" s="4" cm="1">
        <f t="array" ref="CX32">AR32*INDEX(prod_est,$H32+$I32-1,MATCH(CX$14,$BQ$14:$DQ$14,0))</f>
        <v>17.857500443151189</v>
      </c>
      <c r="CY32" s="4" cm="1">
        <f t="array" ref="CY32">AS32*INDEX(prod_est,$H32+$I32-1,MATCH(CY$14,$BQ$14:$DQ$14,0))</f>
        <v>17.464667151875123</v>
      </c>
      <c r="CZ32" s="4" cm="1">
        <f t="array" ref="CZ32">AT32*INDEX(prod_est,$H32+$I32-1,MATCH(CZ$14,$BQ$14:$DQ$14,0))</f>
        <v>17.075754164773286</v>
      </c>
      <c r="DA32" s="4" cm="1">
        <f t="array" ref="DA32">AU32*INDEX(prod_est,$H32+$I32-1,MATCH(DA$14,$BQ$14:$DQ$14,0))</f>
        <v>16.690789961565407</v>
      </c>
      <c r="DB32" s="4" cm="1">
        <f t="array" ref="DB32">AV32*INDEX(prod_est,$H32+$I32-1,MATCH(DB$14,$BQ$14:$DQ$14,0))</f>
        <v>16.309800419990985</v>
      </c>
      <c r="DC32" s="4" cm="1">
        <f t="array" ref="DC32">AW32*INDEX(prod_est,$H32+$I32-1,MATCH(DC$14,$BQ$14:$DQ$14,0))</f>
        <v>15.932808900443321</v>
      </c>
      <c r="DD32" s="4" cm="1">
        <f t="array" ref="DD32">AX32*INDEX(prod_est,$H32+$I32-1,MATCH(DD$14,$BQ$14:$DQ$14,0))</f>
        <v>15.559836328455663</v>
      </c>
      <c r="DE32" s="4" cm="1">
        <f t="array" ref="DE32">AY32*INDEX(prod_est,$H32+$I32-1,MATCH(DE$14,$BQ$14:$DQ$14,0))</f>
        <v>15.190901275087105</v>
      </c>
      <c r="DF32" s="4" cm="1">
        <f t="array" ref="DF32">AZ32*INDEX(prod_est,$H32+$I32-1,MATCH(DF$14,$BQ$14:$DQ$14,0))</f>
        <v>14.826020035255837</v>
      </c>
      <c r="DG32" s="4" cm="1">
        <f t="array" ref="DG32">BA32*INDEX(prod_est,$H32+$I32-1,MATCH(DG$14,$BQ$14:$DQ$14,0))</f>
        <v>14.465206704066082</v>
      </c>
      <c r="DH32" s="4" cm="1">
        <f t="array" ref="DH32">BB32*INDEX(prod_est,$H32+$I32-1,MATCH(DH$14,$BQ$14:$DQ$14,0))</f>
        <v>14.10847325117405</v>
      </c>
      <c r="DI32" s="4" cm="1">
        <f t="array" ref="DI32">BC32*INDEX(prod_est,$H32+$I32-1,MATCH(DI$14,$BQ$14:$DQ$14,0))</f>
        <v>13.7558295932373</v>
      </c>
      <c r="DJ32" s="4" cm="1">
        <f t="array" ref="DJ32">BD32*INDEX(prod_est,$H32+$I32-1,MATCH(DJ$14,$BQ$14:$DQ$14,0))</f>
        <v>13.407283664490917</v>
      </c>
      <c r="DK32" s="4" cm="1">
        <f t="array" ref="DK32">BE32*INDEX(prod_est,$H32+$I32-1,MATCH(DK$14,$BQ$14:$DQ$14,0))</f>
        <v>13.062841485493202</v>
      </c>
      <c r="DL32" s="4" cm="1">
        <f t="array" ref="DL32">BF32*INDEX(prod_est,$H32+$I32-1,MATCH(DL$14,$BQ$14:$DQ$14,0))</f>
        <v>12.722507230082492</v>
      </c>
      <c r="DM32" s="4" cm="1">
        <f t="array" ref="DM32">BG32*INDEX(prod_est,$H32+$I32-1,MATCH(DM$14,$BQ$14:$DQ$14,0))</f>
        <v>12.386283290585846</v>
      </c>
      <c r="DN32" s="4" cm="1">
        <f t="array" ref="DN32">BH32*INDEX(prod_est,$H32+$I32-1,MATCH(DN$14,$BQ$14:$DQ$14,0))</f>
        <v>12.054170341319518</v>
      </c>
      <c r="DO32" s="4" cm="1">
        <f t="array" ref="DO32">BI32*INDEX(prod_est,$H32+$I32-1,MATCH(DO$14,$BQ$14:$DQ$14,0))</f>
        <v>11.726167400420383</v>
      </c>
      <c r="DP32" s="4" cm="1">
        <f t="array" ref="DP32">BJ32*INDEX(prod_est,$H32+$I32-1,MATCH(DP$14,$BQ$14:$DQ$14,0))</f>
        <v>11.402271890046592</v>
      </c>
      <c r="DQ32" s="4" cm="1">
        <f t="array" ref="DQ32">BK32*INDEX(prod_est,$H32+$I32-1,MATCH(DQ$14,$BQ$14:$DQ$14,0))</f>
        <v>11.082479694984684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IFERROR(MATCH(E33,Production_est!$D$4:$D$339,0),"-")+1</f>
        <v>4</v>
      </c>
      <c r="J33" s="4" cm="1">
        <f t="array" ref="J33">IFERROR(INDEX(Production_est!$E$4:$E$339,I33+H33-1),"-")</f>
        <v>4661.3215137940597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6"/>
        <v>0</v>
      </c>
      <c r="O33" s="33">
        <f t="shared" si="29"/>
        <v>0</v>
      </c>
      <c r="P33" s="33">
        <f t="shared" si="29"/>
        <v>0</v>
      </c>
      <c r="Q33" s="33">
        <f t="shared" si="29"/>
        <v>0</v>
      </c>
      <c r="R33" s="33">
        <f t="shared" si="29"/>
        <v>0</v>
      </c>
      <c r="S33" s="33">
        <f t="shared" si="29"/>
        <v>0</v>
      </c>
      <c r="T33" s="33">
        <f t="shared" si="29"/>
        <v>0</v>
      </c>
      <c r="U33" s="33">
        <f t="shared" si="29"/>
        <v>0</v>
      </c>
      <c r="V33" s="33">
        <f t="shared" si="29"/>
        <v>0</v>
      </c>
      <c r="W33" s="33">
        <f t="shared" si="29"/>
        <v>0</v>
      </c>
      <c r="X33" s="33">
        <f t="shared" si="29"/>
        <v>0</v>
      </c>
      <c r="Y33" s="33">
        <f t="shared" si="29"/>
        <v>0</v>
      </c>
      <c r="Z33" s="33">
        <f t="shared" si="29"/>
        <v>0</v>
      </c>
      <c r="AA33" s="33">
        <f t="shared" si="29"/>
        <v>0</v>
      </c>
      <c r="AB33" s="33">
        <f t="shared" si="29"/>
        <v>0</v>
      </c>
      <c r="AC33" s="33">
        <f t="shared" si="29"/>
        <v>0</v>
      </c>
      <c r="AD33" s="33">
        <f t="shared" si="29"/>
        <v>0</v>
      </c>
      <c r="AE33" s="33">
        <f t="shared" si="29"/>
        <v>0</v>
      </c>
      <c r="AF33" s="33">
        <f t="shared" si="29"/>
        <v>0</v>
      </c>
      <c r="AG33" s="33">
        <f t="shared" si="29"/>
        <v>0</v>
      </c>
      <c r="AH33" s="33">
        <f t="shared" si="29"/>
        <v>0</v>
      </c>
      <c r="AI33" s="33">
        <f t="shared" si="29"/>
        <v>0</v>
      </c>
      <c r="AJ33" s="33">
        <f t="shared" si="29"/>
        <v>0</v>
      </c>
      <c r="AK33" s="33">
        <f t="shared" si="29"/>
        <v>0</v>
      </c>
      <c r="AL33" s="33">
        <f t="shared" si="29"/>
        <v>0</v>
      </c>
      <c r="AM33" s="33">
        <f t="shared" si="29"/>
        <v>0</v>
      </c>
      <c r="AN33" s="33">
        <f t="shared" si="29"/>
        <v>0</v>
      </c>
      <c r="AO33" s="33">
        <f t="shared" si="29"/>
        <v>0</v>
      </c>
      <c r="AP33" s="33">
        <f t="shared" si="29"/>
        <v>0</v>
      </c>
      <c r="AQ33" s="33">
        <f t="shared" si="29"/>
        <v>0</v>
      </c>
      <c r="AR33" s="33">
        <f t="shared" ref="AR33:BK33" si="32">AQ33*(1-$G$4)</f>
        <v>0</v>
      </c>
      <c r="AS33" s="33">
        <f t="shared" si="32"/>
        <v>0</v>
      </c>
      <c r="AT33" s="33">
        <f t="shared" si="32"/>
        <v>0</v>
      </c>
      <c r="AU33" s="33">
        <f t="shared" si="32"/>
        <v>0</v>
      </c>
      <c r="AV33" s="33">
        <f t="shared" si="32"/>
        <v>0</v>
      </c>
      <c r="AW33" s="33">
        <f t="shared" si="32"/>
        <v>0</v>
      </c>
      <c r="AX33" s="33">
        <f t="shared" si="32"/>
        <v>0</v>
      </c>
      <c r="AY33" s="33">
        <f t="shared" si="32"/>
        <v>0</v>
      </c>
      <c r="AZ33" s="33">
        <f t="shared" si="32"/>
        <v>0</v>
      </c>
      <c r="BA33" s="33">
        <f t="shared" si="32"/>
        <v>0</v>
      </c>
      <c r="BB33" s="33">
        <f t="shared" si="32"/>
        <v>0</v>
      </c>
      <c r="BC33" s="33">
        <f t="shared" si="32"/>
        <v>0</v>
      </c>
      <c r="BD33" s="33">
        <f t="shared" si="32"/>
        <v>0</v>
      </c>
      <c r="BE33" s="33">
        <f t="shared" si="32"/>
        <v>0</v>
      </c>
      <c r="BF33" s="33">
        <f t="shared" si="32"/>
        <v>0</v>
      </c>
      <c r="BG33" s="33">
        <f t="shared" si="32"/>
        <v>0</v>
      </c>
      <c r="BH33" s="33">
        <f t="shared" si="32"/>
        <v>0</v>
      </c>
      <c r="BI33" s="33">
        <f t="shared" si="32"/>
        <v>0</v>
      </c>
      <c r="BJ33" s="33">
        <f t="shared" si="32"/>
        <v>0</v>
      </c>
      <c r="BK33" s="33">
        <f t="shared" si="32"/>
        <v>0</v>
      </c>
      <c r="BL33" t="str">
        <f t="shared" si="9"/>
        <v>11_MEX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IFERROR(MATCH(E34,Production_est!$D$4:$D$339,0),"-")+1</f>
        <v>4</v>
      </c>
      <c r="J34" s="4" cm="1">
        <f t="array" ref="J34">IFERROR(INDEX(Production_est!$E$4:$E$339,I34+H34-1),"-")</f>
        <v>4661.3215137940597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6"/>
        <v>0</v>
      </c>
      <c r="O34" s="33">
        <f t="shared" si="29"/>
        <v>0</v>
      </c>
      <c r="P34" s="33">
        <f t="shared" si="29"/>
        <v>0</v>
      </c>
      <c r="Q34" s="33">
        <f t="shared" si="29"/>
        <v>0</v>
      </c>
      <c r="R34" s="33">
        <f t="shared" si="29"/>
        <v>0</v>
      </c>
      <c r="S34" s="33">
        <f t="shared" si="29"/>
        <v>0</v>
      </c>
      <c r="T34" s="33">
        <f t="shared" si="29"/>
        <v>0</v>
      </c>
      <c r="U34" s="33">
        <f t="shared" si="29"/>
        <v>0</v>
      </c>
      <c r="V34" s="33">
        <f t="shared" si="29"/>
        <v>0</v>
      </c>
      <c r="W34" s="33">
        <f t="shared" si="29"/>
        <v>0</v>
      </c>
      <c r="X34" s="33">
        <f t="shared" si="29"/>
        <v>0</v>
      </c>
      <c r="Y34" s="33">
        <f t="shared" si="29"/>
        <v>0</v>
      </c>
      <c r="Z34" s="33">
        <f t="shared" si="29"/>
        <v>0</v>
      </c>
      <c r="AA34" s="33">
        <f t="shared" si="29"/>
        <v>0</v>
      </c>
      <c r="AB34" s="33">
        <f t="shared" si="29"/>
        <v>0</v>
      </c>
      <c r="AC34" s="33">
        <f t="shared" si="29"/>
        <v>0</v>
      </c>
      <c r="AD34" s="33">
        <f t="shared" si="29"/>
        <v>0</v>
      </c>
      <c r="AE34" s="33">
        <f t="shared" si="29"/>
        <v>0</v>
      </c>
      <c r="AF34" s="33">
        <f t="shared" si="29"/>
        <v>0</v>
      </c>
      <c r="AG34" s="33">
        <f t="shared" si="29"/>
        <v>0</v>
      </c>
      <c r="AH34" s="33">
        <f t="shared" si="29"/>
        <v>0</v>
      </c>
      <c r="AI34" s="33">
        <f t="shared" si="29"/>
        <v>0</v>
      </c>
      <c r="AJ34" s="33">
        <f t="shared" si="29"/>
        <v>0</v>
      </c>
      <c r="AK34" s="33">
        <f t="shared" si="29"/>
        <v>0</v>
      </c>
      <c r="AL34" s="33">
        <f t="shared" si="29"/>
        <v>0</v>
      </c>
      <c r="AM34" s="33">
        <f t="shared" si="29"/>
        <v>0</v>
      </c>
      <c r="AN34" s="33">
        <f t="shared" si="29"/>
        <v>0</v>
      </c>
      <c r="AO34" s="33">
        <f t="shared" si="29"/>
        <v>0</v>
      </c>
      <c r="AP34" s="33">
        <f t="shared" si="29"/>
        <v>0</v>
      </c>
      <c r="AQ34" s="33">
        <f t="shared" si="29"/>
        <v>0</v>
      </c>
      <c r="AR34" s="33">
        <f t="shared" ref="AR34:BK34" si="33">AQ34*(1-$G$4)</f>
        <v>0</v>
      </c>
      <c r="AS34" s="33">
        <f t="shared" si="33"/>
        <v>0</v>
      </c>
      <c r="AT34" s="33">
        <f t="shared" si="33"/>
        <v>0</v>
      </c>
      <c r="AU34" s="33">
        <f t="shared" si="33"/>
        <v>0</v>
      </c>
      <c r="AV34" s="33">
        <f t="shared" si="33"/>
        <v>0</v>
      </c>
      <c r="AW34" s="33">
        <f t="shared" si="33"/>
        <v>0</v>
      </c>
      <c r="AX34" s="33">
        <f t="shared" si="33"/>
        <v>0</v>
      </c>
      <c r="AY34" s="33">
        <f t="shared" si="33"/>
        <v>0</v>
      </c>
      <c r="AZ34" s="33">
        <f t="shared" si="33"/>
        <v>0</v>
      </c>
      <c r="BA34" s="33">
        <f t="shared" si="33"/>
        <v>0</v>
      </c>
      <c r="BB34" s="33">
        <f t="shared" si="33"/>
        <v>0</v>
      </c>
      <c r="BC34" s="33">
        <f t="shared" si="33"/>
        <v>0</v>
      </c>
      <c r="BD34" s="33">
        <f t="shared" si="33"/>
        <v>0</v>
      </c>
      <c r="BE34" s="33">
        <f t="shared" si="33"/>
        <v>0</v>
      </c>
      <c r="BF34" s="33">
        <f t="shared" si="33"/>
        <v>0</v>
      </c>
      <c r="BG34" s="33">
        <f t="shared" si="33"/>
        <v>0</v>
      </c>
      <c r="BH34" s="33">
        <f t="shared" si="33"/>
        <v>0</v>
      </c>
      <c r="BI34" s="33">
        <f t="shared" si="33"/>
        <v>0</v>
      </c>
      <c r="BJ34" s="33">
        <f t="shared" si="33"/>
        <v>0</v>
      </c>
      <c r="BK34" s="33">
        <f t="shared" si="33"/>
        <v>0</v>
      </c>
      <c r="BL34" t="str">
        <f t="shared" si="9"/>
        <v>11_MEX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IFERROR(MATCH(E35,Production_est!$D$4:$D$339,0),"-")+1</f>
        <v>4</v>
      </c>
      <c r="J35" s="4" cm="1">
        <f t="array" ref="J35">IFERROR(INDEX(Production_est!$E$4:$E$339,I35+H35-1),"-")</f>
        <v>4661.3215137940597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6"/>
        <v>0</v>
      </c>
      <c r="O35" s="33">
        <f t="shared" si="29"/>
        <v>0</v>
      </c>
      <c r="P35" s="33">
        <f t="shared" si="29"/>
        <v>0</v>
      </c>
      <c r="Q35" s="33">
        <f t="shared" si="29"/>
        <v>0</v>
      </c>
      <c r="R35" s="33">
        <f t="shared" si="29"/>
        <v>0</v>
      </c>
      <c r="S35" s="33">
        <f t="shared" si="29"/>
        <v>0</v>
      </c>
      <c r="T35" s="33">
        <f t="shared" si="29"/>
        <v>0</v>
      </c>
      <c r="U35" s="33">
        <f t="shared" si="29"/>
        <v>0</v>
      </c>
      <c r="V35" s="33">
        <f t="shared" si="29"/>
        <v>0</v>
      </c>
      <c r="W35" s="33">
        <f t="shared" si="29"/>
        <v>0</v>
      </c>
      <c r="X35" s="33">
        <f t="shared" si="29"/>
        <v>0</v>
      </c>
      <c r="Y35" s="33">
        <f t="shared" si="29"/>
        <v>0</v>
      </c>
      <c r="Z35" s="33">
        <f t="shared" si="29"/>
        <v>0</v>
      </c>
      <c r="AA35" s="33">
        <f t="shared" si="29"/>
        <v>0</v>
      </c>
      <c r="AB35" s="33">
        <f t="shared" si="29"/>
        <v>0</v>
      </c>
      <c r="AC35" s="33">
        <f t="shared" si="29"/>
        <v>0</v>
      </c>
      <c r="AD35" s="33">
        <f t="shared" si="29"/>
        <v>0</v>
      </c>
      <c r="AE35" s="33">
        <f t="shared" si="29"/>
        <v>0</v>
      </c>
      <c r="AF35" s="33">
        <f t="shared" si="29"/>
        <v>0</v>
      </c>
      <c r="AG35" s="33">
        <f t="shared" si="29"/>
        <v>0</v>
      </c>
      <c r="AH35" s="33">
        <f t="shared" si="29"/>
        <v>0</v>
      </c>
      <c r="AI35" s="33">
        <f t="shared" si="29"/>
        <v>0</v>
      </c>
      <c r="AJ35" s="33">
        <f t="shared" si="29"/>
        <v>0</v>
      </c>
      <c r="AK35" s="33">
        <f t="shared" si="29"/>
        <v>0</v>
      </c>
      <c r="AL35" s="33">
        <f t="shared" si="29"/>
        <v>0</v>
      </c>
      <c r="AM35" s="33">
        <f t="shared" si="29"/>
        <v>0</v>
      </c>
      <c r="AN35" s="33">
        <f t="shared" si="29"/>
        <v>0</v>
      </c>
      <c r="AO35" s="33">
        <f t="shared" si="29"/>
        <v>0</v>
      </c>
      <c r="AP35" s="33">
        <f t="shared" si="29"/>
        <v>0</v>
      </c>
      <c r="AQ35" s="33">
        <f t="shared" si="29"/>
        <v>0</v>
      </c>
      <c r="AR35" s="33">
        <f t="shared" ref="AR35:BK35" si="34">AQ35*(1-$G$4)</f>
        <v>0</v>
      </c>
      <c r="AS35" s="33">
        <f t="shared" si="34"/>
        <v>0</v>
      </c>
      <c r="AT35" s="33">
        <f t="shared" si="34"/>
        <v>0</v>
      </c>
      <c r="AU35" s="33">
        <f t="shared" si="34"/>
        <v>0</v>
      </c>
      <c r="AV35" s="33">
        <f t="shared" si="34"/>
        <v>0</v>
      </c>
      <c r="AW35" s="33">
        <f t="shared" si="34"/>
        <v>0</v>
      </c>
      <c r="AX35" s="33">
        <f t="shared" si="34"/>
        <v>0</v>
      </c>
      <c r="AY35" s="33">
        <f t="shared" si="34"/>
        <v>0</v>
      </c>
      <c r="AZ35" s="33">
        <f t="shared" si="34"/>
        <v>0</v>
      </c>
      <c r="BA35" s="33">
        <f t="shared" si="34"/>
        <v>0</v>
      </c>
      <c r="BB35" s="33">
        <f t="shared" si="34"/>
        <v>0</v>
      </c>
      <c r="BC35" s="33">
        <f t="shared" si="34"/>
        <v>0</v>
      </c>
      <c r="BD35" s="33">
        <f t="shared" si="34"/>
        <v>0</v>
      </c>
      <c r="BE35" s="33">
        <f t="shared" si="34"/>
        <v>0</v>
      </c>
      <c r="BF35" s="33">
        <f t="shared" si="34"/>
        <v>0</v>
      </c>
      <c r="BG35" s="33">
        <f t="shared" si="34"/>
        <v>0</v>
      </c>
      <c r="BH35" s="33">
        <f t="shared" si="34"/>
        <v>0</v>
      </c>
      <c r="BI35" s="33">
        <f t="shared" si="34"/>
        <v>0</v>
      </c>
      <c r="BJ35" s="33">
        <f t="shared" si="34"/>
        <v>0</v>
      </c>
      <c r="BK35" s="33">
        <f t="shared" si="34"/>
        <v>0</v>
      </c>
      <c r="BL35" t="str">
        <f t="shared" si="9"/>
        <v>11_MEX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IFERROR(MATCH(E36,Production_est!$D$4:$D$339,0),"-")+1</f>
        <v>4</v>
      </c>
      <c r="J36" s="4" cm="1">
        <f t="array" ref="J36">IFERROR(INDEX(Production_est!$E$4:$E$339,I36+H36-1),"-")</f>
        <v>4661.3215137940597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si="6"/>
        <v>0</v>
      </c>
      <c r="O36" s="33">
        <f t="shared" ref="O36:AP43" si="35">N36*(1-$G$4)</f>
        <v>0</v>
      </c>
      <c r="P36" s="33">
        <f t="shared" si="35"/>
        <v>0</v>
      </c>
      <c r="Q36" s="33">
        <f t="shared" si="35"/>
        <v>0</v>
      </c>
      <c r="R36" s="33">
        <f t="shared" si="35"/>
        <v>0</v>
      </c>
      <c r="S36" s="33">
        <f t="shared" si="35"/>
        <v>0</v>
      </c>
      <c r="T36" s="33">
        <f t="shared" si="35"/>
        <v>0</v>
      </c>
      <c r="U36" s="33">
        <f t="shared" si="35"/>
        <v>0</v>
      </c>
      <c r="V36" s="33">
        <f t="shared" si="35"/>
        <v>0</v>
      </c>
      <c r="W36" s="33">
        <f t="shared" si="35"/>
        <v>0</v>
      </c>
      <c r="X36" s="33">
        <f t="shared" si="35"/>
        <v>0</v>
      </c>
      <c r="Y36" s="33">
        <f t="shared" si="35"/>
        <v>0</v>
      </c>
      <c r="Z36" s="33">
        <f t="shared" si="35"/>
        <v>0</v>
      </c>
      <c r="AA36" s="33">
        <f t="shared" si="35"/>
        <v>0</v>
      </c>
      <c r="AB36" s="33">
        <f t="shared" si="35"/>
        <v>0</v>
      </c>
      <c r="AC36" s="33">
        <f t="shared" si="35"/>
        <v>0</v>
      </c>
      <c r="AD36" s="33">
        <f t="shared" si="35"/>
        <v>0</v>
      </c>
      <c r="AE36" s="33">
        <f t="shared" si="35"/>
        <v>0</v>
      </c>
      <c r="AF36" s="33">
        <f t="shared" si="35"/>
        <v>0</v>
      </c>
      <c r="AG36" s="33">
        <f t="shared" si="35"/>
        <v>0</v>
      </c>
      <c r="AH36" s="33">
        <f t="shared" si="35"/>
        <v>0</v>
      </c>
      <c r="AI36" s="33">
        <f t="shared" si="35"/>
        <v>0</v>
      </c>
      <c r="AJ36" s="33">
        <f t="shared" si="35"/>
        <v>0</v>
      </c>
      <c r="AK36" s="33">
        <f t="shared" si="35"/>
        <v>0</v>
      </c>
      <c r="AL36" s="33">
        <f t="shared" si="35"/>
        <v>0</v>
      </c>
      <c r="AM36" s="33">
        <f t="shared" si="35"/>
        <v>0</v>
      </c>
      <c r="AN36" s="33">
        <f t="shared" si="35"/>
        <v>0</v>
      </c>
      <c r="AO36" s="33">
        <f t="shared" si="35"/>
        <v>0</v>
      </c>
      <c r="AP36" s="33">
        <f t="shared" si="35"/>
        <v>0</v>
      </c>
      <c r="AQ36" s="33">
        <f t="shared" ref="AQ36:BK36" si="36">AP36*(1-$G$4)</f>
        <v>0</v>
      </c>
      <c r="AR36" s="33">
        <f t="shared" si="36"/>
        <v>0</v>
      </c>
      <c r="AS36" s="33">
        <f t="shared" si="36"/>
        <v>0</v>
      </c>
      <c r="AT36" s="33">
        <f t="shared" si="36"/>
        <v>0</v>
      </c>
      <c r="AU36" s="33">
        <f t="shared" si="36"/>
        <v>0</v>
      </c>
      <c r="AV36" s="33">
        <f t="shared" si="36"/>
        <v>0</v>
      </c>
      <c r="AW36" s="33">
        <f t="shared" si="36"/>
        <v>0</v>
      </c>
      <c r="AX36" s="33">
        <f t="shared" si="36"/>
        <v>0</v>
      </c>
      <c r="AY36" s="33">
        <f t="shared" si="36"/>
        <v>0</v>
      </c>
      <c r="AZ36" s="33">
        <f t="shared" si="36"/>
        <v>0</v>
      </c>
      <c r="BA36" s="33">
        <f t="shared" si="36"/>
        <v>0</v>
      </c>
      <c r="BB36" s="33">
        <f t="shared" si="36"/>
        <v>0</v>
      </c>
      <c r="BC36" s="33">
        <f t="shared" si="36"/>
        <v>0</v>
      </c>
      <c r="BD36" s="33">
        <f t="shared" si="36"/>
        <v>0</v>
      </c>
      <c r="BE36" s="33">
        <f t="shared" si="36"/>
        <v>0</v>
      </c>
      <c r="BF36" s="33">
        <f t="shared" si="36"/>
        <v>0</v>
      </c>
      <c r="BG36" s="33">
        <f t="shared" si="36"/>
        <v>0</v>
      </c>
      <c r="BH36" s="33">
        <f t="shared" si="36"/>
        <v>0</v>
      </c>
      <c r="BI36" s="33">
        <f t="shared" si="36"/>
        <v>0</v>
      </c>
      <c r="BJ36" s="33">
        <f t="shared" si="36"/>
        <v>0</v>
      </c>
      <c r="BK36" s="33">
        <f t="shared" si="36"/>
        <v>0</v>
      </c>
      <c r="BL36" t="str">
        <f t="shared" si="9"/>
        <v>11_MEX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IFERROR(MATCH(E37,Production_est!$D$4:$D$339,0),"-")+1</f>
        <v>4</v>
      </c>
      <c r="J37" s="4" cm="1">
        <f t="array" ref="J37">IFERROR(INDEX(Production_est!$E$4:$E$339,I37+H37-1),"-")</f>
        <v>4661.3215137940597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6"/>
        <v>0</v>
      </c>
      <c r="O37" s="33">
        <f t="shared" si="35"/>
        <v>0</v>
      </c>
      <c r="P37" s="33">
        <f t="shared" si="35"/>
        <v>0</v>
      </c>
      <c r="Q37" s="33">
        <f t="shared" si="35"/>
        <v>0</v>
      </c>
      <c r="R37" s="33">
        <f t="shared" si="35"/>
        <v>0</v>
      </c>
      <c r="S37" s="33">
        <f t="shared" si="35"/>
        <v>0</v>
      </c>
      <c r="T37" s="33">
        <f t="shared" si="35"/>
        <v>0</v>
      </c>
      <c r="U37" s="33">
        <f t="shared" si="35"/>
        <v>0</v>
      </c>
      <c r="V37" s="33">
        <f t="shared" si="35"/>
        <v>0</v>
      </c>
      <c r="W37" s="33">
        <f t="shared" si="35"/>
        <v>0</v>
      </c>
      <c r="X37" s="33">
        <f t="shared" si="35"/>
        <v>0</v>
      </c>
      <c r="Y37" s="33">
        <f t="shared" si="35"/>
        <v>0</v>
      </c>
      <c r="Z37" s="33">
        <f t="shared" si="35"/>
        <v>0</v>
      </c>
      <c r="AA37" s="33">
        <f t="shared" si="35"/>
        <v>0</v>
      </c>
      <c r="AB37" s="33">
        <f t="shared" si="35"/>
        <v>0</v>
      </c>
      <c r="AC37" s="33">
        <f t="shared" si="35"/>
        <v>0</v>
      </c>
      <c r="AD37" s="33">
        <f t="shared" si="35"/>
        <v>0</v>
      </c>
      <c r="AE37" s="33">
        <f t="shared" si="35"/>
        <v>0</v>
      </c>
      <c r="AF37" s="33">
        <f t="shared" si="35"/>
        <v>0</v>
      </c>
      <c r="AG37" s="33">
        <f t="shared" si="35"/>
        <v>0</v>
      </c>
      <c r="AH37" s="33">
        <f t="shared" si="35"/>
        <v>0</v>
      </c>
      <c r="AI37" s="33">
        <f t="shared" si="35"/>
        <v>0</v>
      </c>
      <c r="AJ37" s="33">
        <f t="shared" si="35"/>
        <v>0</v>
      </c>
      <c r="AK37" s="33">
        <f t="shared" si="35"/>
        <v>0</v>
      </c>
      <c r="AL37" s="33">
        <f t="shared" si="35"/>
        <v>0</v>
      </c>
      <c r="AM37" s="33">
        <f t="shared" si="35"/>
        <v>0</v>
      </c>
      <c r="AN37" s="33">
        <f t="shared" si="35"/>
        <v>0</v>
      </c>
      <c r="AO37" s="33">
        <f t="shared" si="35"/>
        <v>0</v>
      </c>
      <c r="AP37" s="33">
        <f t="shared" si="35"/>
        <v>0</v>
      </c>
      <c r="AQ37" s="33">
        <f t="shared" ref="AQ37:BK37" si="37">AP37*(1-$G$4)</f>
        <v>0</v>
      </c>
      <c r="AR37" s="33">
        <f t="shared" si="37"/>
        <v>0</v>
      </c>
      <c r="AS37" s="33">
        <f t="shared" si="37"/>
        <v>0</v>
      </c>
      <c r="AT37" s="33">
        <f t="shared" si="37"/>
        <v>0</v>
      </c>
      <c r="AU37" s="33">
        <f t="shared" si="37"/>
        <v>0</v>
      </c>
      <c r="AV37" s="33">
        <f t="shared" si="37"/>
        <v>0</v>
      </c>
      <c r="AW37" s="33">
        <f t="shared" si="37"/>
        <v>0</v>
      </c>
      <c r="AX37" s="33">
        <f t="shared" si="37"/>
        <v>0</v>
      </c>
      <c r="AY37" s="33">
        <f t="shared" si="37"/>
        <v>0</v>
      </c>
      <c r="AZ37" s="33">
        <f t="shared" si="37"/>
        <v>0</v>
      </c>
      <c r="BA37" s="33">
        <f t="shared" si="37"/>
        <v>0</v>
      </c>
      <c r="BB37" s="33">
        <f t="shared" si="37"/>
        <v>0</v>
      </c>
      <c r="BC37" s="33">
        <f t="shared" si="37"/>
        <v>0</v>
      </c>
      <c r="BD37" s="33">
        <f t="shared" si="37"/>
        <v>0</v>
      </c>
      <c r="BE37" s="33">
        <f t="shared" si="37"/>
        <v>0</v>
      </c>
      <c r="BF37" s="33">
        <f t="shared" si="37"/>
        <v>0</v>
      </c>
      <c r="BG37" s="33">
        <f t="shared" si="37"/>
        <v>0</v>
      </c>
      <c r="BH37" s="33">
        <f t="shared" si="37"/>
        <v>0</v>
      </c>
      <c r="BI37" s="33">
        <f t="shared" si="37"/>
        <v>0</v>
      </c>
      <c r="BJ37" s="33">
        <f t="shared" si="37"/>
        <v>0</v>
      </c>
      <c r="BK37" s="33">
        <f t="shared" si="37"/>
        <v>0</v>
      </c>
      <c r="BL37" t="str">
        <f t="shared" si="9"/>
        <v>11_MEX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IFERROR(MATCH(E38,Production_est!$D$4:$D$339,0),"-")+1</f>
        <v>4</v>
      </c>
      <c r="J38" s="4" cm="1">
        <f t="array" ref="J38">IFERROR(INDEX(Production_est!$E$4:$E$339,I38+H38-1),"-")</f>
        <v>4661.3215137940597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6"/>
        <v>0</v>
      </c>
      <c r="O38" s="33">
        <f t="shared" si="35"/>
        <v>0</v>
      </c>
      <c r="P38" s="33">
        <f t="shared" si="35"/>
        <v>0</v>
      </c>
      <c r="Q38" s="33">
        <f t="shared" si="35"/>
        <v>0</v>
      </c>
      <c r="R38" s="33">
        <f t="shared" si="35"/>
        <v>0</v>
      </c>
      <c r="S38" s="33">
        <f t="shared" si="35"/>
        <v>0</v>
      </c>
      <c r="T38" s="33">
        <f t="shared" si="35"/>
        <v>0</v>
      </c>
      <c r="U38" s="33">
        <f t="shared" si="35"/>
        <v>0</v>
      </c>
      <c r="V38" s="33">
        <f t="shared" si="35"/>
        <v>0</v>
      </c>
      <c r="W38" s="33">
        <f t="shared" si="35"/>
        <v>0</v>
      </c>
      <c r="X38" s="33">
        <f t="shared" si="35"/>
        <v>0</v>
      </c>
      <c r="Y38" s="33">
        <f t="shared" si="35"/>
        <v>0</v>
      </c>
      <c r="Z38" s="33">
        <f t="shared" si="35"/>
        <v>0</v>
      </c>
      <c r="AA38" s="33">
        <f t="shared" si="35"/>
        <v>0</v>
      </c>
      <c r="AB38" s="33">
        <f t="shared" si="35"/>
        <v>0</v>
      </c>
      <c r="AC38" s="33">
        <f t="shared" si="35"/>
        <v>0</v>
      </c>
      <c r="AD38" s="33">
        <f t="shared" si="35"/>
        <v>0</v>
      </c>
      <c r="AE38" s="33">
        <f t="shared" si="35"/>
        <v>0</v>
      </c>
      <c r="AF38" s="33">
        <f t="shared" si="35"/>
        <v>0</v>
      </c>
      <c r="AG38" s="33">
        <f t="shared" si="35"/>
        <v>0</v>
      </c>
      <c r="AH38" s="33">
        <f t="shared" si="35"/>
        <v>0</v>
      </c>
      <c r="AI38" s="33">
        <f t="shared" si="35"/>
        <v>0</v>
      </c>
      <c r="AJ38" s="33">
        <f t="shared" si="35"/>
        <v>0</v>
      </c>
      <c r="AK38" s="33">
        <f t="shared" si="35"/>
        <v>0</v>
      </c>
      <c r="AL38" s="33">
        <f t="shared" si="35"/>
        <v>0</v>
      </c>
      <c r="AM38" s="33">
        <f t="shared" si="35"/>
        <v>0</v>
      </c>
      <c r="AN38" s="33">
        <f t="shared" si="35"/>
        <v>0</v>
      </c>
      <c r="AO38" s="33">
        <f t="shared" si="35"/>
        <v>0</v>
      </c>
      <c r="AP38" s="33">
        <f t="shared" si="35"/>
        <v>0</v>
      </c>
      <c r="AQ38" s="33">
        <f t="shared" ref="AQ38:BK38" si="38">AP38*(1-$G$4)</f>
        <v>0</v>
      </c>
      <c r="AR38" s="33">
        <f t="shared" si="38"/>
        <v>0</v>
      </c>
      <c r="AS38" s="33">
        <f t="shared" si="38"/>
        <v>0</v>
      </c>
      <c r="AT38" s="33">
        <f t="shared" si="38"/>
        <v>0</v>
      </c>
      <c r="AU38" s="33">
        <f t="shared" si="38"/>
        <v>0</v>
      </c>
      <c r="AV38" s="33">
        <f t="shared" si="38"/>
        <v>0</v>
      </c>
      <c r="AW38" s="33">
        <f t="shared" si="38"/>
        <v>0</v>
      </c>
      <c r="AX38" s="33">
        <f t="shared" si="38"/>
        <v>0</v>
      </c>
      <c r="AY38" s="33">
        <f t="shared" si="38"/>
        <v>0</v>
      </c>
      <c r="AZ38" s="33">
        <f t="shared" si="38"/>
        <v>0</v>
      </c>
      <c r="BA38" s="33">
        <f t="shared" si="38"/>
        <v>0</v>
      </c>
      <c r="BB38" s="33">
        <f t="shared" si="38"/>
        <v>0</v>
      </c>
      <c r="BC38" s="33">
        <f t="shared" si="38"/>
        <v>0</v>
      </c>
      <c r="BD38" s="33">
        <f t="shared" si="38"/>
        <v>0</v>
      </c>
      <c r="BE38" s="33">
        <f t="shared" si="38"/>
        <v>0</v>
      </c>
      <c r="BF38" s="33">
        <f t="shared" si="38"/>
        <v>0</v>
      </c>
      <c r="BG38" s="33">
        <f t="shared" si="38"/>
        <v>0</v>
      </c>
      <c r="BH38" s="33">
        <f t="shared" si="38"/>
        <v>0</v>
      </c>
      <c r="BI38" s="33">
        <f t="shared" si="38"/>
        <v>0</v>
      </c>
      <c r="BJ38" s="33">
        <f t="shared" si="38"/>
        <v>0</v>
      </c>
      <c r="BK38" s="33">
        <f t="shared" si="38"/>
        <v>0</v>
      </c>
      <c r="BL38" t="str">
        <f t="shared" si="9"/>
        <v>11_MEX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IFERROR(MATCH(E39,Production_est!$D$4:$D$339,0),"-")+1</f>
        <v>4</v>
      </c>
      <c r="J39" s="4" cm="1">
        <f t="array" ref="J39">IFERROR(INDEX(Production_est!$E$4:$E$339,I39+H39-1),"-")</f>
        <v>4661.3215137940597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6"/>
        <v>0</v>
      </c>
      <c r="O39" s="33">
        <f t="shared" si="35"/>
        <v>0</v>
      </c>
      <c r="P39" s="33">
        <f t="shared" si="35"/>
        <v>0</v>
      </c>
      <c r="Q39" s="33">
        <f t="shared" si="35"/>
        <v>0</v>
      </c>
      <c r="R39" s="33">
        <f t="shared" si="35"/>
        <v>0</v>
      </c>
      <c r="S39" s="33">
        <f t="shared" si="35"/>
        <v>0</v>
      </c>
      <c r="T39" s="33">
        <f t="shared" si="35"/>
        <v>0</v>
      </c>
      <c r="U39" s="33">
        <f t="shared" si="35"/>
        <v>0</v>
      </c>
      <c r="V39" s="33">
        <f t="shared" si="35"/>
        <v>0</v>
      </c>
      <c r="W39" s="33">
        <f t="shared" si="35"/>
        <v>0</v>
      </c>
      <c r="X39" s="33">
        <f t="shared" si="35"/>
        <v>0</v>
      </c>
      <c r="Y39" s="33">
        <f t="shared" si="35"/>
        <v>0</v>
      </c>
      <c r="Z39" s="33">
        <f t="shared" si="35"/>
        <v>0</v>
      </c>
      <c r="AA39" s="33">
        <f t="shared" si="35"/>
        <v>0</v>
      </c>
      <c r="AB39" s="33">
        <f t="shared" si="35"/>
        <v>0</v>
      </c>
      <c r="AC39" s="33">
        <f t="shared" si="35"/>
        <v>0</v>
      </c>
      <c r="AD39" s="33">
        <f t="shared" si="35"/>
        <v>0</v>
      </c>
      <c r="AE39" s="33">
        <f t="shared" si="35"/>
        <v>0</v>
      </c>
      <c r="AF39" s="33">
        <f t="shared" si="35"/>
        <v>0</v>
      </c>
      <c r="AG39" s="33">
        <f t="shared" si="35"/>
        <v>0</v>
      </c>
      <c r="AH39" s="33">
        <f t="shared" si="35"/>
        <v>0</v>
      </c>
      <c r="AI39" s="33">
        <f t="shared" si="35"/>
        <v>0</v>
      </c>
      <c r="AJ39" s="33">
        <f t="shared" si="35"/>
        <v>0</v>
      </c>
      <c r="AK39" s="33">
        <f t="shared" si="35"/>
        <v>0</v>
      </c>
      <c r="AL39" s="33">
        <f t="shared" si="35"/>
        <v>0</v>
      </c>
      <c r="AM39" s="33">
        <f t="shared" si="35"/>
        <v>0</v>
      </c>
      <c r="AN39" s="33">
        <f t="shared" si="35"/>
        <v>0</v>
      </c>
      <c r="AO39" s="33">
        <f t="shared" si="35"/>
        <v>0</v>
      </c>
      <c r="AP39" s="33">
        <f t="shared" si="35"/>
        <v>0</v>
      </c>
      <c r="AQ39" s="33">
        <f t="shared" ref="AQ39:BK39" si="39">AP39*(1-$G$4)</f>
        <v>0</v>
      </c>
      <c r="AR39" s="33">
        <f t="shared" si="39"/>
        <v>0</v>
      </c>
      <c r="AS39" s="33">
        <f t="shared" si="39"/>
        <v>0</v>
      </c>
      <c r="AT39" s="33">
        <f t="shared" si="39"/>
        <v>0</v>
      </c>
      <c r="AU39" s="33">
        <f t="shared" si="39"/>
        <v>0</v>
      </c>
      <c r="AV39" s="33">
        <f t="shared" si="39"/>
        <v>0</v>
      </c>
      <c r="AW39" s="33">
        <f t="shared" si="39"/>
        <v>0</v>
      </c>
      <c r="AX39" s="33">
        <f t="shared" si="39"/>
        <v>0</v>
      </c>
      <c r="AY39" s="33">
        <f t="shared" si="39"/>
        <v>0</v>
      </c>
      <c r="AZ39" s="33">
        <f t="shared" si="39"/>
        <v>0</v>
      </c>
      <c r="BA39" s="33">
        <f t="shared" si="39"/>
        <v>0</v>
      </c>
      <c r="BB39" s="33">
        <f t="shared" si="39"/>
        <v>0</v>
      </c>
      <c r="BC39" s="33">
        <f t="shared" si="39"/>
        <v>0</v>
      </c>
      <c r="BD39" s="33">
        <f t="shared" si="39"/>
        <v>0</v>
      </c>
      <c r="BE39" s="33">
        <f t="shared" si="39"/>
        <v>0</v>
      </c>
      <c r="BF39" s="33">
        <f t="shared" si="39"/>
        <v>0</v>
      </c>
      <c r="BG39" s="33">
        <f t="shared" si="39"/>
        <v>0</v>
      </c>
      <c r="BH39" s="33">
        <f t="shared" si="39"/>
        <v>0</v>
      </c>
      <c r="BI39" s="33">
        <f t="shared" si="39"/>
        <v>0</v>
      </c>
      <c r="BJ39" s="33">
        <f t="shared" si="39"/>
        <v>0</v>
      </c>
      <c r="BK39" s="33">
        <f t="shared" si="39"/>
        <v>0</v>
      </c>
      <c r="BL39" t="str">
        <f t="shared" si="9"/>
        <v>11_MEX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IFERROR(MATCH(E40,Production_est!$D$4:$D$339,0),"-")+1</f>
        <v>4</v>
      </c>
      <c r="J40" s="4" cm="1">
        <f t="array" ref="J40">IFERROR(INDEX(Production_est!$E$4:$E$339,I40+H40-1),"-")</f>
        <v>4661.3215137940597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6"/>
        <v>0</v>
      </c>
      <c r="O40" s="33">
        <f t="shared" si="35"/>
        <v>0</v>
      </c>
      <c r="P40" s="33">
        <f t="shared" si="35"/>
        <v>0</v>
      </c>
      <c r="Q40" s="33">
        <f t="shared" si="35"/>
        <v>0</v>
      </c>
      <c r="R40" s="33">
        <f t="shared" si="35"/>
        <v>0</v>
      </c>
      <c r="S40" s="33">
        <f t="shared" si="35"/>
        <v>0</v>
      </c>
      <c r="T40" s="33">
        <f t="shared" si="35"/>
        <v>0</v>
      </c>
      <c r="U40" s="33">
        <f t="shared" si="35"/>
        <v>0</v>
      </c>
      <c r="V40" s="33">
        <f t="shared" si="35"/>
        <v>0</v>
      </c>
      <c r="W40" s="33">
        <f t="shared" si="35"/>
        <v>0</v>
      </c>
      <c r="X40" s="33">
        <f t="shared" si="35"/>
        <v>0</v>
      </c>
      <c r="Y40" s="33">
        <f t="shared" si="35"/>
        <v>0</v>
      </c>
      <c r="Z40" s="33">
        <f t="shared" si="35"/>
        <v>0</v>
      </c>
      <c r="AA40" s="33">
        <f t="shared" si="35"/>
        <v>0</v>
      </c>
      <c r="AB40" s="33">
        <f t="shared" si="35"/>
        <v>0</v>
      </c>
      <c r="AC40" s="33">
        <f t="shared" si="35"/>
        <v>0</v>
      </c>
      <c r="AD40" s="33">
        <f t="shared" si="35"/>
        <v>0</v>
      </c>
      <c r="AE40" s="33">
        <f t="shared" si="35"/>
        <v>0</v>
      </c>
      <c r="AF40" s="33">
        <f t="shared" si="35"/>
        <v>0</v>
      </c>
      <c r="AG40" s="33">
        <f t="shared" si="35"/>
        <v>0</v>
      </c>
      <c r="AH40" s="33">
        <f t="shared" si="35"/>
        <v>0</v>
      </c>
      <c r="AI40" s="33">
        <f t="shared" si="35"/>
        <v>0</v>
      </c>
      <c r="AJ40" s="33">
        <f t="shared" si="35"/>
        <v>0</v>
      </c>
      <c r="AK40" s="33">
        <f t="shared" si="35"/>
        <v>0</v>
      </c>
      <c r="AL40" s="33">
        <f t="shared" si="35"/>
        <v>0</v>
      </c>
      <c r="AM40" s="33">
        <f t="shared" si="35"/>
        <v>0</v>
      </c>
      <c r="AN40" s="33">
        <f t="shared" si="35"/>
        <v>0</v>
      </c>
      <c r="AO40" s="33">
        <f t="shared" si="35"/>
        <v>0</v>
      </c>
      <c r="AP40" s="33">
        <f t="shared" si="35"/>
        <v>0</v>
      </c>
      <c r="AQ40" s="33">
        <f t="shared" ref="AQ40:BK40" si="40">AP40*(1-$G$4)</f>
        <v>0</v>
      </c>
      <c r="AR40" s="33">
        <f t="shared" si="40"/>
        <v>0</v>
      </c>
      <c r="AS40" s="33">
        <f t="shared" si="40"/>
        <v>0</v>
      </c>
      <c r="AT40" s="33">
        <f t="shared" si="40"/>
        <v>0</v>
      </c>
      <c r="AU40" s="33">
        <f t="shared" si="40"/>
        <v>0</v>
      </c>
      <c r="AV40" s="33">
        <f t="shared" si="40"/>
        <v>0</v>
      </c>
      <c r="AW40" s="33">
        <f t="shared" si="40"/>
        <v>0</v>
      </c>
      <c r="AX40" s="33">
        <f t="shared" si="40"/>
        <v>0</v>
      </c>
      <c r="AY40" s="33">
        <f t="shared" si="40"/>
        <v>0</v>
      </c>
      <c r="AZ40" s="33">
        <f t="shared" si="40"/>
        <v>0</v>
      </c>
      <c r="BA40" s="33">
        <f t="shared" si="40"/>
        <v>0</v>
      </c>
      <c r="BB40" s="33">
        <f t="shared" si="40"/>
        <v>0</v>
      </c>
      <c r="BC40" s="33">
        <f t="shared" si="40"/>
        <v>0</v>
      </c>
      <c r="BD40" s="33">
        <f t="shared" si="40"/>
        <v>0</v>
      </c>
      <c r="BE40" s="33">
        <f t="shared" si="40"/>
        <v>0</v>
      </c>
      <c r="BF40" s="33">
        <f t="shared" si="40"/>
        <v>0</v>
      </c>
      <c r="BG40" s="33">
        <f t="shared" si="40"/>
        <v>0</v>
      </c>
      <c r="BH40" s="33">
        <f t="shared" si="40"/>
        <v>0</v>
      </c>
      <c r="BI40" s="33">
        <f t="shared" si="40"/>
        <v>0</v>
      </c>
      <c r="BJ40" s="33">
        <f t="shared" si="40"/>
        <v>0</v>
      </c>
      <c r="BK40" s="33">
        <f t="shared" si="40"/>
        <v>0</v>
      </c>
      <c r="BL40" t="str">
        <f t="shared" si="9"/>
        <v>11_MEX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IFERROR(MATCH(E41,Production_est!$D$4:$D$339,0),"-")+1</f>
        <v>4</v>
      </c>
      <c r="J41" s="4" cm="1">
        <f t="array" ref="J41">IFERROR(INDEX(Production_est!$E$4:$E$339,I41+H41-1),"-")</f>
        <v>4661.3215137940597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6"/>
        <v>0</v>
      </c>
      <c r="O41" s="33">
        <f t="shared" si="35"/>
        <v>0</v>
      </c>
      <c r="P41" s="33">
        <f t="shared" si="35"/>
        <v>0</v>
      </c>
      <c r="Q41" s="33">
        <f t="shared" si="35"/>
        <v>0</v>
      </c>
      <c r="R41" s="33">
        <f t="shared" si="35"/>
        <v>0</v>
      </c>
      <c r="S41" s="33">
        <f t="shared" si="35"/>
        <v>0</v>
      </c>
      <c r="T41" s="33">
        <f t="shared" si="35"/>
        <v>0</v>
      </c>
      <c r="U41" s="33">
        <f t="shared" si="35"/>
        <v>0</v>
      </c>
      <c r="V41" s="33">
        <f t="shared" si="35"/>
        <v>0</v>
      </c>
      <c r="W41" s="33">
        <f t="shared" si="35"/>
        <v>0</v>
      </c>
      <c r="X41" s="33">
        <f t="shared" si="35"/>
        <v>0</v>
      </c>
      <c r="Y41" s="33">
        <f t="shared" si="35"/>
        <v>0</v>
      </c>
      <c r="Z41" s="33">
        <f t="shared" si="35"/>
        <v>0</v>
      </c>
      <c r="AA41" s="33">
        <f t="shared" si="35"/>
        <v>0</v>
      </c>
      <c r="AB41" s="33">
        <f t="shared" si="35"/>
        <v>0</v>
      </c>
      <c r="AC41" s="33">
        <f t="shared" si="35"/>
        <v>0</v>
      </c>
      <c r="AD41" s="33">
        <f t="shared" si="35"/>
        <v>0</v>
      </c>
      <c r="AE41" s="33">
        <f t="shared" si="35"/>
        <v>0</v>
      </c>
      <c r="AF41" s="33">
        <f t="shared" si="35"/>
        <v>0</v>
      </c>
      <c r="AG41" s="33">
        <f t="shared" si="35"/>
        <v>0</v>
      </c>
      <c r="AH41" s="33">
        <f t="shared" si="35"/>
        <v>0</v>
      </c>
      <c r="AI41" s="33">
        <f t="shared" si="35"/>
        <v>0</v>
      </c>
      <c r="AJ41" s="33">
        <f t="shared" si="35"/>
        <v>0</v>
      </c>
      <c r="AK41" s="33">
        <f t="shared" si="35"/>
        <v>0</v>
      </c>
      <c r="AL41" s="33">
        <f t="shared" si="35"/>
        <v>0</v>
      </c>
      <c r="AM41" s="33">
        <f t="shared" si="35"/>
        <v>0</v>
      </c>
      <c r="AN41" s="33">
        <f t="shared" si="35"/>
        <v>0</v>
      </c>
      <c r="AO41" s="33">
        <f t="shared" si="35"/>
        <v>0</v>
      </c>
      <c r="AP41" s="33">
        <f t="shared" si="35"/>
        <v>0</v>
      </c>
      <c r="AQ41" s="33">
        <f t="shared" ref="AQ41:BK46" si="41">AP41*(1-$G$4)</f>
        <v>0</v>
      </c>
      <c r="AR41" s="33">
        <f t="shared" si="41"/>
        <v>0</v>
      </c>
      <c r="AS41" s="33">
        <f t="shared" si="41"/>
        <v>0</v>
      </c>
      <c r="AT41" s="33">
        <f t="shared" si="41"/>
        <v>0</v>
      </c>
      <c r="AU41" s="33">
        <f t="shared" si="41"/>
        <v>0</v>
      </c>
      <c r="AV41" s="33">
        <f t="shared" si="41"/>
        <v>0</v>
      </c>
      <c r="AW41" s="33">
        <f t="shared" si="41"/>
        <v>0</v>
      </c>
      <c r="AX41" s="33">
        <f t="shared" si="41"/>
        <v>0</v>
      </c>
      <c r="AY41" s="33">
        <f t="shared" si="41"/>
        <v>0</v>
      </c>
      <c r="AZ41" s="33">
        <f t="shared" si="41"/>
        <v>0</v>
      </c>
      <c r="BA41" s="33">
        <f t="shared" si="41"/>
        <v>0</v>
      </c>
      <c r="BB41" s="33">
        <f t="shared" si="41"/>
        <v>0</v>
      </c>
      <c r="BC41" s="33">
        <f t="shared" si="41"/>
        <v>0</v>
      </c>
      <c r="BD41" s="33">
        <f t="shared" si="41"/>
        <v>0</v>
      </c>
      <c r="BE41" s="33">
        <f t="shared" si="41"/>
        <v>0</v>
      </c>
      <c r="BF41" s="33">
        <f t="shared" si="41"/>
        <v>0</v>
      </c>
      <c r="BG41" s="33">
        <f t="shared" si="41"/>
        <v>0</v>
      </c>
      <c r="BH41" s="33">
        <f t="shared" si="41"/>
        <v>0</v>
      </c>
      <c r="BI41" s="33">
        <f t="shared" si="41"/>
        <v>0</v>
      </c>
      <c r="BJ41" s="33">
        <f t="shared" si="41"/>
        <v>0</v>
      </c>
      <c r="BK41" s="33">
        <f t="shared" si="41"/>
        <v>0</v>
      </c>
      <c r="BL41" t="str">
        <f t="shared" si="9"/>
        <v>11_MEX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IFERROR(MATCH(E42,Production_est!$D$4:$D$339,0),"-")+1</f>
        <v>4</v>
      </c>
      <c r="J42" s="4" cm="1">
        <f t="array" ref="J42">IFERROR(INDEX(Production_est!$E$4:$E$339,I42+H42-1),"-")</f>
        <v>4661.3215137940597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6"/>
        <v>0</v>
      </c>
      <c r="O42" s="33">
        <f t="shared" si="35"/>
        <v>0</v>
      </c>
      <c r="P42" s="33">
        <f t="shared" si="35"/>
        <v>0</v>
      </c>
      <c r="Q42" s="33">
        <f t="shared" si="35"/>
        <v>0</v>
      </c>
      <c r="R42" s="33">
        <f t="shared" si="35"/>
        <v>0</v>
      </c>
      <c r="S42" s="33">
        <f t="shared" si="35"/>
        <v>0</v>
      </c>
      <c r="T42" s="33">
        <f t="shared" si="35"/>
        <v>0</v>
      </c>
      <c r="U42" s="33">
        <f t="shared" si="35"/>
        <v>0</v>
      </c>
      <c r="V42" s="33">
        <f t="shared" si="35"/>
        <v>0</v>
      </c>
      <c r="W42" s="33">
        <f t="shared" si="35"/>
        <v>0</v>
      </c>
      <c r="X42" s="33">
        <f t="shared" si="35"/>
        <v>0</v>
      </c>
      <c r="Y42" s="33">
        <f t="shared" si="35"/>
        <v>0</v>
      </c>
      <c r="Z42" s="33">
        <f t="shared" si="35"/>
        <v>0</v>
      </c>
      <c r="AA42" s="33">
        <f t="shared" si="35"/>
        <v>0</v>
      </c>
      <c r="AB42" s="33">
        <f t="shared" si="35"/>
        <v>0</v>
      </c>
      <c r="AC42" s="33">
        <f t="shared" si="35"/>
        <v>0</v>
      </c>
      <c r="AD42" s="33">
        <f t="shared" si="35"/>
        <v>0</v>
      </c>
      <c r="AE42" s="33">
        <f t="shared" si="35"/>
        <v>0</v>
      </c>
      <c r="AF42" s="33">
        <f t="shared" si="35"/>
        <v>0</v>
      </c>
      <c r="AG42" s="33">
        <f t="shared" si="35"/>
        <v>0</v>
      </c>
      <c r="AH42" s="33">
        <f t="shared" si="35"/>
        <v>0</v>
      </c>
      <c r="AI42" s="33">
        <f t="shared" si="35"/>
        <v>0</v>
      </c>
      <c r="AJ42" s="33">
        <f t="shared" si="35"/>
        <v>0</v>
      </c>
      <c r="AK42" s="33">
        <f t="shared" si="35"/>
        <v>0</v>
      </c>
      <c r="AL42" s="33">
        <f t="shared" si="35"/>
        <v>0</v>
      </c>
      <c r="AM42" s="33">
        <f t="shared" si="35"/>
        <v>0</v>
      </c>
      <c r="AN42" s="33">
        <f t="shared" si="35"/>
        <v>0</v>
      </c>
      <c r="AO42" s="33">
        <f t="shared" si="35"/>
        <v>0</v>
      </c>
      <c r="AP42" s="33">
        <f t="shared" si="35"/>
        <v>0</v>
      </c>
      <c r="AQ42" s="33">
        <f t="shared" si="41"/>
        <v>0</v>
      </c>
      <c r="AR42" s="33">
        <f t="shared" si="41"/>
        <v>0</v>
      </c>
      <c r="AS42" s="33">
        <f t="shared" si="41"/>
        <v>0</v>
      </c>
      <c r="AT42" s="33">
        <f t="shared" si="41"/>
        <v>0</v>
      </c>
      <c r="AU42" s="33">
        <f t="shared" si="41"/>
        <v>0</v>
      </c>
      <c r="AV42" s="33">
        <f t="shared" si="41"/>
        <v>0</v>
      </c>
      <c r="AW42" s="33">
        <f t="shared" si="41"/>
        <v>0</v>
      </c>
      <c r="AX42" s="33">
        <f t="shared" si="41"/>
        <v>0</v>
      </c>
      <c r="AY42" s="33">
        <f t="shared" si="41"/>
        <v>0</v>
      </c>
      <c r="AZ42" s="33">
        <f t="shared" si="41"/>
        <v>0</v>
      </c>
      <c r="BA42" s="33">
        <f t="shared" si="41"/>
        <v>0</v>
      </c>
      <c r="BB42" s="33">
        <f t="shared" si="41"/>
        <v>0</v>
      </c>
      <c r="BC42" s="33">
        <f t="shared" si="41"/>
        <v>0</v>
      </c>
      <c r="BD42" s="33">
        <f t="shared" si="41"/>
        <v>0</v>
      </c>
      <c r="BE42" s="33">
        <f t="shared" si="41"/>
        <v>0</v>
      </c>
      <c r="BF42" s="33">
        <f t="shared" si="41"/>
        <v>0</v>
      </c>
      <c r="BG42" s="33">
        <f t="shared" si="41"/>
        <v>0</v>
      </c>
      <c r="BH42" s="33">
        <f t="shared" si="41"/>
        <v>0</v>
      </c>
      <c r="BI42" s="33">
        <f t="shared" si="41"/>
        <v>0</v>
      </c>
      <c r="BJ42" s="33">
        <f t="shared" si="41"/>
        <v>0</v>
      </c>
      <c r="BK42" s="33">
        <f t="shared" si="41"/>
        <v>0</v>
      </c>
      <c r="BL42" t="str">
        <f t="shared" si="9"/>
        <v>11_MEX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IFERROR(MATCH(E43,Production_est!$D$4:$D$339,0),"-")+1</f>
        <v>4</v>
      </c>
      <c r="J43" s="4" cm="1">
        <f t="array" ref="J43">IFERROR(INDEX(Production_est!$E$4:$E$339,I43+H43-1),"-")</f>
        <v>4661.3215137940597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6"/>
        <v>0</v>
      </c>
      <c r="O43" s="33">
        <f t="shared" si="35"/>
        <v>0</v>
      </c>
      <c r="P43" s="33">
        <f t="shared" si="35"/>
        <v>0</v>
      </c>
      <c r="Q43" s="33">
        <f t="shared" si="35"/>
        <v>0</v>
      </c>
      <c r="R43" s="33">
        <f t="shared" si="35"/>
        <v>0</v>
      </c>
      <c r="S43" s="33">
        <f t="shared" si="35"/>
        <v>0</v>
      </c>
      <c r="T43" s="33">
        <f t="shared" si="35"/>
        <v>0</v>
      </c>
      <c r="U43" s="33">
        <f t="shared" si="35"/>
        <v>0</v>
      </c>
      <c r="V43" s="33">
        <f t="shared" si="35"/>
        <v>0</v>
      </c>
      <c r="W43" s="33">
        <f t="shared" si="35"/>
        <v>0</v>
      </c>
      <c r="X43" s="33">
        <f t="shared" si="35"/>
        <v>0</v>
      </c>
      <c r="Y43" s="33">
        <f t="shared" si="35"/>
        <v>0</v>
      </c>
      <c r="Z43" s="33">
        <f t="shared" si="35"/>
        <v>0</v>
      </c>
      <c r="AA43" s="33">
        <f t="shared" si="35"/>
        <v>0</v>
      </c>
      <c r="AB43" s="33">
        <f t="shared" si="35"/>
        <v>0</v>
      </c>
      <c r="AC43" s="33">
        <f t="shared" si="35"/>
        <v>0</v>
      </c>
      <c r="AD43" s="33">
        <f t="shared" si="35"/>
        <v>0</v>
      </c>
      <c r="AE43" s="33">
        <f t="shared" si="35"/>
        <v>0</v>
      </c>
      <c r="AF43" s="33">
        <f t="shared" si="35"/>
        <v>0</v>
      </c>
      <c r="AG43" s="33">
        <f t="shared" si="35"/>
        <v>0</v>
      </c>
      <c r="AH43" s="33">
        <f t="shared" si="35"/>
        <v>0</v>
      </c>
      <c r="AI43" s="33">
        <f t="shared" si="35"/>
        <v>0</v>
      </c>
      <c r="AJ43" s="33">
        <f t="shared" si="35"/>
        <v>0</v>
      </c>
      <c r="AK43" s="33">
        <f t="shared" si="35"/>
        <v>0</v>
      </c>
      <c r="AL43" s="33">
        <f t="shared" si="35"/>
        <v>0</v>
      </c>
      <c r="AM43" s="33">
        <f t="shared" si="35"/>
        <v>0</v>
      </c>
      <c r="AN43" s="33">
        <f t="shared" si="35"/>
        <v>0</v>
      </c>
      <c r="AO43" s="33">
        <f t="shared" si="35"/>
        <v>0</v>
      </c>
      <c r="AP43" s="33">
        <f t="shared" si="35"/>
        <v>0</v>
      </c>
      <c r="AQ43" s="33">
        <f t="shared" si="41"/>
        <v>0</v>
      </c>
      <c r="AR43" s="33">
        <f t="shared" si="41"/>
        <v>0</v>
      </c>
      <c r="AS43" s="33">
        <f t="shared" si="41"/>
        <v>0</v>
      </c>
      <c r="AT43" s="33">
        <f t="shared" si="41"/>
        <v>0</v>
      </c>
      <c r="AU43" s="33">
        <f t="shared" si="41"/>
        <v>0</v>
      </c>
      <c r="AV43" s="33">
        <f t="shared" si="41"/>
        <v>0</v>
      </c>
      <c r="AW43" s="33">
        <f t="shared" si="41"/>
        <v>0</v>
      </c>
      <c r="AX43" s="33">
        <f t="shared" si="41"/>
        <v>0</v>
      </c>
      <c r="AY43" s="33">
        <f t="shared" si="41"/>
        <v>0</v>
      </c>
      <c r="AZ43" s="33">
        <f t="shared" si="41"/>
        <v>0</v>
      </c>
      <c r="BA43" s="33">
        <f t="shared" si="41"/>
        <v>0</v>
      </c>
      <c r="BB43" s="33">
        <f t="shared" si="41"/>
        <v>0</v>
      </c>
      <c r="BC43" s="33">
        <f t="shared" si="41"/>
        <v>0</v>
      </c>
      <c r="BD43" s="33">
        <f t="shared" si="41"/>
        <v>0</v>
      </c>
      <c r="BE43" s="33">
        <f t="shared" si="41"/>
        <v>0</v>
      </c>
      <c r="BF43" s="33">
        <f t="shared" si="41"/>
        <v>0</v>
      </c>
      <c r="BG43" s="33">
        <f t="shared" si="41"/>
        <v>0</v>
      </c>
      <c r="BH43" s="33">
        <f t="shared" si="41"/>
        <v>0</v>
      </c>
      <c r="BI43" s="33">
        <f t="shared" si="41"/>
        <v>0</v>
      </c>
      <c r="BJ43" s="33">
        <f t="shared" si="41"/>
        <v>0</v>
      </c>
      <c r="BK43" s="33">
        <f t="shared" si="41"/>
        <v>0</v>
      </c>
      <c r="BL43" t="str">
        <f t="shared" si="9"/>
        <v>11_MEX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IFERROR(MATCH(E44,Production_est!$D$4:$D$339,0),"-")+1</f>
        <v>4</v>
      </c>
      <c r="J44" s="4" cm="1">
        <f t="array" ref="J44">IFERROR(INDEX(Production_est!$E$4:$E$339,I44+H44-1),"-")</f>
        <v>4661.3215137940597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si="6"/>
        <v>0</v>
      </c>
      <c r="O44" s="33">
        <f t="shared" ref="O44:AP46" si="42">N44*(1-$G$4)</f>
        <v>0</v>
      </c>
      <c r="P44" s="33">
        <f t="shared" si="42"/>
        <v>0</v>
      </c>
      <c r="Q44" s="33">
        <f t="shared" si="42"/>
        <v>0</v>
      </c>
      <c r="R44" s="33">
        <f t="shared" si="42"/>
        <v>0</v>
      </c>
      <c r="S44" s="33">
        <f t="shared" si="42"/>
        <v>0</v>
      </c>
      <c r="T44" s="33">
        <f t="shared" si="42"/>
        <v>0</v>
      </c>
      <c r="U44" s="33">
        <f t="shared" si="42"/>
        <v>0</v>
      </c>
      <c r="V44" s="33">
        <f t="shared" si="42"/>
        <v>0</v>
      </c>
      <c r="W44" s="33">
        <f t="shared" si="42"/>
        <v>0</v>
      </c>
      <c r="X44" s="33">
        <f t="shared" si="42"/>
        <v>0</v>
      </c>
      <c r="Y44" s="33">
        <f t="shared" si="42"/>
        <v>0</v>
      </c>
      <c r="Z44" s="33">
        <f t="shared" si="42"/>
        <v>0</v>
      </c>
      <c r="AA44" s="33">
        <f t="shared" si="42"/>
        <v>0</v>
      </c>
      <c r="AB44" s="33">
        <f t="shared" si="42"/>
        <v>0</v>
      </c>
      <c r="AC44" s="33">
        <f t="shared" si="42"/>
        <v>0</v>
      </c>
      <c r="AD44" s="33">
        <f t="shared" si="42"/>
        <v>0</v>
      </c>
      <c r="AE44" s="33">
        <f t="shared" si="42"/>
        <v>0</v>
      </c>
      <c r="AF44" s="33">
        <f t="shared" si="42"/>
        <v>0</v>
      </c>
      <c r="AG44" s="33">
        <f t="shared" si="42"/>
        <v>0</v>
      </c>
      <c r="AH44" s="33">
        <f t="shared" si="42"/>
        <v>0</v>
      </c>
      <c r="AI44" s="33">
        <f t="shared" si="42"/>
        <v>0</v>
      </c>
      <c r="AJ44" s="33">
        <f t="shared" si="42"/>
        <v>0</v>
      </c>
      <c r="AK44" s="33">
        <f t="shared" si="42"/>
        <v>0</v>
      </c>
      <c r="AL44" s="33">
        <f t="shared" si="42"/>
        <v>0</v>
      </c>
      <c r="AM44" s="33">
        <f t="shared" si="42"/>
        <v>0</v>
      </c>
      <c r="AN44" s="33">
        <f t="shared" si="42"/>
        <v>0</v>
      </c>
      <c r="AO44" s="33">
        <f t="shared" si="42"/>
        <v>0</v>
      </c>
      <c r="AP44" s="33">
        <f t="shared" si="42"/>
        <v>0</v>
      </c>
      <c r="AQ44" s="33">
        <f t="shared" si="41"/>
        <v>0</v>
      </c>
      <c r="AR44" s="33">
        <f t="shared" si="41"/>
        <v>0</v>
      </c>
      <c r="AS44" s="33">
        <f t="shared" si="41"/>
        <v>0</v>
      </c>
      <c r="AT44" s="33">
        <f t="shared" si="41"/>
        <v>0</v>
      </c>
      <c r="AU44" s="33">
        <f t="shared" si="41"/>
        <v>0</v>
      </c>
      <c r="AV44" s="33">
        <f t="shared" si="41"/>
        <v>0</v>
      </c>
      <c r="AW44" s="33">
        <f t="shared" si="41"/>
        <v>0</v>
      </c>
      <c r="AX44" s="33">
        <f t="shared" si="41"/>
        <v>0</v>
      </c>
      <c r="AY44" s="33">
        <f t="shared" si="41"/>
        <v>0</v>
      </c>
      <c r="AZ44" s="33">
        <f t="shared" si="41"/>
        <v>0</v>
      </c>
      <c r="BA44" s="33">
        <f t="shared" si="41"/>
        <v>0</v>
      </c>
      <c r="BB44" s="33">
        <f t="shared" si="41"/>
        <v>0</v>
      </c>
      <c r="BC44" s="33">
        <f t="shared" si="41"/>
        <v>0</v>
      </c>
      <c r="BD44" s="33">
        <f t="shared" si="41"/>
        <v>0</v>
      </c>
      <c r="BE44" s="33">
        <f t="shared" si="41"/>
        <v>0</v>
      </c>
      <c r="BF44" s="33">
        <f t="shared" si="41"/>
        <v>0</v>
      </c>
      <c r="BG44" s="33">
        <f t="shared" si="41"/>
        <v>0</v>
      </c>
      <c r="BH44" s="33">
        <f t="shared" si="41"/>
        <v>0</v>
      </c>
      <c r="BI44" s="33">
        <f t="shared" si="41"/>
        <v>0</v>
      </c>
      <c r="BJ44" s="33">
        <f t="shared" si="41"/>
        <v>0</v>
      </c>
      <c r="BK44" s="33">
        <f t="shared" si="41"/>
        <v>0</v>
      </c>
      <c r="BL44" t="str">
        <f t="shared" si="9"/>
        <v>11_MEX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IFERROR(MATCH(E45,Production_est!$D$4:$D$339,0),"-")+1</f>
        <v>4</v>
      </c>
      <c r="J45" s="4" cm="1">
        <f t="array" ref="J45">IFERROR(INDEX(Production_est!$E$4:$E$339,I45+H45-1),"-")</f>
        <v>4661.3215137940597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6"/>
        <v>0</v>
      </c>
      <c r="O45" s="33">
        <f t="shared" si="42"/>
        <v>0</v>
      </c>
      <c r="P45" s="33">
        <f t="shared" si="42"/>
        <v>0</v>
      </c>
      <c r="Q45" s="33">
        <f t="shared" si="42"/>
        <v>0</v>
      </c>
      <c r="R45" s="33">
        <f t="shared" si="42"/>
        <v>0</v>
      </c>
      <c r="S45" s="33">
        <f t="shared" si="42"/>
        <v>0</v>
      </c>
      <c r="T45" s="33">
        <f t="shared" si="42"/>
        <v>0</v>
      </c>
      <c r="U45" s="33">
        <f t="shared" si="42"/>
        <v>0</v>
      </c>
      <c r="V45" s="33">
        <f t="shared" si="42"/>
        <v>0</v>
      </c>
      <c r="W45" s="33">
        <f t="shared" si="42"/>
        <v>0</v>
      </c>
      <c r="X45" s="33">
        <f t="shared" si="42"/>
        <v>0</v>
      </c>
      <c r="Y45" s="33">
        <f t="shared" si="42"/>
        <v>0</v>
      </c>
      <c r="Z45" s="33">
        <f t="shared" si="42"/>
        <v>0</v>
      </c>
      <c r="AA45" s="33">
        <f t="shared" si="42"/>
        <v>0</v>
      </c>
      <c r="AB45" s="33">
        <f t="shared" si="42"/>
        <v>0</v>
      </c>
      <c r="AC45" s="33">
        <f t="shared" si="42"/>
        <v>0</v>
      </c>
      <c r="AD45" s="33">
        <f t="shared" si="42"/>
        <v>0</v>
      </c>
      <c r="AE45" s="33">
        <f t="shared" si="42"/>
        <v>0</v>
      </c>
      <c r="AF45" s="33">
        <f t="shared" si="42"/>
        <v>0</v>
      </c>
      <c r="AG45" s="33">
        <f t="shared" si="42"/>
        <v>0</v>
      </c>
      <c r="AH45" s="33">
        <f t="shared" si="42"/>
        <v>0</v>
      </c>
      <c r="AI45" s="33">
        <f t="shared" si="42"/>
        <v>0</v>
      </c>
      <c r="AJ45" s="33">
        <f t="shared" si="42"/>
        <v>0</v>
      </c>
      <c r="AK45" s="33">
        <f t="shared" si="42"/>
        <v>0</v>
      </c>
      <c r="AL45" s="33">
        <f t="shared" si="42"/>
        <v>0</v>
      </c>
      <c r="AM45" s="33">
        <f t="shared" si="42"/>
        <v>0</v>
      </c>
      <c r="AN45" s="33">
        <f t="shared" si="42"/>
        <v>0</v>
      </c>
      <c r="AO45" s="33">
        <f t="shared" si="42"/>
        <v>0</v>
      </c>
      <c r="AP45" s="33">
        <f t="shared" si="42"/>
        <v>0</v>
      </c>
      <c r="AQ45" s="33">
        <f t="shared" si="41"/>
        <v>0</v>
      </c>
      <c r="AR45" s="33">
        <f t="shared" si="41"/>
        <v>0</v>
      </c>
      <c r="AS45" s="33">
        <f t="shared" si="41"/>
        <v>0</v>
      </c>
      <c r="AT45" s="33">
        <f t="shared" si="41"/>
        <v>0</v>
      </c>
      <c r="AU45" s="33">
        <f t="shared" si="41"/>
        <v>0</v>
      </c>
      <c r="AV45" s="33">
        <f t="shared" si="41"/>
        <v>0</v>
      </c>
      <c r="AW45" s="33">
        <f t="shared" si="41"/>
        <v>0</v>
      </c>
      <c r="AX45" s="33">
        <f t="shared" si="41"/>
        <v>0</v>
      </c>
      <c r="AY45" s="33">
        <f t="shared" si="41"/>
        <v>0</v>
      </c>
      <c r="AZ45" s="33">
        <f t="shared" si="41"/>
        <v>0</v>
      </c>
      <c r="BA45" s="33">
        <f t="shared" si="41"/>
        <v>0</v>
      </c>
      <c r="BB45" s="33">
        <f t="shared" si="41"/>
        <v>0</v>
      </c>
      <c r="BC45" s="33">
        <f t="shared" si="41"/>
        <v>0</v>
      </c>
      <c r="BD45" s="33">
        <f t="shared" si="41"/>
        <v>0</v>
      </c>
      <c r="BE45" s="33">
        <f t="shared" si="41"/>
        <v>0</v>
      </c>
      <c r="BF45" s="33">
        <f t="shared" si="41"/>
        <v>0</v>
      </c>
      <c r="BG45" s="33">
        <f t="shared" si="41"/>
        <v>0</v>
      </c>
      <c r="BH45" s="33">
        <f t="shared" si="41"/>
        <v>0</v>
      </c>
      <c r="BI45" s="33">
        <f t="shared" si="41"/>
        <v>0</v>
      </c>
      <c r="BJ45" s="33">
        <f t="shared" si="41"/>
        <v>0</v>
      </c>
      <c r="BK45" s="33">
        <f t="shared" si="41"/>
        <v>0</v>
      </c>
      <c r="BL45" t="str">
        <f t="shared" si="9"/>
        <v>11_MEX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IFERROR(MATCH(E46,Production_est!$D$4:$D$339,0),"-")+1</f>
        <v>4</v>
      </c>
      <c r="J46" s="4" cm="1">
        <f t="array" ref="J46">IFERROR(INDEX(Production_est!$E$4:$E$339,I46+H46-1),"-")</f>
        <v>4661.3215137940597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6"/>
        <v>0</v>
      </c>
      <c r="O46" s="33">
        <f t="shared" si="42"/>
        <v>0</v>
      </c>
      <c r="P46" s="33">
        <f t="shared" si="42"/>
        <v>0</v>
      </c>
      <c r="Q46" s="33">
        <f t="shared" si="42"/>
        <v>0</v>
      </c>
      <c r="R46" s="33">
        <f t="shared" si="42"/>
        <v>0</v>
      </c>
      <c r="S46" s="33">
        <f t="shared" si="42"/>
        <v>0</v>
      </c>
      <c r="T46" s="33">
        <f t="shared" si="42"/>
        <v>0</v>
      </c>
      <c r="U46" s="33">
        <f t="shared" si="42"/>
        <v>0</v>
      </c>
      <c r="V46" s="33">
        <f t="shared" si="42"/>
        <v>0</v>
      </c>
      <c r="W46" s="33">
        <f t="shared" si="42"/>
        <v>0</v>
      </c>
      <c r="X46" s="33">
        <f t="shared" si="42"/>
        <v>0</v>
      </c>
      <c r="Y46" s="33">
        <f t="shared" si="42"/>
        <v>0</v>
      </c>
      <c r="Z46" s="33">
        <f t="shared" si="42"/>
        <v>0</v>
      </c>
      <c r="AA46" s="33">
        <f t="shared" si="42"/>
        <v>0</v>
      </c>
      <c r="AB46" s="33">
        <f t="shared" si="42"/>
        <v>0</v>
      </c>
      <c r="AC46" s="33">
        <f t="shared" si="42"/>
        <v>0</v>
      </c>
      <c r="AD46" s="33">
        <f t="shared" si="42"/>
        <v>0</v>
      </c>
      <c r="AE46" s="33">
        <f t="shared" si="42"/>
        <v>0</v>
      </c>
      <c r="AF46" s="33">
        <f t="shared" si="42"/>
        <v>0</v>
      </c>
      <c r="AG46" s="33">
        <f t="shared" si="42"/>
        <v>0</v>
      </c>
      <c r="AH46" s="33">
        <f t="shared" si="42"/>
        <v>0</v>
      </c>
      <c r="AI46" s="33">
        <f t="shared" si="42"/>
        <v>0</v>
      </c>
      <c r="AJ46" s="33">
        <f t="shared" si="42"/>
        <v>0</v>
      </c>
      <c r="AK46" s="33">
        <f t="shared" si="42"/>
        <v>0</v>
      </c>
      <c r="AL46" s="33">
        <f t="shared" si="42"/>
        <v>0</v>
      </c>
      <c r="AM46" s="33">
        <f t="shared" si="42"/>
        <v>0</v>
      </c>
      <c r="AN46" s="33">
        <f t="shared" si="42"/>
        <v>0</v>
      </c>
      <c r="AO46" s="33">
        <f t="shared" si="42"/>
        <v>0</v>
      </c>
      <c r="AP46" s="33">
        <f t="shared" si="42"/>
        <v>0</v>
      </c>
      <c r="AQ46" s="33">
        <f t="shared" si="41"/>
        <v>0</v>
      </c>
      <c r="AR46" s="33">
        <f t="shared" si="41"/>
        <v>0</v>
      </c>
      <c r="AS46" s="33">
        <f t="shared" si="41"/>
        <v>0</v>
      </c>
      <c r="AT46" s="33">
        <f t="shared" si="41"/>
        <v>0</v>
      </c>
      <c r="AU46" s="33">
        <f t="shared" si="41"/>
        <v>0</v>
      </c>
      <c r="AV46" s="33">
        <f t="shared" si="41"/>
        <v>0</v>
      </c>
      <c r="AW46" s="33">
        <f t="shared" si="41"/>
        <v>0</v>
      </c>
      <c r="AX46" s="33">
        <f t="shared" si="41"/>
        <v>0</v>
      </c>
      <c r="AY46" s="33">
        <f t="shared" si="41"/>
        <v>0</v>
      </c>
      <c r="AZ46" s="33">
        <f t="shared" si="41"/>
        <v>0</v>
      </c>
      <c r="BA46" s="33">
        <f t="shared" si="41"/>
        <v>0</v>
      </c>
      <c r="BB46" s="33">
        <f t="shared" si="41"/>
        <v>0</v>
      </c>
      <c r="BC46" s="33">
        <f t="shared" si="41"/>
        <v>0</v>
      </c>
      <c r="BD46" s="33">
        <f t="shared" si="41"/>
        <v>0</v>
      </c>
      <c r="BE46" s="33">
        <f t="shared" si="41"/>
        <v>0</v>
      </c>
      <c r="BF46" s="33">
        <f t="shared" si="41"/>
        <v>0</v>
      </c>
      <c r="BG46" s="33">
        <f t="shared" si="41"/>
        <v>0</v>
      </c>
      <c r="BH46" s="33">
        <f t="shared" si="41"/>
        <v>0</v>
      </c>
      <c r="BI46" s="33">
        <f t="shared" si="41"/>
        <v>0</v>
      </c>
      <c r="BJ46" s="33">
        <f t="shared" si="41"/>
        <v>0</v>
      </c>
      <c r="BK46" s="33">
        <f t="shared" si="41"/>
        <v>0</v>
      </c>
      <c r="BL46" t="str">
        <f t="shared" si="9"/>
        <v>11_MEX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3">SUM(K15:K46)*1000</f>
        <v>42.60152855715959</v>
      </c>
      <c r="L47" s="33">
        <f t="shared" si="43"/>
        <v>42.60152855715959</v>
      </c>
      <c r="M47" s="33">
        <f t="shared" si="43"/>
        <v>42.60152855715959</v>
      </c>
      <c r="N47" s="33">
        <f t="shared" si="43"/>
        <v>42.60152855715959</v>
      </c>
      <c r="O47" s="33">
        <f t="shared" si="43"/>
        <v>41.962505628802191</v>
      </c>
      <c r="P47" s="33">
        <f t="shared" si="43"/>
        <v>41.333068044370158</v>
      </c>
      <c r="Q47" s="33">
        <f t="shared" si="43"/>
        <v>40.713072023704612</v>
      </c>
      <c r="R47" s="33">
        <f t="shared" si="43"/>
        <v>40.102375943349038</v>
      </c>
      <c r="S47" s="33">
        <f t="shared" si="43"/>
        <v>39.500840304198803</v>
      </c>
      <c r="T47" s="33">
        <f t="shared" si="43"/>
        <v>38.908327699635812</v>
      </c>
      <c r="U47" s="33">
        <f t="shared" si="43"/>
        <v>38.32470278414128</v>
      </c>
      <c r="V47" s="33">
        <f t="shared" si="43"/>
        <v>37.749832242379163</v>
      </c>
      <c r="W47" s="33">
        <f t="shared" si="43"/>
        <v>37.183584758743471</v>
      </c>
      <c r="X47" s="33">
        <f t="shared" si="43"/>
        <v>36.625830987362313</v>
      </c>
      <c r="Y47" s="33">
        <f t="shared" si="43"/>
        <v>36.076443522551884</v>
      </c>
      <c r="Z47" s="33">
        <f t="shared" si="43"/>
        <v>35.535296869713598</v>
      </c>
      <c r="AA47" s="33">
        <f t="shared" si="43"/>
        <v>35.002267416667898</v>
      </c>
      <c r="AB47" s="33">
        <f t="shared" si="43"/>
        <v>34.477233405417884</v>
      </c>
      <c r="AC47" s="33">
        <f t="shared" si="43"/>
        <v>33.960074904336615</v>
      </c>
      <c r="AD47" s="33">
        <f t="shared" si="43"/>
        <v>33.45067378077156</v>
      </c>
      <c r="AE47" s="33">
        <f t="shared" si="43"/>
        <v>32.948913674059987</v>
      </c>
      <c r="AF47" s="33">
        <f t="shared" si="43"/>
        <v>32.454679968949087</v>
      </c>
      <c r="AG47" s="33">
        <f t="shared" si="43"/>
        <v>31.967859769414851</v>
      </c>
      <c r="AH47" s="33">
        <f t="shared" si="43"/>
        <v>31.488341872873622</v>
      </c>
      <c r="AI47" s="33">
        <f t="shared" si="43"/>
        <v>31.016016744780519</v>
      </c>
      <c r="AJ47" s="33">
        <f t="shared" si="43"/>
        <v>30.550776493608808</v>
      </c>
      <c r="AK47" s="33">
        <f t="shared" si="43"/>
        <v>30.092514846204679</v>
      </c>
      <c r="AL47" s="33">
        <f t="shared" si="43"/>
        <v>29.641127123511605</v>
      </c>
      <c r="AM47" s="33">
        <f t="shared" si="43"/>
        <v>29.19651021665894</v>
      </c>
      <c r="AN47" s="33">
        <f t="shared" si="43"/>
        <v>28.75856256340905</v>
      </c>
      <c r="AO47" s="33">
        <f t="shared" si="43"/>
        <v>28.327184124957913</v>
      </c>
      <c r="AP47" s="33">
        <f t="shared" si="43"/>
        <v>27.902276363083544</v>
      </c>
      <c r="AQ47" s="33">
        <f t="shared" ref="AQ47:BK47" si="44">SUM(AQ15:AQ46)*1000</f>
        <v>27.483742217637293</v>
      </c>
      <c r="AR47" s="33">
        <f t="shared" si="44"/>
        <v>27.071486084372733</v>
      </c>
      <c r="AS47" s="33">
        <f t="shared" si="44"/>
        <v>26.665413793107142</v>
      </c>
      <c r="AT47" s="33">
        <f t="shared" si="44"/>
        <v>26.265432586210537</v>
      </c>
      <c r="AU47" s="33">
        <f t="shared" si="44"/>
        <v>25.871451097417378</v>
      </c>
      <c r="AV47" s="33">
        <f t="shared" si="44"/>
        <v>25.483379330956115</v>
      </c>
      <c r="AW47" s="33">
        <f t="shared" si="44"/>
        <v>25.101128640991774</v>
      </c>
      <c r="AX47" s="33">
        <f t="shared" si="44"/>
        <v>24.724611711376895</v>
      </c>
      <c r="AY47" s="33">
        <f t="shared" si="44"/>
        <v>24.353742535706242</v>
      </c>
      <c r="AZ47" s="33">
        <f t="shared" si="44"/>
        <v>23.988436397670647</v>
      </c>
      <c r="BA47" s="33">
        <f t="shared" si="44"/>
        <v>23.62860985170559</v>
      </c>
      <c r="BB47" s="33">
        <f t="shared" si="44"/>
        <v>23.274180703930007</v>
      </c>
      <c r="BC47" s="33">
        <f t="shared" si="44"/>
        <v>22.925067993371055</v>
      </c>
      <c r="BD47" s="33">
        <f t="shared" si="44"/>
        <v>22.581191973470485</v>
      </c>
      <c r="BE47" s="33">
        <f t="shared" si="44"/>
        <v>22.242474093868427</v>
      </c>
      <c r="BF47" s="33">
        <f t="shared" si="44"/>
        <v>21.908836982460404</v>
      </c>
      <c r="BG47" s="33">
        <f t="shared" si="44"/>
        <v>21.580204427723501</v>
      </c>
      <c r="BH47" s="33">
        <f t="shared" si="44"/>
        <v>21.256501361307649</v>
      </c>
      <c r="BI47" s="33">
        <f t="shared" si="44"/>
        <v>20.937653840888029</v>
      </c>
      <c r="BJ47" s="33">
        <f t="shared" si="44"/>
        <v>20.623589033274712</v>
      </c>
      <c r="BK47" s="33">
        <f t="shared" si="44"/>
        <v>20.314235197775592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5">$G$5+(($G$6-$G$5)/32)*(BQ53-2018)</f>
        <v>0.21689835354431627</v>
      </c>
      <c r="BR48" s="54">
        <f t="shared" si="45"/>
        <v>0.22296778741981696</v>
      </c>
      <c r="BS48" s="54">
        <f t="shared" si="45"/>
        <v>0.22903722129531764</v>
      </c>
      <c r="BT48" s="54">
        <f t="shared" si="45"/>
        <v>0.23510665517081833</v>
      </c>
      <c r="BU48" s="54">
        <f t="shared" si="45"/>
        <v>0.24117608904631901</v>
      </c>
      <c r="BV48" s="54">
        <f t="shared" si="45"/>
        <v>0.24724552292181967</v>
      </c>
      <c r="BW48" s="54">
        <f t="shared" si="45"/>
        <v>0.25331495679732036</v>
      </c>
      <c r="BX48" s="54">
        <f t="shared" si="45"/>
        <v>0.25938439067282104</v>
      </c>
      <c r="BY48" s="54">
        <f t="shared" si="45"/>
        <v>0.26545382454832173</v>
      </c>
      <c r="BZ48" s="54">
        <f t="shared" si="45"/>
        <v>0.27152325842382241</v>
      </c>
      <c r="CA48" s="54">
        <f t="shared" si="45"/>
        <v>0.2775926922993231</v>
      </c>
      <c r="CB48" s="54">
        <f t="shared" si="45"/>
        <v>0.28366212617482378</v>
      </c>
      <c r="CC48" s="54">
        <f t="shared" si="45"/>
        <v>0.28973156005032447</v>
      </c>
      <c r="CD48" s="54">
        <f t="shared" si="45"/>
        <v>0.29580099392582515</v>
      </c>
      <c r="CE48" s="54">
        <f t="shared" si="45"/>
        <v>0.30187042780132584</v>
      </c>
      <c r="CF48" s="54">
        <f t="shared" si="45"/>
        <v>0.30793986167682652</v>
      </c>
      <c r="CG48" s="54">
        <f t="shared" si="45"/>
        <v>0.31400929555232721</v>
      </c>
      <c r="CH48" s="54">
        <f t="shared" si="45"/>
        <v>0.32007872942782789</v>
      </c>
      <c r="CI48" s="54">
        <f t="shared" si="45"/>
        <v>0.32614816330332858</v>
      </c>
      <c r="CJ48" s="54">
        <f t="shared" si="45"/>
        <v>0.33221759717882926</v>
      </c>
      <c r="CK48" s="54">
        <f t="shared" si="45"/>
        <v>0.33828703105432989</v>
      </c>
      <c r="CL48" s="54">
        <f t="shared" si="45"/>
        <v>0.34435646492983063</v>
      </c>
      <c r="CM48" s="54">
        <f t="shared" si="45"/>
        <v>0.35042589880533126</v>
      </c>
      <c r="CN48" s="54">
        <f t="shared" si="45"/>
        <v>0.356495332680832</v>
      </c>
      <c r="CO48" s="54">
        <f t="shared" si="45"/>
        <v>0.36256476655633263</v>
      </c>
      <c r="CP48" s="54">
        <f t="shared" si="45"/>
        <v>0.36863420043183337</v>
      </c>
      <c r="CQ48" s="54">
        <f t="shared" si="45"/>
        <v>0.374703634307334</v>
      </c>
      <c r="CR48" s="54">
        <f t="shared" si="45"/>
        <v>0.38077306818283468</v>
      </c>
      <c r="CS48" s="54">
        <f t="shared" si="45"/>
        <v>0.38684250205833537</v>
      </c>
      <c r="CT48" s="54">
        <f t="shared" si="45"/>
        <v>0.39291193593383605</v>
      </c>
      <c r="CU48" s="54">
        <f t="shared" si="45"/>
        <v>0.39898136980933674</v>
      </c>
      <c r="CV48" s="54">
        <f t="shared" si="45"/>
        <v>0.40505080368483742</v>
      </c>
      <c r="CW48" s="54">
        <f t="shared" si="45"/>
        <v>0.41112023756033811</v>
      </c>
      <c r="CX48" s="54">
        <f t="shared" ref="CX48:DQ48" si="46">CW48</f>
        <v>0.41112023756033811</v>
      </c>
      <c r="CY48" s="54">
        <f t="shared" si="46"/>
        <v>0.41112023756033811</v>
      </c>
      <c r="CZ48" s="54">
        <f t="shared" si="46"/>
        <v>0.41112023756033811</v>
      </c>
      <c r="DA48" s="54">
        <f t="shared" si="46"/>
        <v>0.41112023756033811</v>
      </c>
      <c r="DB48" s="54">
        <f t="shared" si="46"/>
        <v>0.41112023756033811</v>
      </c>
      <c r="DC48" s="54">
        <f t="shared" si="46"/>
        <v>0.41112023756033811</v>
      </c>
      <c r="DD48" s="54">
        <f t="shared" si="46"/>
        <v>0.41112023756033811</v>
      </c>
      <c r="DE48" s="54">
        <f t="shared" si="46"/>
        <v>0.41112023756033811</v>
      </c>
      <c r="DF48" s="54">
        <f t="shared" si="46"/>
        <v>0.41112023756033811</v>
      </c>
      <c r="DG48" s="54">
        <f t="shared" si="46"/>
        <v>0.41112023756033811</v>
      </c>
      <c r="DH48" s="54">
        <f t="shared" si="46"/>
        <v>0.41112023756033811</v>
      </c>
      <c r="DI48" s="54">
        <f t="shared" si="46"/>
        <v>0.41112023756033811</v>
      </c>
      <c r="DJ48" s="54">
        <f t="shared" si="46"/>
        <v>0.41112023756033811</v>
      </c>
      <c r="DK48" s="54">
        <f t="shared" si="46"/>
        <v>0.41112023756033811</v>
      </c>
      <c r="DL48" s="54">
        <f t="shared" si="46"/>
        <v>0.41112023756033811</v>
      </c>
      <c r="DM48" s="54">
        <f t="shared" si="46"/>
        <v>0.41112023756033811</v>
      </c>
      <c r="DN48" s="54">
        <f t="shared" si="46"/>
        <v>0.41112023756033811</v>
      </c>
      <c r="DO48" s="54">
        <f t="shared" si="46"/>
        <v>0.41112023756033811</v>
      </c>
      <c r="DP48" s="54">
        <f t="shared" si="46"/>
        <v>0.41112023756033811</v>
      </c>
      <c r="DQ48" s="54">
        <f t="shared" si="46"/>
        <v>0.41112023756033811</v>
      </c>
    </row>
    <row r="49" spans="1:121" x14ac:dyDescent="0.25">
      <c r="BO49" s="48" t="s">
        <v>151</v>
      </c>
      <c r="BP49">
        <f t="shared" ref="BP49:BP50" si="47">BQ49</f>
        <v>1</v>
      </c>
      <c r="BQ49">
        <f t="shared" ref="BQ49:CV49" si="48">1-BQ50</f>
        <v>1</v>
      </c>
      <c r="BR49">
        <f t="shared" si="48"/>
        <v>1</v>
      </c>
      <c r="BS49">
        <f t="shared" si="48"/>
        <v>1</v>
      </c>
      <c r="BT49">
        <f t="shared" si="48"/>
        <v>1</v>
      </c>
      <c r="BU49">
        <f t="shared" si="48"/>
        <v>1</v>
      </c>
      <c r="BV49">
        <f t="shared" si="48"/>
        <v>1</v>
      </c>
      <c r="BW49">
        <f t="shared" si="48"/>
        <v>1</v>
      </c>
      <c r="BX49">
        <f t="shared" si="48"/>
        <v>1</v>
      </c>
      <c r="BY49">
        <f t="shared" si="48"/>
        <v>1</v>
      </c>
      <c r="BZ49">
        <f t="shared" si="48"/>
        <v>1</v>
      </c>
      <c r="CA49">
        <f t="shared" si="48"/>
        <v>1</v>
      </c>
      <c r="CB49">
        <f t="shared" si="48"/>
        <v>1</v>
      </c>
      <c r="CC49">
        <f t="shared" si="48"/>
        <v>1</v>
      </c>
      <c r="CD49">
        <f t="shared" si="48"/>
        <v>1</v>
      </c>
      <c r="CE49">
        <f t="shared" si="48"/>
        <v>1</v>
      </c>
      <c r="CF49">
        <f t="shared" si="48"/>
        <v>1</v>
      </c>
      <c r="CG49">
        <f t="shared" si="48"/>
        <v>1</v>
      </c>
      <c r="CH49">
        <f t="shared" si="48"/>
        <v>1</v>
      </c>
      <c r="CI49">
        <f t="shared" si="48"/>
        <v>1</v>
      </c>
      <c r="CJ49">
        <f t="shared" si="48"/>
        <v>1</v>
      </c>
      <c r="CK49">
        <f t="shared" si="48"/>
        <v>1</v>
      </c>
      <c r="CL49">
        <f t="shared" si="48"/>
        <v>1</v>
      </c>
      <c r="CM49">
        <f t="shared" si="48"/>
        <v>1</v>
      </c>
      <c r="CN49">
        <f t="shared" si="48"/>
        <v>1</v>
      </c>
      <c r="CO49">
        <f t="shared" si="48"/>
        <v>1</v>
      </c>
      <c r="CP49">
        <f t="shared" si="48"/>
        <v>1</v>
      </c>
      <c r="CQ49">
        <f t="shared" si="48"/>
        <v>1</v>
      </c>
      <c r="CR49">
        <f t="shared" si="48"/>
        <v>1</v>
      </c>
      <c r="CS49">
        <f t="shared" si="48"/>
        <v>1</v>
      </c>
      <c r="CT49">
        <f t="shared" si="48"/>
        <v>1</v>
      </c>
      <c r="CU49">
        <f t="shared" si="48"/>
        <v>1</v>
      </c>
      <c r="CV49">
        <f t="shared" si="48"/>
        <v>1</v>
      </c>
      <c r="CW49">
        <f t="shared" ref="CW49:DQ49" si="49">1-CW50</f>
        <v>1</v>
      </c>
      <c r="CX49" s="4">
        <f t="shared" si="49"/>
        <v>1</v>
      </c>
      <c r="CY49" s="4">
        <f t="shared" si="49"/>
        <v>1</v>
      </c>
      <c r="CZ49" s="4">
        <f t="shared" si="49"/>
        <v>1</v>
      </c>
      <c r="DA49" s="4">
        <f t="shared" si="49"/>
        <v>1</v>
      </c>
      <c r="DB49" s="4">
        <f t="shared" si="49"/>
        <v>1</v>
      </c>
      <c r="DC49" s="4">
        <f t="shared" si="49"/>
        <v>1</v>
      </c>
      <c r="DD49" s="4">
        <f t="shared" si="49"/>
        <v>1</v>
      </c>
      <c r="DE49" s="4">
        <f t="shared" si="49"/>
        <v>1</v>
      </c>
      <c r="DF49" s="4">
        <f t="shared" si="49"/>
        <v>1</v>
      </c>
      <c r="DG49" s="4">
        <f t="shared" si="49"/>
        <v>1</v>
      </c>
      <c r="DH49" s="4">
        <f t="shared" si="49"/>
        <v>1</v>
      </c>
      <c r="DI49" s="4">
        <f t="shared" si="49"/>
        <v>1</v>
      </c>
      <c r="DJ49" s="4">
        <f t="shared" si="49"/>
        <v>1</v>
      </c>
      <c r="DK49" s="4">
        <f t="shared" si="49"/>
        <v>1</v>
      </c>
      <c r="DL49" s="4">
        <f t="shared" si="49"/>
        <v>1</v>
      </c>
      <c r="DM49" s="4">
        <f t="shared" si="49"/>
        <v>1</v>
      </c>
      <c r="DN49" s="4">
        <f t="shared" si="49"/>
        <v>1</v>
      </c>
      <c r="DO49" s="4">
        <f t="shared" si="49"/>
        <v>1</v>
      </c>
      <c r="DP49" s="4">
        <f t="shared" si="49"/>
        <v>1</v>
      </c>
      <c r="DQ49" s="4">
        <f t="shared" si="49"/>
        <v>1</v>
      </c>
    </row>
    <row r="50" spans="1:121" x14ac:dyDescent="0.25">
      <c r="BO50" s="48" t="s">
        <v>152</v>
      </c>
      <c r="BP50">
        <f t="shared" si="47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0">CW50</f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1">A15</f>
        <v>11_MEX</v>
      </c>
      <c r="B54" t="str">
        <f t="shared" si="51"/>
        <v>1_x_coal_thermal</v>
      </c>
      <c r="C54" t="str">
        <f t="shared" si="51"/>
        <v>1_x_coal_thermal</v>
      </c>
      <c r="D54" s="4" t="s">
        <v>149</v>
      </c>
      <c r="E54" s="4"/>
      <c r="F54" s="4"/>
      <c r="G54" s="4">
        <f t="shared" ref="G54:G85" si="52">G15</f>
        <v>0</v>
      </c>
      <c r="BL54" t="str">
        <f t="shared" ref="BL54:BL111" si="53">A54</f>
        <v>11_MEX</v>
      </c>
      <c r="BM54" t="str">
        <f t="shared" ref="BM54:BM85" si="54">"d_nonenergy_"&amp;C54</f>
        <v>d_nonenergy_1_x_coal_thermal</v>
      </c>
      <c r="BP54">
        <f t="shared" ref="BP54:CV54" si="55">BP$49*BP15</f>
        <v>0</v>
      </c>
      <c r="BQ54">
        <f t="shared" si="55"/>
        <v>0</v>
      </c>
      <c r="BR54">
        <f t="shared" si="55"/>
        <v>0</v>
      </c>
      <c r="BS54">
        <f t="shared" si="55"/>
        <v>0</v>
      </c>
      <c r="BT54">
        <f t="shared" si="55"/>
        <v>0</v>
      </c>
      <c r="BU54">
        <f t="shared" si="55"/>
        <v>0</v>
      </c>
      <c r="BV54">
        <f t="shared" si="55"/>
        <v>0</v>
      </c>
      <c r="BW54">
        <f t="shared" si="55"/>
        <v>0</v>
      </c>
      <c r="BX54">
        <f t="shared" si="55"/>
        <v>0</v>
      </c>
      <c r="BY54">
        <f t="shared" si="55"/>
        <v>0</v>
      </c>
      <c r="BZ54">
        <f t="shared" si="55"/>
        <v>0</v>
      </c>
      <c r="CA54">
        <f t="shared" si="55"/>
        <v>0</v>
      </c>
      <c r="CB54">
        <f t="shared" si="55"/>
        <v>0</v>
      </c>
      <c r="CC54">
        <f t="shared" si="55"/>
        <v>0</v>
      </c>
      <c r="CD54">
        <f t="shared" si="55"/>
        <v>0</v>
      </c>
      <c r="CE54">
        <f t="shared" si="55"/>
        <v>0</v>
      </c>
      <c r="CF54">
        <f t="shared" si="55"/>
        <v>0</v>
      </c>
      <c r="CG54">
        <f t="shared" si="55"/>
        <v>0</v>
      </c>
      <c r="CH54">
        <f t="shared" si="55"/>
        <v>0</v>
      </c>
      <c r="CI54">
        <f t="shared" si="55"/>
        <v>0</v>
      </c>
      <c r="CJ54">
        <f t="shared" si="55"/>
        <v>0</v>
      </c>
      <c r="CK54">
        <f t="shared" si="55"/>
        <v>0</v>
      </c>
      <c r="CL54">
        <f t="shared" si="55"/>
        <v>0</v>
      </c>
      <c r="CM54">
        <f t="shared" si="55"/>
        <v>0</v>
      </c>
      <c r="CN54">
        <f t="shared" si="55"/>
        <v>0</v>
      </c>
      <c r="CO54">
        <f t="shared" si="55"/>
        <v>0</v>
      </c>
      <c r="CP54">
        <f t="shared" si="55"/>
        <v>0</v>
      </c>
      <c r="CQ54">
        <f t="shared" si="55"/>
        <v>0</v>
      </c>
      <c r="CR54">
        <f t="shared" si="55"/>
        <v>0</v>
      </c>
      <c r="CS54">
        <f t="shared" si="55"/>
        <v>0</v>
      </c>
      <c r="CT54">
        <f t="shared" si="55"/>
        <v>0</v>
      </c>
      <c r="CU54">
        <f t="shared" si="55"/>
        <v>0</v>
      </c>
      <c r="CV54">
        <f t="shared" si="55"/>
        <v>0</v>
      </c>
      <c r="CW54">
        <f t="shared" ref="CW54:DQ54" si="56">CW$49*CW15</f>
        <v>0</v>
      </c>
      <c r="CX54">
        <f t="shared" si="56"/>
        <v>0</v>
      </c>
      <c r="CY54">
        <f t="shared" si="56"/>
        <v>0</v>
      </c>
      <c r="CZ54">
        <f t="shared" si="56"/>
        <v>0</v>
      </c>
      <c r="DA54">
        <f t="shared" si="56"/>
        <v>0</v>
      </c>
      <c r="DB54">
        <f t="shared" si="56"/>
        <v>0</v>
      </c>
      <c r="DC54">
        <f t="shared" si="56"/>
        <v>0</v>
      </c>
      <c r="DD54">
        <f t="shared" si="56"/>
        <v>0</v>
      </c>
      <c r="DE54">
        <f t="shared" si="56"/>
        <v>0</v>
      </c>
      <c r="DF54">
        <f t="shared" si="56"/>
        <v>0</v>
      </c>
      <c r="DG54">
        <f t="shared" si="56"/>
        <v>0</v>
      </c>
      <c r="DH54">
        <f t="shared" si="56"/>
        <v>0</v>
      </c>
      <c r="DI54">
        <f t="shared" si="56"/>
        <v>0</v>
      </c>
      <c r="DJ54">
        <f t="shared" si="56"/>
        <v>0</v>
      </c>
      <c r="DK54">
        <f t="shared" si="56"/>
        <v>0</v>
      </c>
      <c r="DL54">
        <f t="shared" si="56"/>
        <v>0</v>
      </c>
      <c r="DM54">
        <f t="shared" si="56"/>
        <v>0</v>
      </c>
      <c r="DN54">
        <f t="shared" si="56"/>
        <v>0</v>
      </c>
      <c r="DO54">
        <f t="shared" si="56"/>
        <v>0</v>
      </c>
      <c r="DP54">
        <f t="shared" si="56"/>
        <v>0</v>
      </c>
      <c r="DQ54">
        <f t="shared" si="56"/>
        <v>0</v>
      </c>
    </row>
    <row r="55" spans="1:121" x14ac:dyDescent="0.25">
      <c r="A55" t="str">
        <f t="shared" si="51"/>
        <v>11_MEX</v>
      </c>
      <c r="B55" t="str">
        <f t="shared" si="51"/>
        <v>1_1_coking_coal</v>
      </c>
      <c r="C55" t="str">
        <f t="shared" si="51"/>
        <v>1_1_coking_coal</v>
      </c>
      <c r="D55" s="4" t="s">
        <v>149</v>
      </c>
      <c r="E55" s="4"/>
      <c r="F55" s="4"/>
      <c r="G55" s="4">
        <f t="shared" si="52"/>
        <v>0</v>
      </c>
      <c r="BL55" t="str">
        <f t="shared" si="53"/>
        <v>11_MEX</v>
      </c>
      <c r="BM55" t="str">
        <f t="shared" si="54"/>
        <v>d_nonenergy_1_1_coking_coal</v>
      </c>
      <c r="BP55">
        <f t="shared" ref="BP55:CW55" si="57">BP$49*BP16</f>
        <v>0</v>
      </c>
      <c r="BQ55">
        <f t="shared" si="57"/>
        <v>0</v>
      </c>
      <c r="BR55">
        <f t="shared" si="57"/>
        <v>0</v>
      </c>
      <c r="BS55">
        <f t="shared" si="57"/>
        <v>0</v>
      </c>
      <c r="BT55">
        <f t="shared" si="57"/>
        <v>0</v>
      </c>
      <c r="BU55">
        <f t="shared" si="57"/>
        <v>0</v>
      </c>
      <c r="BV55">
        <f t="shared" si="57"/>
        <v>0</v>
      </c>
      <c r="BW55">
        <f t="shared" si="57"/>
        <v>0</v>
      </c>
      <c r="BX55">
        <f t="shared" si="57"/>
        <v>0</v>
      </c>
      <c r="BY55">
        <f t="shared" si="57"/>
        <v>0</v>
      </c>
      <c r="BZ55">
        <f t="shared" si="57"/>
        <v>0</v>
      </c>
      <c r="CA55">
        <f t="shared" si="57"/>
        <v>0</v>
      </c>
      <c r="CB55">
        <f t="shared" si="57"/>
        <v>0</v>
      </c>
      <c r="CC55">
        <f t="shared" si="57"/>
        <v>0</v>
      </c>
      <c r="CD55">
        <f t="shared" si="57"/>
        <v>0</v>
      </c>
      <c r="CE55">
        <f t="shared" si="57"/>
        <v>0</v>
      </c>
      <c r="CF55">
        <f t="shared" si="57"/>
        <v>0</v>
      </c>
      <c r="CG55">
        <f t="shared" si="57"/>
        <v>0</v>
      </c>
      <c r="CH55">
        <f t="shared" si="57"/>
        <v>0</v>
      </c>
      <c r="CI55">
        <f t="shared" si="57"/>
        <v>0</v>
      </c>
      <c r="CJ55">
        <f t="shared" si="57"/>
        <v>0</v>
      </c>
      <c r="CK55">
        <f t="shared" si="57"/>
        <v>0</v>
      </c>
      <c r="CL55">
        <f t="shared" si="57"/>
        <v>0</v>
      </c>
      <c r="CM55">
        <f t="shared" si="57"/>
        <v>0</v>
      </c>
      <c r="CN55">
        <f t="shared" si="57"/>
        <v>0</v>
      </c>
      <c r="CO55">
        <f t="shared" si="57"/>
        <v>0</v>
      </c>
      <c r="CP55">
        <f t="shared" si="57"/>
        <v>0</v>
      </c>
      <c r="CQ55">
        <f t="shared" si="57"/>
        <v>0</v>
      </c>
      <c r="CR55">
        <f t="shared" si="57"/>
        <v>0</v>
      </c>
      <c r="CS55">
        <f t="shared" si="57"/>
        <v>0</v>
      </c>
      <c r="CT55">
        <f t="shared" si="57"/>
        <v>0</v>
      </c>
      <c r="CU55">
        <f t="shared" si="57"/>
        <v>0</v>
      </c>
      <c r="CV55">
        <f t="shared" si="57"/>
        <v>0</v>
      </c>
      <c r="CW55">
        <f t="shared" si="57"/>
        <v>0</v>
      </c>
      <c r="CX55">
        <f t="shared" ref="CX55:DQ55" si="58">CX$49*CX16</f>
        <v>0</v>
      </c>
      <c r="CY55">
        <f t="shared" si="58"/>
        <v>0</v>
      </c>
      <c r="CZ55">
        <f t="shared" si="58"/>
        <v>0</v>
      </c>
      <c r="DA55">
        <f t="shared" si="58"/>
        <v>0</v>
      </c>
      <c r="DB55">
        <f t="shared" si="58"/>
        <v>0</v>
      </c>
      <c r="DC55">
        <f t="shared" si="58"/>
        <v>0</v>
      </c>
      <c r="DD55">
        <f t="shared" si="58"/>
        <v>0</v>
      </c>
      <c r="DE55">
        <f t="shared" si="58"/>
        <v>0</v>
      </c>
      <c r="DF55">
        <f t="shared" si="58"/>
        <v>0</v>
      </c>
      <c r="DG55">
        <f t="shared" si="58"/>
        <v>0</v>
      </c>
      <c r="DH55">
        <f t="shared" si="58"/>
        <v>0</v>
      </c>
      <c r="DI55">
        <f t="shared" si="58"/>
        <v>0</v>
      </c>
      <c r="DJ55">
        <f t="shared" si="58"/>
        <v>0</v>
      </c>
      <c r="DK55">
        <f t="shared" si="58"/>
        <v>0</v>
      </c>
      <c r="DL55">
        <f t="shared" si="58"/>
        <v>0</v>
      </c>
      <c r="DM55">
        <f t="shared" si="58"/>
        <v>0</v>
      </c>
      <c r="DN55">
        <f t="shared" si="58"/>
        <v>0</v>
      </c>
      <c r="DO55">
        <f t="shared" si="58"/>
        <v>0</v>
      </c>
      <c r="DP55">
        <f t="shared" si="58"/>
        <v>0</v>
      </c>
      <c r="DQ55">
        <f t="shared" si="58"/>
        <v>0</v>
      </c>
    </row>
    <row r="56" spans="1:121" x14ac:dyDescent="0.25">
      <c r="A56" t="str">
        <f t="shared" si="51"/>
        <v>11_MEX</v>
      </c>
      <c r="B56" t="str">
        <f t="shared" si="51"/>
        <v>1_5_lignite</v>
      </c>
      <c r="C56" t="str">
        <f t="shared" si="51"/>
        <v>1_5_lignite</v>
      </c>
      <c r="D56" s="4" t="s">
        <v>149</v>
      </c>
      <c r="E56" s="4"/>
      <c r="F56" s="4"/>
      <c r="G56" s="4">
        <f t="shared" si="52"/>
        <v>0</v>
      </c>
      <c r="BL56" t="str">
        <f t="shared" si="53"/>
        <v>11_MEX</v>
      </c>
      <c r="BM56" t="str">
        <f t="shared" si="54"/>
        <v>d_nonenergy_1_5_lignite</v>
      </c>
      <c r="BP56">
        <f t="shared" ref="BP56:CW56" si="59">BP$49*BP17</f>
        <v>0</v>
      </c>
      <c r="BQ56">
        <f t="shared" si="59"/>
        <v>0</v>
      </c>
      <c r="BR56">
        <f t="shared" si="59"/>
        <v>0</v>
      </c>
      <c r="BS56">
        <f t="shared" si="59"/>
        <v>0</v>
      </c>
      <c r="BT56">
        <f t="shared" si="59"/>
        <v>0</v>
      </c>
      <c r="BU56">
        <f t="shared" si="59"/>
        <v>0</v>
      </c>
      <c r="BV56">
        <f t="shared" si="59"/>
        <v>0</v>
      </c>
      <c r="BW56">
        <f t="shared" si="59"/>
        <v>0</v>
      </c>
      <c r="BX56">
        <f t="shared" si="59"/>
        <v>0</v>
      </c>
      <c r="BY56">
        <f t="shared" si="59"/>
        <v>0</v>
      </c>
      <c r="BZ56">
        <f t="shared" si="59"/>
        <v>0</v>
      </c>
      <c r="CA56">
        <f t="shared" si="59"/>
        <v>0</v>
      </c>
      <c r="CB56">
        <f t="shared" si="59"/>
        <v>0</v>
      </c>
      <c r="CC56">
        <f t="shared" si="59"/>
        <v>0</v>
      </c>
      <c r="CD56">
        <f t="shared" si="59"/>
        <v>0</v>
      </c>
      <c r="CE56">
        <f t="shared" si="59"/>
        <v>0</v>
      </c>
      <c r="CF56">
        <f t="shared" si="59"/>
        <v>0</v>
      </c>
      <c r="CG56">
        <f t="shared" si="59"/>
        <v>0</v>
      </c>
      <c r="CH56">
        <f t="shared" si="59"/>
        <v>0</v>
      </c>
      <c r="CI56">
        <f t="shared" si="59"/>
        <v>0</v>
      </c>
      <c r="CJ56">
        <f t="shared" si="59"/>
        <v>0</v>
      </c>
      <c r="CK56">
        <f t="shared" si="59"/>
        <v>0</v>
      </c>
      <c r="CL56">
        <f t="shared" si="59"/>
        <v>0</v>
      </c>
      <c r="CM56">
        <f t="shared" si="59"/>
        <v>0</v>
      </c>
      <c r="CN56">
        <f t="shared" si="59"/>
        <v>0</v>
      </c>
      <c r="CO56">
        <f t="shared" si="59"/>
        <v>0</v>
      </c>
      <c r="CP56">
        <f t="shared" si="59"/>
        <v>0</v>
      </c>
      <c r="CQ56">
        <f t="shared" si="59"/>
        <v>0</v>
      </c>
      <c r="CR56">
        <f t="shared" si="59"/>
        <v>0</v>
      </c>
      <c r="CS56">
        <f t="shared" si="59"/>
        <v>0</v>
      </c>
      <c r="CT56">
        <f t="shared" si="59"/>
        <v>0</v>
      </c>
      <c r="CU56">
        <f t="shared" si="59"/>
        <v>0</v>
      </c>
      <c r="CV56">
        <f t="shared" si="59"/>
        <v>0</v>
      </c>
      <c r="CW56">
        <f t="shared" si="59"/>
        <v>0</v>
      </c>
      <c r="CX56">
        <f t="shared" ref="CX56:DQ56" si="60">CX$49*CX17</f>
        <v>0</v>
      </c>
      <c r="CY56">
        <f t="shared" si="60"/>
        <v>0</v>
      </c>
      <c r="CZ56">
        <f t="shared" si="60"/>
        <v>0</v>
      </c>
      <c r="DA56">
        <f t="shared" si="60"/>
        <v>0</v>
      </c>
      <c r="DB56">
        <f t="shared" si="60"/>
        <v>0</v>
      </c>
      <c r="DC56">
        <f t="shared" si="60"/>
        <v>0</v>
      </c>
      <c r="DD56">
        <f t="shared" si="60"/>
        <v>0</v>
      </c>
      <c r="DE56">
        <f t="shared" si="60"/>
        <v>0</v>
      </c>
      <c r="DF56">
        <f t="shared" si="60"/>
        <v>0</v>
      </c>
      <c r="DG56">
        <f t="shared" si="60"/>
        <v>0</v>
      </c>
      <c r="DH56">
        <f t="shared" si="60"/>
        <v>0</v>
      </c>
      <c r="DI56">
        <f t="shared" si="60"/>
        <v>0</v>
      </c>
      <c r="DJ56">
        <f t="shared" si="60"/>
        <v>0</v>
      </c>
      <c r="DK56">
        <f t="shared" si="60"/>
        <v>0</v>
      </c>
      <c r="DL56">
        <f t="shared" si="60"/>
        <v>0</v>
      </c>
      <c r="DM56">
        <f t="shared" si="60"/>
        <v>0</v>
      </c>
      <c r="DN56">
        <f t="shared" si="60"/>
        <v>0</v>
      </c>
      <c r="DO56">
        <f t="shared" si="60"/>
        <v>0</v>
      </c>
      <c r="DP56">
        <f t="shared" si="60"/>
        <v>0</v>
      </c>
      <c r="DQ56">
        <f t="shared" si="60"/>
        <v>0</v>
      </c>
    </row>
    <row r="57" spans="1:121" x14ac:dyDescent="0.25">
      <c r="A57" t="str">
        <f t="shared" si="51"/>
        <v>11_MEX</v>
      </c>
      <c r="B57" t="str">
        <f t="shared" si="51"/>
        <v>2_coal_products</v>
      </c>
      <c r="C57" t="str">
        <f t="shared" si="51"/>
        <v>2_coal_products</v>
      </c>
      <c r="D57" s="4" t="s">
        <v>149</v>
      </c>
      <c r="E57" s="4"/>
      <c r="F57" s="4"/>
      <c r="G57" s="4">
        <f t="shared" si="52"/>
        <v>3.0734880119999999</v>
      </c>
      <c r="BL57" t="str">
        <f t="shared" si="53"/>
        <v>11_MEX</v>
      </c>
      <c r="BM57" t="str">
        <f t="shared" si="54"/>
        <v>d_nonenergy_2_coal_products</v>
      </c>
      <c r="BP57">
        <f t="shared" ref="BP57:CW57" si="61">BP$49*BP18</f>
        <v>3.379333752</v>
      </c>
      <c r="BQ57">
        <f t="shared" si="61"/>
        <v>3.0734880119999999</v>
      </c>
      <c r="BR57">
        <f t="shared" si="61"/>
        <v>3.1903471718295555</v>
      </c>
      <c r="BS57">
        <f t="shared" si="61"/>
        <v>3.1185371972721483</v>
      </c>
      <c r="BT57">
        <f t="shared" si="61"/>
        <v>3.2412292616282734</v>
      </c>
      <c r="BU57">
        <f t="shared" si="61"/>
        <v>3.3187618988913985</v>
      </c>
      <c r="BV57">
        <f t="shared" si="61"/>
        <v>3.3981924056693389</v>
      </c>
      <c r="BW57">
        <f t="shared" si="61"/>
        <v>3.4791003815053432</v>
      </c>
      <c r="BX57">
        <f t="shared" si="61"/>
        <v>3.5614364587126239</v>
      </c>
      <c r="BY57">
        <f t="shared" si="61"/>
        <v>3.6452285438655991</v>
      </c>
      <c r="BZ57">
        <f t="shared" si="61"/>
        <v>3.7305250376749988</v>
      </c>
      <c r="CA57">
        <f t="shared" si="61"/>
        <v>3.7875782144845918</v>
      </c>
      <c r="CB57">
        <f t="shared" si="61"/>
        <v>3.8451851251581743</v>
      </c>
      <c r="CC57">
        <f t="shared" si="61"/>
        <v>3.9032381596774015</v>
      </c>
      <c r="CD57">
        <f t="shared" si="61"/>
        <v>3.9115743916518904</v>
      </c>
      <c r="CE57">
        <f t="shared" si="61"/>
        <v>3.9170743818353166</v>
      </c>
      <c r="CF57">
        <f t="shared" si="61"/>
        <v>3.9197230407147643</v>
      </c>
      <c r="CG57">
        <f t="shared" si="61"/>
        <v>3.9194470175063847</v>
      </c>
      <c r="CH57">
        <f t="shared" si="61"/>
        <v>3.9160636330479681</v>
      </c>
      <c r="CI57">
        <f t="shared" si="61"/>
        <v>3.9093433910157849</v>
      </c>
      <c r="CJ57">
        <f t="shared" si="61"/>
        <v>3.8990202775003286</v>
      </c>
      <c r="CK57">
        <f t="shared" si="61"/>
        <v>3.8848698730935487</v>
      </c>
      <c r="CL57">
        <f t="shared" si="61"/>
        <v>3.866672475576526</v>
      </c>
      <c r="CM57">
        <f t="shared" si="61"/>
        <v>3.8442304226981792</v>
      </c>
      <c r="CN57">
        <f t="shared" si="61"/>
        <v>3.7956862656932584</v>
      </c>
      <c r="CO57">
        <f t="shared" si="61"/>
        <v>3.7445584737667406</v>
      </c>
      <c r="CP57">
        <f t="shared" si="61"/>
        <v>3.690369557366374</v>
      </c>
      <c r="CQ57">
        <f t="shared" si="61"/>
        <v>3.6327605319636267</v>
      </c>
      <c r="CR57">
        <f t="shared" si="61"/>
        <v>3.5715192685973376</v>
      </c>
      <c r="CS57">
        <f t="shared" si="61"/>
        <v>3.5232383770669804</v>
      </c>
      <c r="CT57">
        <f t="shared" si="61"/>
        <v>3.4666684913054682</v>
      </c>
      <c r="CU57">
        <f t="shared" si="61"/>
        <v>3.4029077852371366</v>
      </c>
      <c r="CV57">
        <f t="shared" si="61"/>
        <v>3.3328666811937957</v>
      </c>
      <c r="CW57">
        <f t="shared" si="61"/>
        <v>3.257348339557649</v>
      </c>
      <c r="CX57">
        <f t="shared" ref="CX57:DQ57" si="62">CX$49*CX18</f>
        <v>3.1865557811570304</v>
      </c>
      <c r="CY57">
        <f t="shared" si="62"/>
        <v>3.1164572139285589</v>
      </c>
      <c r="CZ57">
        <f t="shared" si="62"/>
        <v>3.0470581996957633</v>
      </c>
      <c r="DA57">
        <f t="shared" si="62"/>
        <v>2.9783638204809466</v>
      </c>
      <c r="DB57">
        <f t="shared" si="62"/>
        <v>2.9103786939998235</v>
      </c>
      <c r="DC57">
        <f t="shared" si="62"/>
        <v>2.8431069887639144</v>
      </c>
      <c r="DD57">
        <f t="shared" si="62"/>
        <v>2.7765524387996665</v>
      </c>
      <c r="DE57">
        <f t="shared" si="62"/>
        <v>2.7107183579928007</v>
      </c>
      <c r="DF57">
        <f t="shared" si="62"/>
        <v>2.6456076540663731</v>
      </c>
      <c r="DG57">
        <f t="shared" si="62"/>
        <v>2.5812228422008241</v>
      </c>
      <c r="DH57">
        <f t="shared" si="62"/>
        <v>2.5175660583041064</v>
      </c>
      <c r="DI57">
        <f t="shared" si="62"/>
        <v>2.4546390719398032</v>
      </c>
      <c r="DJ57">
        <f t="shared" si="62"/>
        <v>2.3924432989209929</v>
      </c>
      <c r="DK57">
        <f t="shared" si="62"/>
        <v>2.3309798135774744</v>
      </c>
      <c r="DL57">
        <f t="shared" si="62"/>
        <v>2.2702493607037799</v>
      </c>
      <c r="DM57">
        <f t="shared" si="62"/>
        <v>2.2102523671952437</v>
      </c>
      <c r="DN57">
        <f t="shared" si="62"/>
        <v>2.1509889533792519</v>
      </c>
      <c r="DO57">
        <f t="shared" si="62"/>
        <v>2.0924589440486625</v>
      </c>
      <c r="DP57">
        <f t="shared" si="62"/>
        <v>2.034661879204223</v>
      </c>
      <c r="DQ57">
        <f t="shared" si="62"/>
        <v>1.9775970245126335</v>
      </c>
    </row>
    <row r="58" spans="1:121" x14ac:dyDescent="0.25">
      <c r="A58" t="str">
        <f t="shared" si="51"/>
        <v>11_MEX</v>
      </c>
      <c r="B58" t="str">
        <f t="shared" si="51"/>
        <v>6_1_crude_oil</v>
      </c>
      <c r="C58" t="str">
        <f t="shared" si="51"/>
        <v>6_1_crude_oil</v>
      </c>
      <c r="D58" s="4" t="s">
        <v>149</v>
      </c>
      <c r="E58" s="4"/>
      <c r="F58" s="4"/>
      <c r="G58" s="4">
        <f t="shared" si="52"/>
        <v>0</v>
      </c>
      <c r="BL58" t="str">
        <f t="shared" si="53"/>
        <v>11_MEX</v>
      </c>
      <c r="BM58" t="str">
        <f t="shared" si="54"/>
        <v>d_nonenergy_6_1_crude_oil</v>
      </c>
      <c r="BP58">
        <f t="shared" ref="BP58:CW58" si="63">BP$49*BP19</f>
        <v>0</v>
      </c>
      <c r="BQ58">
        <f t="shared" si="63"/>
        <v>0</v>
      </c>
      <c r="BR58">
        <f t="shared" si="63"/>
        <v>0</v>
      </c>
      <c r="BS58">
        <f t="shared" si="63"/>
        <v>0</v>
      </c>
      <c r="BT58">
        <f t="shared" si="63"/>
        <v>0</v>
      </c>
      <c r="BU58">
        <f t="shared" si="63"/>
        <v>0</v>
      </c>
      <c r="BV58">
        <f t="shared" si="63"/>
        <v>0</v>
      </c>
      <c r="BW58">
        <f t="shared" si="63"/>
        <v>0</v>
      </c>
      <c r="BX58">
        <f t="shared" si="63"/>
        <v>0</v>
      </c>
      <c r="BY58">
        <f t="shared" si="63"/>
        <v>0</v>
      </c>
      <c r="BZ58">
        <f t="shared" si="63"/>
        <v>0</v>
      </c>
      <c r="CA58">
        <f t="shared" si="63"/>
        <v>0</v>
      </c>
      <c r="CB58">
        <f t="shared" si="63"/>
        <v>0</v>
      </c>
      <c r="CC58">
        <f t="shared" si="63"/>
        <v>0</v>
      </c>
      <c r="CD58">
        <f t="shared" si="63"/>
        <v>0</v>
      </c>
      <c r="CE58">
        <f t="shared" si="63"/>
        <v>0</v>
      </c>
      <c r="CF58">
        <f t="shared" si="63"/>
        <v>0</v>
      </c>
      <c r="CG58">
        <f t="shared" si="63"/>
        <v>0</v>
      </c>
      <c r="CH58">
        <f t="shared" si="63"/>
        <v>0</v>
      </c>
      <c r="CI58">
        <f t="shared" si="63"/>
        <v>0</v>
      </c>
      <c r="CJ58">
        <f t="shared" si="63"/>
        <v>0</v>
      </c>
      <c r="CK58">
        <f t="shared" si="63"/>
        <v>0</v>
      </c>
      <c r="CL58">
        <f t="shared" si="63"/>
        <v>0</v>
      </c>
      <c r="CM58">
        <f t="shared" si="63"/>
        <v>0</v>
      </c>
      <c r="CN58">
        <f t="shared" si="63"/>
        <v>0</v>
      </c>
      <c r="CO58">
        <f t="shared" si="63"/>
        <v>0</v>
      </c>
      <c r="CP58">
        <f t="shared" si="63"/>
        <v>0</v>
      </c>
      <c r="CQ58">
        <f t="shared" si="63"/>
        <v>0</v>
      </c>
      <c r="CR58">
        <f t="shared" si="63"/>
        <v>0</v>
      </c>
      <c r="CS58">
        <f t="shared" si="63"/>
        <v>0</v>
      </c>
      <c r="CT58">
        <f t="shared" si="63"/>
        <v>0</v>
      </c>
      <c r="CU58">
        <f t="shared" si="63"/>
        <v>0</v>
      </c>
      <c r="CV58">
        <f t="shared" si="63"/>
        <v>0</v>
      </c>
      <c r="CW58">
        <f t="shared" si="63"/>
        <v>0</v>
      </c>
      <c r="CX58">
        <f t="shared" ref="CX58:DQ58" si="64">CX$49*CX19</f>
        <v>0</v>
      </c>
      <c r="CY58">
        <f t="shared" si="64"/>
        <v>0</v>
      </c>
      <c r="CZ58">
        <f t="shared" si="64"/>
        <v>0</v>
      </c>
      <c r="DA58">
        <f t="shared" si="64"/>
        <v>0</v>
      </c>
      <c r="DB58">
        <f t="shared" si="64"/>
        <v>0</v>
      </c>
      <c r="DC58">
        <f t="shared" si="64"/>
        <v>0</v>
      </c>
      <c r="DD58">
        <f t="shared" si="64"/>
        <v>0</v>
      </c>
      <c r="DE58">
        <f t="shared" si="64"/>
        <v>0</v>
      </c>
      <c r="DF58">
        <f t="shared" si="64"/>
        <v>0</v>
      </c>
      <c r="DG58">
        <f t="shared" si="64"/>
        <v>0</v>
      </c>
      <c r="DH58">
        <f t="shared" si="64"/>
        <v>0</v>
      </c>
      <c r="DI58">
        <f t="shared" si="64"/>
        <v>0</v>
      </c>
      <c r="DJ58">
        <f t="shared" si="64"/>
        <v>0</v>
      </c>
      <c r="DK58">
        <f t="shared" si="64"/>
        <v>0</v>
      </c>
      <c r="DL58">
        <f t="shared" si="64"/>
        <v>0</v>
      </c>
      <c r="DM58">
        <f t="shared" si="64"/>
        <v>0</v>
      </c>
      <c r="DN58">
        <f t="shared" si="64"/>
        <v>0</v>
      </c>
      <c r="DO58">
        <f t="shared" si="64"/>
        <v>0</v>
      </c>
      <c r="DP58">
        <f t="shared" si="64"/>
        <v>0</v>
      </c>
      <c r="DQ58">
        <f t="shared" si="64"/>
        <v>0</v>
      </c>
    </row>
    <row r="59" spans="1:121" x14ac:dyDescent="0.25">
      <c r="A59" t="str">
        <f t="shared" si="51"/>
        <v>11_MEX</v>
      </c>
      <c r="B59" t="str">
        <f t="shared" si="51"/>
        <v>6_x_ngls</v>
      </c>
      <c r="C59" t="str">
        <f t="shared" si="51"/>
        <v>6_x_ngls</v>
      </c>
      <c r="D59" s="4" t="s">
        <v>149</v>
      </c>
      <c r="E59" s="4"/>
      <c r="F59" s="4"/>
      <c r="G59" s="4">
        <f t="shared" si="52"/>
        <v>0</v>
      </c>
      <c r="BL59" t="str">
        <f t="shared" si="53"/>
        <v>11_MEX</v>
      </c>
      <c r="BM59" t="str">
        <f t="shared" si="54"/>
        <v>d_nonenergy_6_x_ngls</v>
      </c>
      <c r="BP59">
        <f t="shared" ref="BP59:CW59" si="65">BP$49*BP20</f>
        <v>0</v>
      </c>
      <c r="BQ59">
        <f t="shared" si="65"/>
        <v>0</v>
      </c>
      <c r="BR59">
        <f t="shared" si="65"/>
        <v>0</v>
      </c>
      <c r="BS59">
        <f t="shared" si="65"/>
        <v>0</v>
      </c>
      <c r="BT59">
        <f t="shared" si="65"/>
        <v>0</v>
      </c>
      <c r="BU59">
        <f t="shared" si="65"/>
        <v>0</v>
      </c>
      <c r="BV59">
        <f t="shared" si="65"/>
        <v>0</v>
      </c>
      <c r="BW59">
        <f t="shared" si="65"/>
        <v>0</v>
      </c>
      <c r="BX59">
        <f t="shared" si="65"/>
        <v>0</v>
      </c>
      <c r="BY59">
        <f t="shared" si="65"/>
        <v>0</v>
      </c>
      <c r="BZ59">
        <f t="shared" si="65"/>
        <v>0</v>
      </c>
      <c r="CA59">
        <f t="shared" si="65"/>
        <v>0</v>
      </c>
      <c r="CB59">
        <f t="shared" si="65"/>
        <v>0</v>
      </c>
      <c r="CC59">
        <f t="shared" si="65"/>
        <v>0</v>
      </c>
      <c r="CD59">
        <f t="shared" si="65"/>
        <v>0</v>
      </c>
      <c r="CE59">
        <f t="shared" si="65"/>
        <v>0</v>
      </c>
      <c r="CF59">
        <f t="shared" si="65"/>
        <v>0</v>
      </c>
      <c r="CG59">
        <f t="shared" si="65"/>
        <v>0</v>
      </c>
      <c r="CH59">
        <f t="shared" si="65"/>
        <v>0</v>
      </c>
      <c r="CI59">
        <f t="shared" si="65"/>
        <v>0</v>
      </c>
      <c r="CJ59">
        <f t="shared" si="65"/>
        <v>0</v>
      </c>
      <c r="CK59">
        <f t="shared" si="65"/>
        <v>0</v>
      </c>
      <c r="CL59">
        <f t="shared" si="65"/>
        <v>0</v>
      </c>
      <c r="CM59">
        <f t="shared" si="65"/>
        <v>0</v>
      </c>
      <c r="CN59">
        <f t="shared" si="65"/>
        <v>0</v>
      </c>
      <c r="CO59">
        <f t="shared" si="65"/>
        <v>0</v>
      </c>
      <c r="CP59">
        <f t="shared" si="65"/>
        <v>0</v>
      </c>
      <c r="CQ59">
        <f t="shared" si="65"/>
        <v>0</v>
      </c>
      <c r="CR59">
        <f t="shared" si="65"/>
        <v>0</v>
      </c>
      <c r="CS59">
        <f t="shared" si="65"/>
        <v>0</v>
      </c>
      <c r="CT59">
        <f t="shared" si="65"/>
        <v>0</v>
      </c>
      <c r="CU59">
        <f t="shared" si="65"/>
        <v>0</v>
      </c>
      <c r="CV59">
        <f t="shared" si="65"/>
        <v>0</v>
      </c>
      <c r="CW59">
        <f t="shared" si="65"/>
        <v>0</v>
      </c>
      <c r="CX59">
        <f t="shared" ref="CX59:DQ59" si="66">CX$49*CX20</f>
        <v>0</v>
      </c>
      <c r="CY59">
        <f t="shared" si="66"/>
        <v>0</v>
      </c>
      <c r="CZ59">
        <f t="shared" si="66"/>
        <v>0</v>
      </c>
      <c r="DA59">
        <f t="shared" si="66"/>
        <v>0</v>
      </c>
      <c r="DB59">
        <f t="shared" si="66"/>
        <v>0</v>
      </c>
      <c r="DC59">
        <f t="shared" si="66"/>
        <v>0</v>
      </c>
      <c r="DD59">
        <f t="shared" si="66"/>
        <v>0</v>
      </c>
      <c r="DE59">
        <f t="shared" si="66"/>
        <v>0</v>
      </c>
      <c r="DF59">
        <f t="shared" si="66"/>
        <v>0</v>
      </c>
      <c r="DG59">
        <f t="shared" si="66"/>
        <v>0</v>
      </c>
      <c r="DH59">
        <f t="shared" si="66"/>
        <v>0</v>
      </c>
      <c r="DI59">
        <f t="shared" si="66"/>
        <v>0</v>
      </c>
      <c r="DJ59">
        <f t="shared" si="66"/>
        <v>0</v>
      </c>
      <c r="DK59">
        <f t="shared" si="66"/>
        <v>0</v>
      </c>
      <c r="DL59">
        <f t="shared" si="66"/>
        <v>0</v>
      </c>
      <c r="DM59">
        <f t="shared" si="66"/>
        <v>0</v>
      </c>
      <c r="DN59">
        <f t="shared" si="66"/>
        <v>0</v>
      </c>
      <c r="DO59">
        <f t="shared" si="66"/>
        <v>0</v>
      </c>
      <c r="DP59">
        <f t="shared" si="66"/>
        <v>0</v>
      </c>
      <c r="DQ59">
        <f t="shared" si="66"/>
        <v>0</v>
      </c>
    </row>
    <row r="60" spans="1:121" x14ac:dyDescent="0.25">
      <c r="A60" t="str">
        <f t="shared" si="51"/>
        <v>11_MEX</v>
      </c>
      <c r="B60" t="str">
        <f t="shared" si="51"/>
        <v>7_1_motor_gasoline</v>
      </c>
      <c r="C60" t="str">
        <f t="shared" si="51"/>
        <v>7_1_mo_gasoline</v>
      </c>
      <c r="D60" s="4" t="s">
        <v>149</v>
      </c>
      <c r="E60" s="4"/>
      <c r="F60" s="4"/>
      <c r="G60" s="4">
        <f t="shared" si="52"/>
        <v>0</v>
      </c>
      <c r="BL60" t="str">
        <f t="shared" si="53"/>
        <v>11_MEX</v>
      </c>
      <c r="BM60" t="str">
        <f t="shared" si="54"/>
        <v>d_nonenergy_7_1_mo_gasoline</v>
      </c>
      <c r="BP60">
        <f t="shared" ref="BP60:CW60" si="67">BP$49*BP21</f>
        <v>0</v>
      </c>
      <c r="BQ60">
        <f t="shared" si="67"/>
        <v>0</v>
      </c>
      <c r="BR60">
        <f t="shared" si="67"/>
        <v>0</v>
      </c>
      <c r="BS60">
        <f t="shared" si="67"/>
        <v>0</v>
      </c>
      <c r="BT60">
        <f t="shared" si="67"/>
        <v>0</v>
      </c>
      <c r="BU60">
        <f t="shared" si="67"/>
        <v>0</v>
      </c>
      <c r="BV60">
        <f t="shared" si="67"/>
        <v>0</v>
      </c>
      <c r="BW60">
        <f t="shared" si="67"/>
        <v>0</v>
      </c>
      <c r="BX60">
        <f t="shared" si="67"/>
        <v>0</v>
      </c>
      <c r="BY60">
        <f t="shared" si="67"/>
        <v>0</v>
      </c>
      <c r="BZ60">
        <f t="shared" si="67"/>
        <v>0</v>
      </c>
      <c r="CA60">
        <f t="shared" si="67"/>
        <v>0</v>
      </c>
      <c r="CB60">
        <f t="shared" si="67"/>
        <v>0</v>
      </c>
      <c r="CC60">
        <f t="shared" si="67"/>
        <v>0</v>
      </c>
      <c r="CD60">
        <f t="shared" si="67"/>
        <v>0</v>
      </c>
      <c r="CE60">
        <f t="shared" si="67"/>
        <v>0</v>
      </c>
      <c r="CF60">
        <f t="shared" si="67"/>
        <v>0</v>
      </c>
      <c r="CG60">
        <f t="shared" si="67"/>
        <v>0</v>
      </c>
      <c r="CH60">
        <f t="shared" si="67"/>
        <v>0</v>
      </c>
      <c r="CI60">
        <f t="shared" si="67"/>
        <v>0</v>
      </c>
      <c r="CJ60">
        <f t="shared" si="67"/>
        <v>0</v>
      </c>
      <c r="CK60">
        <f t="shared" si="67"/>
        <v>0</v>
      </c>
      <c r="CL60">
        <f t="shared" si="67"/>
        <v>0</v>
      </c>
      <c r="CM60">
        <f t="shared" si="67"/>
        <v>0</v>
      </c>
      <c r="CN60">
        <f t="shared" si="67"/>
        <v>0</v>
      </c>
      <c r="CO60">
        <f t="shared" si="67"/>
        <v>0</v>
      </c>
      <c r="CP60">
        <f t="shared" si="67"/>
        <v>0</v>
      </c>
      <c r="CQ60">
        <f t="shared" si="67"/>
        <v>0</v>
      </c>
      <c r="CR60">
        <f t="shared" si="67"/>
        <v>0</v>
      </c>
      <c r="CS60">
        <f t="shared" si="67"/>
        <v>0</v>
      </c>
      <c r="CT60">
        <f t="shared" si="67"/>
        <v>0</v>
      </c>
      <c r="CU60">
        <f t="shared" si="67"/>
        <v>0</v>
      </c>
      <c r="CV60">
        <f t="shared" si="67"/>
        <v>0</v>
      </c>
      <c r="CW60">
        <f t="shared" si="67"/>
        <v>0</v>
      </c>
      <c r="CX60">
        <f t="shared" ref="CX60:DQ60" si="68">CX$49*CX21</f>
        <v>0</v>
      </c>
      <c r="CY60">
        <f t="shared" si="68"/>
        <v>0</v>
      </c>
      <c r="CZ60">
        <f t="shared" si="68"/>
        <v>0</v>
      </c>
      <c r="DA60">
        <f t="shared" si="68"/>
        <v>0</v>
      </c>
      <c r="DB60">
        <f t="shared" si="68"/>
        <v>0</v>
      </c>
      <c r="DC60">
        <f t="shared" si="68"/>
        <v>0</v>
      </c>
      <c r="DD60">
        <f t="shared" si="68"/>
        <v>0</v>
      </c>
      <c r="DE60">
        <f t="shared" si="68"/>
        <v>0</v>
      </c>
      <c r="DF60">
        <f t="shared" si="68"/>
        <v>0</v>
      </c>
      <c r="DG60">
        <f t="shared" si="68"/>
        <v>0</v>
      </c>
      <c r="DH60">
        <f t="shared" si="68"/>
        <v>0</v>
      </c>
      <c r="DI60">
        <f t="shared" si="68"/>
        <v>0</v>
      </c>
      <c r="DJ60">
        <f t="shared" si="68"/>
        <v>0</v>
      </c>
      <c r="DK60">
        <f t="shared" si="68"/>
        <v>0</v>
      </c>
      <c r="DL60">
        <f t="shared" si="68"/>
        <v>0</v>
      </c>
      <c r="DM60">
        <f t="shared" si="68"/>
        <v>0</v>
      </c>
      <c r="DN60">
        <f t="shared" si="68"/>
        <v>0</v>
      </c>
      <c r="DO60">
        <f t="shared" si="68"/>
        <v>0</v>
      </c>
      <c r="DP60">
        <f t="shared" si="68"/>
        <v>0</v>
      </c>
      <c r="DQ60">
        <f t="shared" si="68"/>
        <v>0</v>
      </c>
    </row>
    <row r="61" spans="1:121" x14ac:dyDescent="0.25">
      <c r="A61" t="str">
        <f t="shared" si="51"/>
        <v>11_MEX</v>
      </c>
      <c r="B61" t="str">
        <f t="shared" si="51"/>
        <v>7_2_aviation_gasoline</v>
      </c>
      <c r="C61" t="str">
        <f t="shared" si="51"/>
        <v>7_2_avi_gasoline</v>
      </c>
      <c r="D61" s="4" t="s">
        <v>149</v>
      </c>
      <c r="E61" s="4"/>
      <c r="F61" s="4"/>
      <c r="G61" s="4">
        <f t="shared" si="52"/>
        <v>0</v>
      </c>
      <c r="BL61" t="str">
        <f t="shared" si="53"/>
        <v>11_MEX</v>
      </c>
      <c r="BM61" t="str">
        <f t="shared" si="54"/>
        <v>d_nonenergy_7_2_avi_gasoline</v>
      </c>
      <c r="BP61">
        <f t="shared" ref="BP61:CW61" si="69">BP$49*BP22</f>
        <v>0</v>
      </c>
      <c r="BQ61">
        <f t="shared" si="69"/>
        <v>0</v>
      </c>
      <c r="BR61">
        <f t="shared" si="69"/>
        <v>0</v>
      </c>
      <c r="BS61">
        <f t="shared" si="69"/>
        <v>0</v>
      </c>
      <c r="BT61">
        <f t="shared" si="69"/>
        <v>0</v>
      </c>
      <c r="BU61">
        <f t="shared" si="69"/>
        <v>0</v>
      </c>
      <c r="BV61">
        <f t="shared" si="69"/>
        <v>0</v>
      </c>
      <c r="BW61">
        <f t="shared" si="69"/>
        <v>0</v>
      </c>
      <c r="BX61">
        <f t="shared" si="69"/>
        <v>0</v>
      </c>
      <c r="BY61">
        <f t="shared" si="69"/>
        <v>0</v>
      </c>
      <c r="BZ61">
        <f t="shared" si="69"/>
        <v>0</v>
      </c>
      <c r="CA61">
        <f t="shared" si="69"/>
        <v>0</v>
      </c>
      <c r="CB61">
        <f t="shared" si="69"/>
        <v>0</v>
      </c>
      <c r="CC61">
        <f t="shared" si="69"/>
        <v>0</v>
      </c>
      <c r="CD61">
        <f t="shared" si="69"/>
        <v>0</v>
      </c>
      <c r="CE61">
        <f t="shared" si="69"/>
        <v>0</v>
      </c>
      <c r="CF61">
        <f t="shared" si="69"/>
        <v>0</v>
      </c>
      <c r="CG61">
        <f t="shared" si="69"/>
        <v>0</v>
      </c>
      <c r="CH61">
        <f t="shared" si="69"/>
        <v>0</v>
      </c>
      <c r="CI61">
        <f t="shared" si="69"/>
        <v>0</v>
      </c>
      <c r="CJ61">
        <f t="shared" si="69"/>
        <v>0</v>
      </c>
      <c r="CK61">
        <f t="shared" si="69"/>
        <v>0</v>
      </c>
      <c r="CL61">
        <f t="shared" si="69"/>
        <v>0</v>
      </c>
      <c r="CM61">
        <f t="shared" si="69"/>
        <v>0</v>
      </c>
      <c r="CN61">
        <f t="shared" si="69"/>
        <v>0</v>
      </c>
      <c r="CO61">
        <f t="shared" si="69"/>
        <v>0</v>
      </c>
      <c r="CP61">
        <f t="shared" si="69"/>
        <v>0</v>
      </c>
      <c r="CQ61">
        <f t="shared" si="69"/>
        <v>0</v>
      </c>
      <c r="CR61">
        <f t="shared" si="69"/>
        <v>0</v>
      </c>
      <c r="CS61">
        <f t="shared" si="69"/>
        <v>0</v>
      </c>
      <c r="CT61">
        <f t="shared" si="69"/>
        <v>0</v>
      </c>
      <c r="CU61">
        <f t="shared" si="69"/>
        <v>0</v>
      </c>
      <c r="CV61">
        <f t="shared" si="69"/>
        <v>0</v>
      </c>
      <c r="CW61">
        <f t="shared" si="69"/>
        <v>0</v>
      </c>
      <c r="CX61">
        <f t="shared" ref="CX61:DQ61" si="70">CX$49*CX22</f>
        <v>0</v>
      </c>
      <c r="CY61">
        <f t="shared" si="70"/>
        <v>0</v>
      </c>
      <c r="CZ61">
        <f t="shared" si="70"/>
        <v>0</v>
      </c>
      <c r="DA61">
        <f t="shared" si="70"/>
        <v>0</v>
      </c>
      <c r="DB61">
        <f t="shared" si="70"/>
        <v>0</v>
      </c>
      <c r="DC61">
        <f t="shared" si="70"/>
        <v>0</v>
      </c>
      <c r="DD61">
        <f t="shared" si="70"/>
        <v>0</v>
      </c>
      <c r="DE61">
        <f t="shared" si="70"/>
        <v>0</v>
      </c>
      <c r="DF61">
        <f t="shared" si="70"/>
        <v>0</v>
      </c>
      <c r="DG61">
        <f t="shared" si="70"/>
        <v>0</v>
      </c>
      <c r="DH61">
        <f t="shared" si="70"/>
        <v>0</v>
      </c>
      <c r="DI61">
        <f t="shared" si="70"/>
        <v>0</v>
      </c>
      <c r="DJ61">
        <f t="shared" si="70"/>
        <v>0</v>
      </c>
      <c r="DK61">
        <f t="shared" si="70"/>
        <v>0</v>
      </c>
      <c r="DL61">
        <f t="shared" si="70"/>
        <v>0</v>
      </c>
      <c r="DM61">
        <f t="shared" si="70"/>
        <v>0</v>
      </c>
      <c r="DN61">
        <f t="shared" si="70"/>
        <v>0</v>
      </c>
      <c r="DO61">
        <f t="shared" si="70"/>
        <v>0</v>
      </c>
      <c r="DP61">
        <f t="shared" si="70"/>
        <v>0</v>
      </c>
      <c r="DQ61">
        <f t="shared" si="70"/>
        <v>0</v>
      </c>
    </row>
    <row r="62" spans="1:121" x14ac:dyDescent="0.25">
      <c r="A62" t="str">
        <f t="shared" si="51"/>
        <v>11_MEX</v>
      </c>
      <c r="B62" t="str">
        <f t="shared" si="51"/>
        <v>7_3_naphtha</v>
      </c>
      <c r="C62" t="str">
        <f t="shared" si="51"/>
        <v>7_3_naphtha</v>
      </c>
      <c r="D62" s="4" t="s">
        <v>149</v>
      </c>
      <c r="E62" s="4"/>
      <c r="F62" s="4"/>
      <c r="G62" s="4">
        <f t="shared" si="52"/>
        <v>48.059984124000003</v>
      </c>
      <c r="BL62" t="str">
        <f t="shared" si="53"/>
        <v>11_MEX</v>
      </c>
      <c r="BM62" t="str">
        <f t="shared" si="54"/>
        <v>d_nonenergy_7_3_naphtha</v>
      </c>
      <c r="BP62">
        <f t="shared" ref="BP62:CW62" si="71">BP$49*BP23</f>
        <v>46.800008532</v>
      </c>
      <c r="BQ62">
        <f t="shared" si="71"/>
        <v>48.059984124000003</v>
      </c>
      <c r="BR62">
        <f t="shared" si="71"/>
        <v>49.887305182102253</v>
      </c>
      <c r="BS62">
        <f t="shared" si="71"/>
        <v>48.764416065990794</v>
      </c>
      <c r="BT62">
        <f t="shared" si="71"/>
        <v>50.68294597145124</v>
      </c>
      <c r="BU62">
        <f t="shared" si="71"/>
        <v>51.895320088873909</v>
      </c>
      <c r="BV62">
        <f t="shared" si="71"/>
        <v>53.137371100559811</v>
      </c>
      <c r="BW62">
        <f t="shared" si="71"/>
        <v>54.402525224799597</v>
      </c>
      <c r="BX62">
        <f t="shared" si="71"/>
        <v>55.690010501450914</v>
      </c>
      <c r="BY62">
        <f t="shared" si="71"/>
        <v>57.000263304274874</v>
      </c>
      <c r="BZ62">
        <f t="shared" si="71"/>
        <v>58.33404047285574</v>
      </c>
      <c r="CA62">
        <f t="shared" si="71"/>
        <v>59.226178252794085</v>
      </c>
      <c r="CB62">
        <f t="shared" si="71"/>
        <v>60.126974742513745</v>
      </c>
      <c r="CC62">
        <f t="shared" si="71"/>
        <v>61.034747249336881</v>
      </c>
      <c r="CD62">
        <f t="shared" si="71"/>
        <v>61.165100507519007</v>
      </c>
      <c r="CE62">
        <f t="shared" si="71"/>
        <v>61.251103589315839</v>
      </c>
      <c r="CF62">
        <f t="shared" si="71"/>
        <v>61.292520540740135</v>
      </c>
      <c r="CG62">
        <f t="shared" si="71"/>
        <v>61.288204379115044</v>
      </c>
      <c r="CH62">
        <f t="shared" si="71"/>
        <v>61.23529855917301</v>
      </c>
      <c r="CI62">
        <f t="shared" si="71"/>
        <v>61.130214457944973</v>
      </c>
      <c r="CJ62">
        <f t="shared" si="71"/>
        <v>60.968792428730602</v>
      </c>
      <c r="CK62">
        <f t="shared" si="71"/>
        <v>60.74752323604698</v>
      </c>
      <c r="CL62">
        <f t="shared" si="71"/>
        <v>60.462971406870615</v>
      </c>
      <c r="CM62">
        <f t="shared" si="71"/>
        <v>60.112046106094361</v>
      </c>
      <c r="CN62">
        <f t="shared" si="71"/>
        <v>59.352963459322851</v>
      </c>
      <c r="CO62">
        <f t="shared" si="71"/>
        <v>58.553480637626521</v>
      </c>
      <c r="CP62">
        <f t="shared" si="71"/>
        <v>57.706131159857222</v>
      </c>
      <c r="CQ62">
        <f t="shared" si="71"/>
        <v>56.805301602219387</v>
      </c>
      <c r="CR62">
        <f t="shared" si="71"/>
        <v>55.847674914356588</v>
      </c>
      <c r="CS62">
        <f t="shared" si="71"/>
        <v>55.092708937140493</v>
      </c>
      <c r="CT62">
        <f t="shared" si="71"/>
        <v>54.208128356061344</v>
      </c>
      <c r="CU62">
        <f t="shared" si="71"/>
        <v>53.211105263921475</v>
      </c>
      <c r="CV62">
        <f t="shared" si="71"/>
        <v>52.115875890906956</v>
      </c>
      <c r="CW62">
        <f t="shared" si="71"/>
        <v>50.93499921726012</v>
      </c>
      <c r="CX62">
        <f t="shared" ref="CX62:DQ62" si="72">CX$49*CX23</f>
        <v>49.828019388626551</v>
      </c>
      <c r="CY62">
        <f t="shared" si="72"/>
        <v>48.731891466551708</v>
      </c>
      <c r="CZ62">
        <f t="shared" si="72"/>
        <v>47.646702421002438</v>
      </c>
      <c r="DA62">
        <f t="shared" si="72"/>
        <v>46.572531719316906</v>
      </c>
      <c r="DB62">
        <f t="shared" si="72"/>
        <v>45.509451568493496</v>
      </c>
      <c r="DC62">
        <f t="shared" si="72"/>
        <v>44.457527151346234</v>
      </c>
      <c r="DD62">
        <f t="shared" si="72"/>
        <v>43.416816856666969</v>
      </c>
      <c r="DE62">
        <f t="shared" si="72"/>
        <v>42.387372503527217</v>
      </c>
      <c r="DF62">
        <f t="shared" si="72"/>
        <v>41.369239559852481</v>
      </c>
      <c r="DG62">
        <f t="shared" si="72"/>
        <v>40.362457355398249</v>
      </c>
      <c r="DH62">
        <f t="shared" si="72"/>
        <v>39.367059289254385</v>
      </c>
      <c r="DI62">
        <f t="shared" si="72"/>
        <v>38.383073032001469</v>
      </c>
      <c r="DJ62">
        <f t="shared" si="72"/>
        <v>37.410520722640477</v>
      </c>
      <c r="DK62">
        <f t="shared" si="72"/>
        <v>36.44941916041477</v>
      </c>
      <c r="DL62">
        <f t="shared" si="72"/>
        <v>35.499779991640587</v>
      </c>
      <c r="DM62">
        <f t="shared" si="72"/>
        <v>34.561609891659735</v>
      </c>
      <c r="DN62">
        <f t="shared" si="72"/>
        <v>33.63491074202576</v>
      </c>
      <c r="DO62">
        <f t="shared" si="72"/>
        <v>32.719679803033017</v>
      </c>
      <c r="DP62">
        <f t="shared" si="72"/>
        <v>31.815909881695337</v>
      </c>
      <c r="DQ62">
        <f t="shared" si="72"/>
        <v>30.92358949527824</v>
      </c>
    </row>
    <row r="63" spans="1:121" x14ac:dyDescent="0.25">
      <c r="A63" t="str">
        <f t="shared" si="51"/>
        <v>11_MEX</v>
      </c>
      <c r="B63" t="str">
        <f t="shared" si="51"/>
        <v>7_x_jet_fuel</v>
      </c>
      <c r="C63" t="str">
        <f t="shared" si="51"/>
        <v>7_x_jet_fuel</v>
      </c>
      <c r="D63" s="4" t="s">
        <v>149</v>
      </c>
      <c r="E63" s="4"/>
      <c r="F63" s="4"/>
      <c r="G63" s="4">
        <f t="shared" si="52"/>
        <v>0</v>
      </c>
      <c r="BL63" t="str">
        <f t="shared" si="53"/>
        <v>11_MEX</v>
      </c>
      <c r="BM63" t="str">
        <f t="shared" si="54"/>
        <v>d_nonenergy_7_x_jet_fuel</v>
      </c>
      <c r="BP63">
        <f t="shared" ref="BP63:CW63" si="73">BP$49*BP24</f>
        <v>0</v>
      </c>
      <c r="BQ63">
        <f t="shared" si="73"/>
        <v>0</v>
      </c>
      <c r="BR63">
        <f t="shared" si="73"/>
        <v>0</v>
      </c>
      <c r="BS63">
        <f t="shared" si="73"/>
        <v>0</v>
      </c>
      <c r="BT63">
        <f t="shared" si="73"/>
        <v>0</v>
      </c>
      <c r="BU63">
        <f t="shared" si="73"/>
        <v>0</v>
      </c>
      <c r="BV63">
        <f t="shared" si="73"/>
        <v>0</v>
      </c>
      <c r="BW63">
        <f t="shared" si="73"/>
        <v>0</v>
      </c>
      <c r="BX63">
        <f t="shared" si="73"/>
        <v>0</v>
      </c>
      <c r="BY63">
        <f t="shared" si="73"/>
        <v>0</v>
      </c>
      <c r="BZ63">
        <f t="shared" si="73"/>
        <v>0</v>
      </c>
      <c r="CA63">
        <f t="shared" si="73"/>
        <v>0</v>
      </c>
      <c r="CB63">
        <f t="shared" si="73"/>
        <v>0</v>
      </c>
      <c r="CC63">
        <f t="shared" si="73"/>
        <v>0</v>
      </c>
      <c r="CD63">
        <f t="shared" si="73"/>
        <v>0</v>
      </c>
      <c r="CE63">
        <f t="shared" si="73"/>
        <v>0</v>
      </c>
      <c r="CF63">
        <f t="shared" si="73"/>
        <v>0</v>
      </c>
      <c r="CG63">
        <f t="shared" si="73"/>
        <v>0</v>
      </c>
      <c r="CH63">
        <f t="shared" si="73"/>
        <v>0</v>
      </c>
      <c r="CI63">
        <f t="shared" si="73"/>
        <v>0</v>
      </c>
      <c r="CJ63">
        <f t="shared" si="73"/>
        <v>0</v>
      </c>
      <c r="CK63">
        <f t="shared" si="73"/>
        <v>0</v>
      </c>
      <c r="CL63">
        <f t="shared" si="73"/>
        <v>0</v>
      </c>
      <c r="CM63">
        <f t="shared" si="73"/>
        <v>0</v>
      </c>
      <c r="CN63">
        <f t="shared" si="73"/>
        <v>0</v>
      </c>
      <c r="CO63">
        <f t="shared" si="73"/>
        <v>0</v>
      </c>
      <c r="CP63">
        <f t="shared" si="73"/>
        <v>0</v>
      </c>
      <c r="CQ63">
        <f t="shared" si="73"/>
        <v>0</v>
      </c>
      <c r="CR63">
        <f t="shared" si="73"/>
        <v>0</v>
      </c>
      <c r="CS63">
        <f t="shared" si="73"/>
        <v>0</v>
      </c>
      <c r="CT63">
        <f t="shared" si="73"/>
        <v>0</v>
      </c>
      <c r="CU63">
        <f t="shared" si="73"/>
        <v>0</v>
      </c>
      <c r="CV63">
        <f t="shared" si="73"/>
        <v>0</v>
      </c>
      <c r="CW63">
        <f t="shared" si="73"/>
        <v>0</v>
      </c>
      <c r="CX63">
        <f t="shared" ref="CX63:DQ63" si="74">CX$49*CX24</f>
        <v>0</v>
      </c>
      <c r="CY63">
        <f t="shared" si="74"/>
        <v>0</v>
      </c>
      <c r="CZ63">
        <f t="shared" si="74"/>
        <v>0</v>
      </c>
      <c r="DA63">
        <f t="shared" si="74"/>
        <v>0</v>
      </c>
      <c r="DB63">
        <f t="shared" si="74"/>
        <v>0</v>
      </c>
      <c r="DC63">
        <f t="shared" si="74"/>
        <v>0</v>
      </c>
      <c r="DD63">
        <f t="shared" si="74"/>
        <v>0</v>
      </c>
      <c r="DE63">
        <f t="shared" si="74"/>
        <v>0</v>
      </c>
      <c r="DF63">
        <f t="shared" si="74"/>
        <v>0</v>
      </c>
      <c r="DG63">
        <f t="shared" si="74"/>
        <v>0</v>
      </c>
      <c r="DH63">
        <f t="shared" si="74"/>
        <v>0</v>
      </c>
      <c r="DI63">
        <f t="shared" si="74"/>
        <v>0</v>
      </c>
      <c r="DJ63">
        <f t="shared" si="74"/>
        <v>0</v>
      </c>
      <c r="DK63">
        <f t="shared" si="74"/>
        <v>0</v>
      </c>
      <c r="DL63">
        <f t="shared" si="74"/>
        <v>0</v>
      </c>
      <c r="DM63">
        <f t="shared" si="74"/>
        <v>0</v>
      </c>
      <c r="DN63">
        <f t="shared" si="74"/>
        <v>0</v>
      </c>
      <c r="DO63">
        <f t="shared" si="74"/>
        <v>0</v>
      </c>
      <c r="DP63">
        <f t="shared" si="74"/>
        <v>0</v>
      </c>
      <c r="DQ63">
        <f t="shared" si="74"/>
        <v>0</v>
      </c>
    </row>
    <row r="64" spans="1:121" x14ac:dyDescent="0.25">
      <c r="A64" t="str">
        <f t="shared" si="51"/>
        <v>11_MEX</v>
      </c>
      <c r="B64" t="str">
        <f t="shared" si="51"/>
        <v>7_6_kerosene</v>
      </c>
      <c r="C64" t="str">
        <f t="shared" si="51"/>
        <v>7_6_kerosene</v>
      </c>
      <c r="D64" s="4" t="s">
        <v>149</v>
      </c>
      <c r="E64" s="4"/>
      <c r="F64" s="4"/>
      <c r="G64" s="4">
        <f t="shared" si="52"/>
        <v>0</v>
      </c>
      <c r="BL64" t="str">
        <f t="shared" si="53"/>
        <v>11_MEX</v>
      </c>
      <c r="BM64" t="str">
        <f t="shared" si="54"/>
        <v>d_nonenergy_7_6_kerosene</v>
      </c>
      <c r="BP64">
        <f t="shared" ref="BP64:CW64" si="75">BP$49*BP25</f>
        <v>0</v>
      </c>
      <c r="BQ64">
        <f t="shared" si="75"/>
        <v>0</v>
      </c>
      <c r="BR64">
        <f t="shared" si="75"/>
        <v>0</v>
      </c>
      <c r="BS64">
        <f t="shared" si="75"/>
        <v>0</v>
      </c>
      <c r="BT64">
        <f t="shared" si="75"/>
        <v>0</v>
      </c>
      <c r="BU64">
        <f t="shared" si="75"/>
        <v>0</v>
      </c>
      <c r="BV64">
        <f t="shared" si="75"/>
        <v>0</v>
      </c>
      <c r="BW64">
        <f t="shared" si="75"/>
        <v>0</v>
      </c>
      <c r="BX64">
        <f t="shared" si="75"/>
        <v>0</v>
      </c>
      <c r="BY64">
        <f t="shared" si="75"/>
        <v>0</v>
      </c>
      <c r="BZ64">
        <f t="shared" si="75"/>
        <v>0</v>
      </c>
      <c r="CA64">
        <f t="shared" si="75"/>
        <v>0</v>
      </c>
      <c r="CB64">
        <f t="shared" si="75"/>
        <v>0</v>
      </c>
      <c r="CC64">
        <f t="shared" si="75"/>
        <v>0</v>
      </c>
      <c r="CD64">
        <f t="shared" si="75"/>
        <v>0</v>
      </c>
      <c r="CE64">
        <f t="shared" si="75"/>
        <v>0</v>
      </c>
      <c r="CF64">
        <f t="shared" si="75"/>
        <v>0</v>
      </c>
      <c r="CG64">
        <f t="shared" si="75"/>
        <v>0</v>
      </c>
      <c r="CH64">
        <f t="shared" si="75"/>
        <v>0</v>
      </c>
      <c r="CI64">
        <f t="shared" si="75"/>
        <v>0</v>
      </c>
      <c r="CJ64">
        <f t="shared" si="75"/>
        <v>0</v>
      </c>
      <c r="CK64">
        <f t="shared" si="75"/>
        <v>0</v>
      </c>
      <c r="CL64">
        <f t="shared" si="75"/>
        <v>0</v>
      </c>
      <c r="CM64">
        <f t="shared" si="75"/>
        <v>0</v>
      </c>
      <c r="CN64">
        <f t="shared" si="75"/>
        <v>0</v>
      </c>
      <c r="CO64">
        <f t="shared" si="75"/>
        <v>0</v>
      </c>
      <c r="CP64">
        <f t="shared" si="75"/>
        <v>0</v>
      </c>
      <c r="CQ64">
        <f t="shared" si="75"/>
        <v>0</v>
      </c>
      <c r="CR64">
        <f t="shared" si="75"/>
        <v>0</v>
      </c>
      <c r="CS64">
        <f t="shared" si="75"/>
        <v>0</v>
      </c>
      <c r="CT64">
        <f t="shared" si="75"/>
        <v>0</v>
      </c>
      <c r="CU64">
        <f t="shared" si="75"/>
        <v>0</v>
      </c>
      <c r="CV64">
        <f t="shared" si="75"/>
        <v>0</v>
      </c>
      <c r="CW64">
        <f t="shared" si="75"/>
        <v>0</v>
      </c>
      <c r="CX64">
        <f t="shared" ref="CX64:DQ64" si="76">CX$49*CX25</f>
        <v>0</v>
      </c>
      <c r="CY64">
        <f t="shared" si="76"/>
        <v>0</v>
      </c>
      <c r="CZ64">
        <f t="shared" si="76"/>
        <v>0</v>
      </c>
      <c r="DA64">
        <f t="shared" si="76"/>
        <v>0</v>
      </c>
      <c r="DB64">
        <f t="shared" si="76"/>
        <v>0</v>
      </c>
      <c r="DC64">
        <f t="shared" si="76"/>
        <v>0</v>
      </c>
      <c r="DD64">
        <f t="shared" si="76"/>
        <v>0</v>
      </c>
      <c r="DE64">
        <f t="shared" si="76"/>
        <v>0</v>
      </c>
      <c r="DF64">
        <f t="shared" si="76"/>
        <v>0</v>
      </c>
      <c r="DG64">
        <f t="shared" si="76"/>
        <v>0</v>
      </c>
      <c r="DH64">
        <f t="shared" si="76"/>
        <v>0</v>
      </c>
      <c r="DI64">
        <f t="shared" si="76"/>
        <v>0</v>
      </c>
      <c r="DJ64">
        <f t="shared" si="76"/>
        <v>0</v>
      </c>
      <c r="DK64">
        <f t="shared" si="76"/>
        <v>0</v>
      </c>
      <c r="DL64">
        <f t="shared" si="76"/>
        <v>0</v>
      </c>
      <c r="DM64">
        <f t="shared" si="76"/>
        <v>0</v>
      </c>
      <c r="DN64">
        <f t="shared" si="76"/>
        <v>0</v>
      </c>
      <c r="DO64">
        <f t="shared" si="76"/>
        <v>0</v>
      </c>
      <c r="DP64">
        <f t="shared" si="76"/>
        <v>0</v>
      </c>
      <c r="DQ64">
        <f t="shared" si="76"/>
        <v>0</v>
      </c>
    </row>
    <row r="65" spans="1:121" x14ac:dyDescent="0.25">
      <c r="A65" t="str">
        <f t="shared" si="51"/>
        <v>11_MEX</v>
      </c>
      <c r="B65" t="str">
        <f t="shared" si="51"/>
        <v>7_7_gas_diesel_oil</v>
      </c>
      <c r="C65" t="str">
        <f t="shared" si="51"/>
        <v>7_7_gas_diesel_oil</v>
      </c>
      <c r="D65" s="4" t="s">
        <v>149</v>
      </c>
      <c r="E65" s="4"/>
      <c r="F65" s="4"/>
      <c r="G65" s="4">
        <f t="shared" si="52"/>
        <v>0</v>
      </c>
      <c r="BL65" t="str">
        <f t="shared" si="53"/>
        <v>11_MEX</v>
      </c>
      <c r="BM65" t="str">
        <f t="shared" si="54"/>
        <v>d_nonenergy_7_7_gas_diesel_oil</v>
      </c>
      <c r="BP65">
        <f t="shared" ref="BP65:CW65" si="77">BP$49*BP26</f>
        <v>0</v>
      </c>
      <c r="BQ65">
        <f t="shared" si="77"/>
        <v>0</v>
      </c>
      <c r="BR65">
        <f t="shared" si="77"/>
        <v>0</v>
      </c>
      <c r="BS65">
        <f t="shared" si="77"/>
        <v>0</v>
      </c>
      <c r="BT65">
        <f t="shared" si="77"/>
        <v>0</v>
      </c>
      <c r="BU65">
        <f t="shared" si="77"/>
        <v>0</v>
      </c>
      <c r="BV65">
        <f t="shared" si="77"/>
        <v>0</v>
      </c>
      <c r="BW65">
        <f t="shared" si="77"/>
        <v>0</v>
      </c>
      <c r="BX65">
        <f t="shared" si="77"/>
        <v>0</v>
      </c>
      <c r="BY65">
        <f t="shared" si="77"/>
        <v>0</v>
      </c>
      <c r="BZ65">
        <f t="shared" si="77"/>
        <v>0</v>
      </c>
      <c r="CA65">
        <f t="shared" si="77"/>
        <v>0</v>
      </c>
      <c r="CB65">
        <f t="shared" si="77"/>
        <v>0</v>
      </c>
      <c r="CC65">
        <f t="shared" si="77"/>
        <v>0</v>
      </c>
      <c r="CD65">
        <f t="shared" si="77"/>
        <v>0</v>
      </c>
      <c r="CE65">
        <f t="shared" si="77"/>
        <v>0</v>
      </c>
      <c r="CF65">
        <f t="shared" si="77"/>
        <v>0</v>
      </c>
      <c r="CG65">
        <f t="shared" si="77"/>
        <v>0</v>
      </c>
      <c r="CH65">
        <f t="shared" si="77"/>
        <v>0</v>
      </c>
      <c r="CI65">
        <f t="shared" si="77"/>
        <v>0</v>
      </c>
      <c r="CJ65">
        <f t="shared" si="77"/>
        <v>0</v>
      </c>
      <c r="CK65">
        <f t="shared" si="77"/>
        <v>0</v>
      </c>
      <c r="CL65">
        <f t="shared" si="77"/>
        <v>0</v>
      </c>
      <c r="CM65">
        <f t="shared" si="77"/>
        <v>0</v>
      </c>
      <c r="CN65">
        <f t="shared" si="77"/>
        <v>0</v>
      </c>
      <c r="CO65">
        <f t="shared" si="77"/>
        <v>0</v>
      </c>
      <c r="CP65">
        <f t="shared" si="77"/>
        <v>0</v>
      </c>
      <c r="CQ65">
        <f t="shared" si="77"/>
        <v>0</v>
      </c>
      <c r="CR65">
        <f t="shared" si="77"/>
        <v>0</v>
      </c>
      <c r="CS65">
        <f t="shared" si="77"/>
        <v>0</v>
      </c>
      <c r="CT65">
        <f t="shared" si="77"/>
        <v>0</v>
      </c>
      <c r="CU65">
        <f t="shared" si="77"/>
        <v>0</v>
      </c>
      <c r="CV65">
        <f t="shared" si="77"/>
        <v>0</v>
      </c>
      <c r="CW65">
        <f t="shared" si="77"/>
        <v>0</v>
      </c>
      <c r="CX65">
        <f t="shared" ref="CX65:DQ65" si="78">CX$49*CX26</f>
        <v>0</v>
      </c>
      <c r="CY65">
        <f t="shared" si="78"/>
        <v>0</v>
      </c>
      <c r="CZ65">
        <f t="shared" si="78"/>
        <v>0</v>
      </c>
      <c r="DA65">
        <f t="shared" si="78"/>
        <v>0</v>
      </c>
      <c r="DB65">
        <f t="shared" si="78"/>
        <v>0</v>
      </c>
      <c r="DC65">
        <f t="shared" si="78"/>
        <v>0</v>
      </c>
      <c r="DD65">
        <f t="shared" si="78"/>
        <v>0</v>
      </c>
      <c r="DE65">
        <f t="shared" si="78"/>
        <v>0</v>
      </c>
      <c r="DF65">
        <f t="shared" si="78"/>
        <v>0</v>
      </c>
      <c r="DG65">
        <f t="shared" si="78"/>
        <v>0</v>
      </c>
      <c r="DH65">
        <f t="shared" si="78"/>
        <v>0</v>
      </c>
      <c r="DI65">
        <f t="shared" si="78"/>
        <v>0</v>
      </c>
      <c r="DJ65">
        <f t="shared" si="78"/>
        <v>0</v>
      </c>
      <c r="DK65">
        <f t="shared" si="78"/>
        <v>0</v>
      </c>
      <c r="DL65">
        <f t="shared" si="78"/>
        <v>0</v>
      </c>
      <c r="DM65">
        <f t="shared" si="78"/>
        <v>0</v>
      </c>
      <c r="DN65">
        <f t="shared" si="78"/>
        <v>0</v>
      </c>
      <c r="DO65">
        <f t="shared" si="78"/>
        <v>0</v>
      </c>
      <c r="DP65">
        <f t="shared" si="78"/>
        <v>0</v>
      </c>
      <c r="DQ65">
        <f t="shared" si="78"/>
        <v>0</v>
      </c>
    </row>
    <row r="66" spans="1:121" x14ac:dyDescent="0.25">
      <c r="A66" t="str">
        <f t="shared" si="51"/>
        <v>11_MEX</v>
      </c>
      <c r="B66" t="str">
        <f t="shared" si="51"/>
        <v>7_8_fuel_oil</v>
      </c>
      <c r="C66" t="str">
        <f t="shared" si="51"/>
        <v>7_8_fuel_oil</v>
      </c>
      <c r="D66" s="4" t="s">
        <v>149</v>
      </c>
      <c r="E66" s="4"/>
      <c r="F66" s="4"/>
      <c r="G66" s="4">
        <f t="shared" si="52"/>
        <v>0</v>
      </c>
      <c r="BL66" t="str">
        <f t="shared" si="53"/>
        <v>11_MEX</v>
      </c>
      <c r="BM66" t="str">
        <f t="shared" si="54"/>
        <v>d_nonenergy_7_8_fuel_oil</v>
      </c>
      <c r="BP66">
        <f t="shared" ref="BP66:CW66" si="79">BP$49*BP27</f>
        <v>0</v>
      </c>
      <c r="BQ66">
        <f t="shared" si="79"/>
        <v>0</v>
      </c>
      <c r="BR66">
        <f t="shared" si="79"/>
        <v>0</v>
      </c>
      <c r="BS66">
        <f t="shared" si="79"/>
        <v>0</v>
      </c>
      <c r="BT66">
        <f t="shared" si="79"/>
        <v>0</v>
      </c>
      <c r="BU66">
        <f t="shared" si="79"/>
        <v>0</v>
      </c>
      <c r="BV66">
        <f t="shared" si="79"/>
        <v>0</v>
      </c>
      <c r="BW66">
        <f t="shared" si="79"/>
        <v>0</v>
      </c>
      <c r="BX66">
        <f t="shared" si="79"/>
        <v>0</v>
      </c>
      <c r="BY66">
        <f t="shared" si="79"/>
        <v>0</v>
      </c>
      <c r="BZ66">
        <f t="shared" si="79"/>
        <v>0</v>
      </c>
      <c r="CA66">
        <f t="shared" si="79"/>
        <v>0</v>
      </c>
      <c r="CB66">
        <f t="shared" si="79"/>
        <v>0</v>
      </c>
      <c r="CC66">
        <f t="shared" si="79"/>
        <v>0</v>
      </c>
      <c r="CD66">
        <f t="shared" si="79"/>
        <v>0</v>
      </c>
      <c r="CE66">
        <f t="shared" si="79"/>
        <v>0</v>
      </c>
      <c r="CF66">
        <f t="shared" si="79"/>
        <v>0</v>
      </c>
      <c r="CG66">
        <f t="shared" si="79"/>
        <v>0</v>
      </c>
      <c r="CH66">
        <f t="shared" si="79"/>
        <v>0</v>
      </c>
      <c r="CI66">
        <f t="shared" si="79"/>
        <v>0</v>
      </c>
      <c r="CJ66">
        <f t="shared" si="79"/>
        <v>0</v>
      </c>
      <c r="CK66">
        <f t="shared" si="79"/>
        <v>0</v>
      </c>
      <c r="CL66">
        <f t="shared" si="79"/>
        <v>0</v>
      </c>
      <c r="CM66">
        <f t="shared" si="79"/>
        <v>0</v>
      </c>
      <c r="CN66">
        <f t="shared" si="79"/>
        <v>0</v>
      </c>
      <c r="CO66">
        <f t="shared" si="79"/>
        <v>0</v>
      </c>
      <c r="CP66">
        <f t="shared" si="79"/>
        <v>0</v>
      </c>
      <c r="CQ66">
        <f t="shared" si="79"/>
        <v>0</v>
      </c>
      <c r="CR66">
        <f t="shared" si="79"/>
        <v>0</v>
      </c>
      <c r="CS66">
        <f t="shared" si="79"/>
        <v>0</v>
      </c>
      <c r="CT66">
        <f t="shared" si="79"/>
        <v>0</v>
      </c>
      <c r="CU66">
        <f t="shared" si="79"/>
        <v>0</v>
      </c>
      <c r="CV66">
        <f t="shared" si="79"/>
        <v>0</v>
      </c>
      <c r="CW66">
        <f t="shared" si="79"/>
        <v>0</v>
      </c>
      <c r="CX66">
        <f t="shared" ref="CX66:DQ66" si="80">CX$49*CX27</f>
        <v>0</v>
      </c>
      <c r="CY66">
        <f t="shared" si="80"/>
        <v>0</v>
      </c>
      <c r="CZ66">
        <f t="shared" si="80"/>
        <v>0</v>
      </c>
      <c r="DA66">
        <f t="shared" si="80"/>
        <v>0</v>
      </c>
      <c r="DB66">
        <f t="shared" si="80"/>
        <v>0</v>
      </c>
      <c r="DC66">
        <f t="shared" si="80"/>
        <v>0</v>
      </c>
      <c r="DD66">
        <f t="shared" si="80"/>
        <v>0</v>
      </c>
      <c r="DE66">
        <f t="shared" si="80"/>
        <v>0</v>
      </c>
      <c r="DF66">
        <f t="shared" si="80"/>
        <v>0</v>
      </c>
      <c r="DG66">
        <f t="shared" si="80"/>
        <v>0</v>
      </c>
      <c r="DH66">
        <f t="shared" si="80"/>
        <v>0</v>
      </c>
      <c r="DI66">
        <f t="shared" si="80"/>
        <v>0</v>
      </c>
      <c r="DJ66">
        <f t="shared" si="80"/>
        <v>0</v>
      </c>
      <c r="DK66">
        <f t="shared" si="80"/>
        <v>0</v>
      </c>
      <c r="DL66">
        <f t="shared" si="80"/>
        <v>0</v>
      </c>
      <c r="DM66">
        <f t="shared" si="80"/>
        <v>0</v>
      </c>
      <c r="DN66">
        <f t="shared" si="80"/>
        <v>0</v>
      </c>
      <c r="DO66">
        <f t="shared" si="80"/>
        <v>0</v>
      </c>
      <c r="DP66">
        <f t="shared" si="80"/>
        <v>0</v>
      </c>
      <c r="DQ66">
        <f t="shared" si="80"/>
        <v>0</v>
      </c>
    </row>
    <row r="67" spans="1:121" x14ac:dyDescent="0.25">
      <c r="A67" t="str">
        <f t="shared" si="51"/>
        <v>11_MEX</v>
      </c>
      <c r="B67" t="str">
        <f t="shared" si="51"/>
        <v>7_9_lpg</v>
      </c>
      <c r="C67" t="str">
        <f t="shared" si="51"/>
        <v>7_9_lpg</v>
      </c>
      <c r="D67" s="4" t="s">
        <v>149</v>
      </c>
      <c r="E67" s="4"/>
      <c r="F67" s="4"/>
      <c r="G67" s="4">
        <f t="shared" si="52"/>
        <v>2.4123085560000002</v>
      </c>
      <c r="BL67" t="str">
        <f t="shared" si="53"/>
        <v>11_MEX</v>
      </c>
      <c r="BM67" t="str">
        <f t="shared" si="54"/>
        <v>d_nonenergy_7_9_lpg</v>
      </c>
      <c r="BP67">
        <f t="shared" ref="BP67:CW67" si="81">BP$49*BP28</f>
        <v>1.702813428</v>
      </c>
      <c r="BQ67">
        <f t="shared" si="81"/>
        <v>2.4123085560000002</v>
      </c>
      <c r="BR67">
        <f t="shared" si="81"/>
        <v>2.5040285659701609</v>
      </c>
      <c r="BS67">
        <f t="shared" si="81"/>
        <v>2.4476666034849868</v>
      </c>
      <c r="BT67">
        <f t="shared" si="81"/>
        <v>2.5439647232251668</v>
      </c>
      <c r="BU67">
        <f t="shared" si="81"/>
        <v>2.6048182692643373</v>
      </c>
      <c r="BV67">
        <f t="shared" si="81"/>
        <v>2.6671614085119035</v>
      </c>
      <c r="BW67">
        <f t="shared" si="81"/>
        <v>2.7306641785229795</v>
      </c>
      <c r="BX67">
        <f t="shared" si="81"/>
        <v>2.7952878317596652</v>
      </c>
      <c r="BY67">
        <f t="shared" si="81"/>
        <v>2.8610542714368026</v>
      </c>
      <c r="BZ67">
        <f t="shared" si="81"/>
        <v>2.9280014861354933</v>
      </c>
      <c r="CA67">
        <f t="shared" si="81"/>
        <v>2.9727811846498216</v>
      </c>
      <c r="CB67">
        <f t="shared" si="81"/>
        <v>3.0179954958688793</v>
      </c>
      <c r="CC67">
        <f t="shared" si="81"/>
        <v>3.0635599592166205</v>
      </c>
      <c r="CD67">
        <f t="shared" si="81"/>
        <v>3.0701028719068102</v>
      </c>
      <c r="CE67">
        <f t="shared" si="81"/>
        <v>3.0744196850277961</v>
      </c>
      <c r="CF67">
        <f t="shared" si="81"/>
        <v>3.076498555175287</v>
      </c>
      <c r="CG67">
        <f t="shared" si="81"/>
        <v>3.0762819110417721</v>
      </c>
      <c r="CH67">
        <f t="shared" si="81"/>
        <v>3.073626372043277</v>
      </c>
      <c r="CI67">
        <f t="shared" si="81"/>
        <v>3.0683518119053059</v>
      </c>
      <c r="CJ67">
        <f t="shared" si="81"/>
        <v>3.0602494425579501</v>
      </c>
      <c r="CK67">
        <f t="shared" si="81"/>
        <v>3.0491431224785939</v>
      </c>
      <c r="CL67">
        <f t="shared" si="81"/>
        <v>3.0348604125555831</v>
      </c>
      <c r="CM67">
        <f t="shared" si="81"/>
        <v>3.0172461723303829</v>
      </c>
      <c r="CN67">
        <f t="shared" si="81"/>
        <v>2.9791450036160221</v>
      </c>
      <c r="CO67">
        <f t="shared" si="81"/>
        <v>2.9390160005315207</v>
      </c>
      <c r="CP67">
        <f t="shared" si="81"/>
        <v>2.896484392741741</v>
      </c>
      <c r="CQ67">
        <f t="shared" si="81"/>
        <v>2.851268421721429</v>
      </c>
      <c r="CR67">
        <f t="shared" si="81"/>
        <v>2.8032015924310763</v>
      </c>
      <c r="CS67">
        <f t="shared" si="81"/>
        <v>2.7653070546045888</v>
      </c>
      <c r="CT67">
        <f t="shared" si="81"/>
        <v>2.7209066798832189</v>
      </c>
      <c r="CU67">
        <f t="shared" si="81"/>
        <v>2.6708623991882212</v>
      </c>
      <c r="CV67">
        <f t="shared" si="81"/>
        <v>2.6158887816254541</v>
      </c>
      <c r="CW67">
        <f t="shared" si="81"/>
        <v>2.5566162089157065</v>
      </c>
      <c r="CX67">
        <f t="shared" ref="CX67:DQ67" si="82">CX$49*CX28</f>
        <v>2.501052792476735</v>
      </c>
      <c r="CY67">
        <f t="shared" si="82"/>
        <v>2.4460340734095518</v>
      </c>
      <c r="CZ67">
        <f t="shared" si="82"/>
        <v>2.3915644170588184</v>
      </c>
      <c r="DA67">
        <f t="shared" si="82"/>
        <v>2.3376478121844828</v>
      </c>
      <c r="DB67">
        <f t="shared" si="82"/>
        <v>2.2842878831231568</v>
      </c>
      <c r="DC67">
        <f t="shared" si="82"/>
        <v>2.2314879016416307</v>
      </c>
      <c r="DD67">
        <f t="shared" si="82"/>
        <v>2.1792507984895639</v>
      </c>
      <c r="DE67">
        <f t="shared" si="82"/>
        <v>2.1275791746580284</v>
      </c>
      <c r="DF67">
        <f t="shared" si="82"/>
        <v>2.0764753123505595</v>
      </c>
      <c r="DG67">
        <f t="shared" si="82"/>
        <v>2.0259411856732132</v>
      </c>
      <c r="DH67">
        <f t="shared" si="82"/>
        <v>1.9759784710499766</v>
      </c>
      <c r="DI67">
        <f t="shared" si="82"/>
        <v>1.9265885573697454</v>
      </c>
      <c r="DJ67">
        <f t="shared" si="82"/>
        <v>1.8777725558709539</v>
      </c>
      <c r="DK67">
        <f t="shared" si="82"/>
        <v>1.8295313097698289</v>
      </c>
      <c r="DL67">
        <f t="shared" si="82"/>
        <v>1.7818654036381059</v>
      </c>
      <c r="DM67">
        <f t="shared" si="82"/>
        <v>1.7347751725359066</v>
      </c>
      <c r="DN67">
        <f t="shared" si="82"/>
        <v>1.6882607109053704</v>
      </c>
      <c r="DO67">
        <f t="shared" si="82"/>
        <v>1.6423218812305274</v>
      </c>
      <c r="DP67">
        <f t="shared" si="82"/>
        <v>1.5969583224687673</v>
      </c>
      <c r="DQ67">
        <f t="shared" si="82"/>
        <v>1.5521694582591292</v>
      </c>
    </row>
    <row r="68" spans="1:121" x14ac:dyDescent="0.25">
      <c r="A68" t="str">
        <f t="shared" si="51"/>
        <v>11_MEX</v>
      </c>
      <c r="B68" t="str">
        <f t="shared" si="51"/>
        <v>7_10_refinery_gas_not_liquefied</v>
      </c>
      <c r="C68" t="str">
        <f t="shared" si="51"/>
        <v>7_10_refi_gas_notliq</v>
      </c>
      <c r="D68" s="4" t="s">
        <v>149</v>
      </c>
      <c r="E68" s="4"/>
      <c r="F68" s="4"/>
      <c r="G68" s="4">
        <f t="shared" si="52"/>
        <v>0</v>
      </c>
      <c r="BL68" t="str">
        <f t="shared" si="53"/>
        <v>11_MEX</v>
      </c>
      <c r="BM68" t="str">
        <f t="shared" si="54"/>
        <v>d_nonenergy_7_10_refi_gas_notliq</v>
      </c>
      <c r="BP68">
        <f t="shared" ref="BP68:CW68" si="83">BP$49*BP29</f>
        <v>0</v>
      </c>
      <c r="BQ68">
        <f t="shared" si="83"/>
        <v>0</v>
      </c>
      <c r="BR68">
        <f t="shared" si="83"/>
        <v>0</v>
      </c>
      <c r="BS68">
        <f t="shared" si="83"/>
        <v>0</v>
      </c>
      <c r="BT68">
        <f t="shared" si="83"/>
        <v>0</v>
      </c>
      <c r="BU68">
        <f t="shared" si="83"/>
        <v>0</v>
      </c>
      <c r="BV68">
        <f t="shared" si="83"/>
        <v>0</v>
      </c>
      <c r="BW68">
        <f t="shared" si="83"/>
        <v>0</v>
      </c>
      <c r="BX68">
        <f t="shared" si="83"/>
        <v>0</v>
      </c>
      <c r="BY68">
        <f t="shared" si="83"/>
        <v>0</v>
      </c>
      <c r="BZ68">
        <f t="shared" si="83"/>
        <v>0</v>
      </c>
      <c r="CA68">
        <f t="shared" si="83"/>
        <v>0</v>
      </c>
      <c r="CB68">
        <f t="shared" si="83"/>
        <v>0</v>
      </c>
      <c r="CC68">
        <f t="shared" si="83"/>
        <v>0</v>
      </c>
      <c r="CD68">
        <f t="shared" si="83"/>
        <v>0</v>
      </c>
      <c r="CE68">
        <f t="shared" si="83"/>
        <v>0</v>
      </c>
      <c r="CF68">
        <f t="shared" si="83"/>
        <v>0</v>
      </c>
      <c r="CG68">
        <f t="shared" si="83"/>
        <v>0</v>
      </c>
      <c r="CH68">
        <f t="shared" si="83"/>
        <v>0</v>
      </c>
      <c r="CI68">
        <f t="shared" si="83"/>
        <v>0</v>
      </c>
      <c r="CJ68">
        <f t="shared" si="83"/>
        <v>0</v>
      </c>
      <c r="CK68">
        <f t="shared" si="83"/>
        <v>0</v>
      </c>
      <c r="CL68">
        <f t="shared" si="83"/>
        <v>0</v>
      </c>
      <c r="CM68">
        <f t="shared" si="83"/>
        <v>0</v>
      </c>
      <c r="CN68">
        <f t="shared" si="83"/>
        <v>0</v>
      </c>
      <c r="CO68">
        <f t="shared" si="83"/>
        <v>0</v>
      </c>
      <c r="CP68">
        <f t="shared" si="83"/>
        <v>0</v>
      </c>
      <c r="CQ68">
        <f t="shared" si="83"/>
        <v>0</v>
      </c>
      <c r="CR68">
        <f t="shared" si="83"/>
        <v>0</v>
      </c>
      <c r="CS68">
        <f t="shared" si="83"/>
        <v>0</v>
      </c>
      <c r="CT68">
        <f t="shared" si="83"/>
        <v>0</v>
      </c>
      <c r="CU68">
        <f t="shared" si="83"/>
        <v>0</v>
      </c>
      <c r="CV68">
        <f t="shared" si="83"/>
        <v>0</v>
      </c>
      <c r="CW68">
        <f t="shared" si="83"/>
        <v>0</v>
      </c>
      <c r="CX68">
        <f t="shared" ref="CX68:DQ68" si="84">CX$49*CX29</f>
        <v>0</v>
      </c>
      <c r="CY68">
        <f t="shared" si="84"/>
        <v>0</v>
      </c>
      <c r="CZ68">
        <f t="shared" si="84"/>
        <v>0</v>
      </c>
      <c r="DA68">
        <f t="shared" si="84"/>
        <v>0</v>
      </c>
      <c r="DB68">
        <f t="shared" si="84"/>
        <v>0</v>
      </c>
      <c r="DC68">
        <f t="shared" si="84"/>
        <v>0</v>
      </c>
      <c r="DD68">
        <f t="shared" si="84"/>
        <v>0</v>
      </c>
      <c r="DE68">
        <f t="shared" si="84"/>
        <v>0</v>
      </c>
      <c r="DF68">
        <f t="shared" si="84"/>
        <v>0</v>
      </c>
      <c r="DG68">
        <f t="shared" si="84"/>
        <v>0</v>
      </c>
      <c r="DH68">
        <f t="shared" si="84"/>
        <v>0</v>
      </c>
      <c r="DI68">
        <f t="shared" si="84"/>
        <v>0</v>
      </c>
      <c r="DJ68">
        <f t="shared" si="84"/>
        <v>0</v>
      </c>
      <c r="DK68">
        <f t="shared" si="84"/>
        <v>0</v>
      </c>
      <c r="DL68">
        <f t="shared" si="84"/>
        <v>0</v>
      </c>
      <c r="DM68">
        <f t="shared" si="84"/>
        <v>0</v>
      </c>
      <c r="DN68">
        <f t="shared" si="84"/>
        <v>0</v>
      </c>
      <c r="DO68">
        <f t="shared" si="84"/>
        <v>0</v>
      </c>
      <c r="DP68">
        <f t="shared" si="84"/>
        <v>0</v>
      </c>
      <c r="DQ68">
        <f t="shared" si="84"/>
        <v>0</v>
      </c>
    </row>
    <row r="69" spans="1:121" x14ac:dyDescent="0.25">
      <c r="A69" t="str">
        <f t="shared" si="51"/>
        <v>11_MEX</v>
      </c>
      <c r="B69" t="str">
        <f t="shared" si="51"/>
        <v>7_11_ethane</v>
      </c>
      <c r="C69" t="str">
        <f t="shared" si="51"/>
        <v>7_11_ethane</v>
      </c>
      <c r="D69" s="4" t="s">
        <v>149</v>
      </c>
      <c r="E69" s="4"/>
      <c r="F69" s="4"/>
      <c r="G69" s="4">
        <f t="shared" si="52"/>
        <v>87.289797707999995</v>
      </c>
      <c r="BL69" t="str">
        <f t="shared" si="53"/>
        <v>11_MEX</v>
      </c>
      <c r="BM69" t="str">
        <f t="shared" si="54"/>
        <v>d_nonenergy_7_11_ethane</v>
      </c>
      <c r="BP69">
        <f t="shared" ref="BP69:CW69" si="85">BP$49*BP30</f>
        <v>104.036411556</v>
      </c>
      <c r="BQ69">
        <f t="shared" si="85"/>
        <v>87.289797707999995</v>
      </c>
      <c r="BR69">
        <f t="shared" si="85"/>
        <v>90.608701956860543</v>
      </c>
      <c r="BS69">
        <f t="shared" si="85"/>
        <v>88.569234704000237</v>
      </c>
      <c r="BT69">
        <f t="shared" si="85"/>
        <v>92.0537986379438</v>
      </c>
      <c r="BU69">
        <f t="shared" si="85"/>
        <v>94.255794609960589</v>
      </c>
      <c r="BV69">
        <f t="shared" si="85"/>
        <v>96.511691767008074</v>
      </c>
      <c r="BW69">
        <f t="shared" si="85"/>
        <v>98.809550361580193</v>
      </c>
      <c r="BX69">
        <f t="shared" si="85"/>
        <v>101.14796830739054</v>
      </c>
      <c r="BY69">
        <f t="shared" si="85"/>
        <v>103.52773817601455</v>
      </c>
      <c r="BZ69">
        <f t="shared" si="85"/>
        <v>105.95023459075709</v>
      </c>
      <c r="CA69">
        <f t="shared" si="85"/>
        <v>107.57059564076405</v>
      </c>
      <c r="CB69">
        <f t="shared" si="85"/>
        <v>109.20668322582924</v>
      </c>
      <c r="CC69">
        <f t="shared" si="85"/>
        <v>110.85544112556198</v>
      </c>
      <c r="CD69">
        <f t="shared" si="85"/>
        <v>111.09219754037765</v>
      </c>
      <c r="CE69">
        <f t="shared" si="85"/>
        <v>111.24840216152236</v>
      </c>
      <c r="CF69">
        <f t="shared" si="85"/>
        <v>111.32362643338607</v>
      </c>
      <c r="CG69">
        <f t="shared" si="85"/>
        <v>111.3157871283593</v>
      </c>
      <c r="CH69">
        <f t="shared" si="85"/>
        <v>111.21969599548669</v>
      </c>
      <c r="CI69">
        <f t="shared" si="85"/>
        <v>111.0288351347162</v>
      </c>
      <c r="CJ69">
        <f t="shared" si="85"/>
        <v>110.73564951402639</v>
      </c>
      <c r="CK69">
        <f t="shared" si="85"/>
        <v>110.33376542229361</v>
      </c>
      <c r="CL69">
        <f t="shared" si="85"/>
        <v>109.81694312076809</v>
      </c>
      <c r="CM69">
        <f t="shared" si="85"/>
        <v>109.17956882542201</v>
      </c>
      <c r="CN69">
        <f t="shared" si="85"/>
        <v>107.80087151854443</v>
      </c>
      <c r="CO69">
        <f t="shared" si="85"/>
        <v>106.34879667813588</v>
      </c>
      <c r="CP69">
        <f t="shared" si="85"/>
        <v>104.8097831755175</v>
      </c>
      <c r="CQ69">
        <f t="shared" si="85"/>
        <v>103.17363553026004</v>
      </c>
      <c r="CR69">
        <f t="shared" si="85"/>
        <v>101.43432909088104</v>
      </c>
      <c r="CS69">
        <f t="shared" si="85"/>
        <v>100.06310875802399</v>
      </c>
      <c r="CT69">
        <f t="shared" si="85"/>
        <v>98.456473604346002</v>
      </c>
      <c r="CU69">
        <f t="shared" si="85"/>
        <v>96.645612747660167</v>
      </c>
      <c r="CV69">
        <f t="shared" si="85"/>
        <v>94.656382993284225</v>
      </c>
      <c r="CW69">
        <f t="shared" si="85"/>
        <v>92.511594811607438</v>
      </c>
      <c r="CX69">
        <f t="shared" ref="CX69:DQ69" si="86">CX$49*CX30</f>
        <v>90.501023084014903</v>
      </c>
      <c r="CY69">
        <f t="shared" si="86"/>
        <v>88.510161323987347</v>
      </c>
      <c r="CZ69">
        <f t="shared" si="86"/>
        <v>86.539167492268007</v>
      </c>
      <c r="DA69">
        <f t="shared" si="86"/>
        <v>84.588185922817871</v>
      </c>
      <c r="DB69">
        <f t="shared" si="86"/>
        <v>82.657347762877123</v>
      </c>
      <c r="DC69">
        <f t="shared" si="86"/>
        <v>80.746771401886676</v>
      </c>
      <c r="DD69">
        <f t="shared" si="86"/>
        <v>78.856562889524284</v>
      </c>
      <c r="DE69">
        <f t="shared" si="86"/>
        <v>76.986816343096748</v>
      </c>
      <c r="DF69">
        <f t="shared" si="86"/>
        <v>75.137614344529339</v>
      </c>
      <c r="DG69">
        <f t="shared" si="86"/>
        <v>73.309028327187363</v>
      </c>
      <c r="DH69">
        <f t="shared" si="86"/>
        <v>71.501118952759526</v>
      </c>
      <c r="DI69">
        <f t="shared" si="86"/>
        <v>69.71393647842811</v>
      </c>
      <c r="DJ69">
        <f t="shared" si="86"/>
        <v>67.947521114545893</v>
      </c>
      <c r="DK69">
        <f t="shared" si="86"/>
        <v>66.201903373036274</v>
      </c>
      <c r="DL69">
        <f t="shared" si="86"/>
        <v>64.477104406727491</v>
      </c>
      <c r="DM69">
        <f t="shared" si="86"/>
        <v>62.773136339827374</v>
      </c>
      <c r="DN69">
        <f t="shared" si="86"/>
        <v>61.090002589740884</v>
      </c>
      <c r="DO69">
        <f t="shared" si="86"/>
        <v>59.427698180429118</v>
      </c>
      <c r="DP69">
        <f t="shared" si="86"/>
        <v>57.786210047503459</v>
      </c>
      <c r="DQ69">
        <f t="shared" si="86"/>
        <v>56.165517335243983</v>
      </c>
    </row>
    <row r="70" spans="1:121" x14ac:dyDescent="0.25">
      <c r="A70" t="str">
        <f t="shared" si="51"/>
        <v>11_MEX</v>
      </c>
      <c r="B70" t="str">
        <f t="shared" si="51"/>
        <v>7_x_other_petroleum_products</v>
      </c>
      <c r="C70" t="str">
        <f t="shared" si="51"/>
        <v>7_x_other_petrol_prod</v>
      </c>
      <c r="D70" s="4" t="s">
        <v>149</v>
      </c>
      <c r="E70" s="4"/>
      <c r="F70" s="4"/>
      <c r="G70" s="4">
        <f t="shared" si="52"/>
        <v>40.519976004</v>
      </c>
      <c r="BL70" t="str">
        <f t="shared" si="53"/>
        <v>11_MEX</v>
      </c>
      <c r="BM70" t="str">
        <f t="shared" si="54"/>
        <v>d_nonenergy_7_x_other_petrol_prod</v>
      </c>
      <c r="BP70">
        <f t="shared" ref="BP70:CW70" si="87">BP$49*BP31</f>
        <v>46.563998616000013</v>
      </c>
      <c r="BQ70">
        <f t="shared" si="87"/>
        <v>40.519976004</v>
      </c>
      <c r="BR70">
        <f t="shared" si="87"/>
        <v>42.060613329948097</v>
      </c>
      <c r="BS70">
        <f t="shared" si="87"/>
        <v>41.113891418376184</v>
      </c>
      <c r="BT70">
        <f t="shared" si="87"/>
        <v>42.731428068651368</v>
      </c>
      <c r="BU70">
        <f t="shared" si="87"/>
        <v>43.753595908305421</v>
      </c>
      <c r="BV70">
        <f t="shared" si="87"/>
        <v>44.800784710103713</v>
      </c>
      <c r="BW70">
        <f t="shared" si="87"/>
        <v>45.867452036153821</v>
      </c>
      <c r="BX70">
        <f t="shared" si="87"/>
        <v>46.952947037167839</v>
      </c>
      <c r="BY70">
        <f t="shared" si="87"/>
        <v>48.05763762534238</v>
      </c>
      <c r="BZ70">
        <f t="shared" si="87"/>
        <v>49.182161901633009</v>
      </c>
      <c r="CA70">
        <f t="shared" si="87"/>
        <v>49.934334464613762</v>
      </c>
      <c r="CB70">
        <f t="shared" si="87"/>
        <v>50.693807294520525</v>
      </c>
      <c r="CC70">
        <f t="shared" si="87"/>
        <v>51.459161692030527</v>
      </c>
      <c r="CD70">
        <f t="shared" si="87"/>
        <v>51.569064160578066</v>
      </c>
      <c r="CE70">
        <f t="shared" si="87"/>
        <v>51.641574438602426</v>
      </c>
      <c r="CF70">
        <f t="shared" si="87"/>
        <v>51.676493590334587</v>
      </c>
      <c r="CG70">
        <f t="shared" si="87"/>
        <v>51.672854580279434</v>
      </c>
      <c r="CH70">
        <f t="shared" si="87"/>
        <v>51.628249019258192</v>
      </c>
      <c r="CI70">
        <f t="shared" si="87"/>
        <v>51.539651294190783</v>
      </c>
      <c r="CJ70">
        <f t="shared" si="87"/>
        <v>51.403554354720164</v>
      </c>
      <c r="CK70">
        <f t="shared" si="87"/>
        <v>51.216999520352509</v>
      </c>
      <c r="CL70">
        <f t="shared" si="87"/>
        <v>50.97709030064965</v>
      </c>
      <c r="CM70">
        <f t="shared" si="87"/>
        <v>50.681220773727574</v>
      </c>
      <c r="CN70">
        <f t="shared" si="87"/>
        <v>50.041228664015776</v>
      </c>
      <c r="CO70">
        <f t="shared" si="87"/>
        <v>49.367174659604061</v>
      </c>
      <c r="CP70">
        <f t="shared" si="87"/>
        <v>48.652763676495397</v>
      </c>
      <c r="CQ70">
        <f t="shared" si="87"/>
        <v>47.893262966611665</v>
      </c>
      <c r="CR70">
        <f t="shared" si="87"/>
        <v>47.085875883152077</v>
      </c>
      <c r="CS70">
        <f t="shared" si="87"/>
        <v>46.449354589226886</v>
      </c>
      <c r="CT70">
        <f t="shared" si="87"/>
        <v>45.703553595484301</v>
      </c>
      <c r="CU70">
        <f t="shared" si="87"/>
        <v>44.862950908960173</v>
      </c>
      <c r="CV70">
        <f t="shared" si="87"/>
        <v>43.93954927405904</v>
      </c>
      <c r="CW70">
        <f t="shared" si="87"/>
        <v>42.943937324700137</v>
      </c>
      <c r="CX70">
        <f t="shared" ref="CX70:DQ70" si="88">CX$49*CX31</f>
        <v>42.010628733140599</v>
      </c>
      <c r="CY70">
        <f t="shared" si="88"/>
        <v>41.086469520245501</v>
      </c>
      <c r="CZ70">
        <f t="shared" si="88"/>
        <v>40.171533011485778</v>
      </c>
      <c r="DA70">
        <f t="shared" si="88"/>
        <v>39.265886206771953</v>
      </c>
      <c r="DB70">
        <f t="shared" si="88"/>
        <v>38.369589984730915</v>
      </c>
      <c r="DC70">
        <f t="shared" si="88"/>
        <v>37.482699301811536</v>
      </c>
      <c r="DD70">
        <f t="shared" si="88"/>
        <v>36.605263386337292</v>
      </c>
      <c r="DE70">
        <f t="shared" si="88"/>
        <v>35.737325927617967</v>
      </c>
      <c r="DF70">
        <f t="shared" si="88"/>
        <v>34.878925260232378</v>
      </c>
      <c r="DG70">
        <f t="shared" si="88"/>
        <v>34.030094543591176</v>
      </c>
      <c r="DH70">
        <f t="shared" si="88"/>
        <v>33.190861936886343</v>
      </c>
      <c r="DI70">
        <f t="shared" si="88"/>
        <v>32.361250769531772</v>
      </c>
      <c r="DJ70">
        <f t="shared" si="88"/>
        <v>31.54127970719713</v>
      </c>
      <c r="DK70">
        <f t="shared" si="88"/>
        <v>30.730962913535418</v>
      </c>
      <c r="DL70">
        <f t="shared" si="88"/>
        <v>29.930310207702068</v>
      </c>
      <c r="DM70">
        <f t="shared" si="88"/>
        <v>29.139327217761565</v>
      </c>
      <c r="DN70">
        <f t="shared" si="88"/>
        <v>28.358015530075335</v>
      </c>
      <c r="DO70">
        <f t="shared" si="88"/>
        <v>27.58637283476315</v>
      </c>
      <c r="DP70">
        <f t="shared" si="88"/>
        <v>26.824393067328057</v>
      </c>
      <c r="DQ70">
        <f t="shared" si="88"/>
        <v>26.072066546532454</v>
      </c>
    </row>
    <row r="71" spans="1:121" x14ac:dyDescent="0.25">
      <c r="A71" t="str">
        <f t="shared" si="51"/>
        <v>11_MEX</v>
      </c>
      <c r="B71" t="str">
        <f t="shared" si="51"/>
        <v>8_1_natural_gas</v>
      </c>
      <c r="C71" t="str">
        <f t="shared" si="51"/>
        <v>8_1_natural_gas</v>
      </c>
      <c r="D71" s="4" t="s">
        <v>149</v>
      </c>
      <c r="E71" s="4"/>
      <c r="F71" s="4"/>
      <c r="G71" s="4">
        <f t="shared" si="52"/>
        <v>17.223867179999999</v>
      </c>
      <c r="BL71" t="str">
        <f t="shared" si="53"/>
        <v>11_MEX</v>
      </c>
      <c r="BM71" t="str">
        <f t="shared" si="54"/>
        <v>d_nonenergy_8_1_natural_gas</v>
      </c>
      <c r="BP71">
        <f t="shared" ref="BP71:CW71" si="89">BP$49*BP32</f>
        <v>16.593293232000001</v>
      </c>
      <c r="BQ71">
        <f t="shared" si="89"/>
        <v>17.223867179999999</v>
      </c>
      <c r="BR71">
        <f t="shared" si="89"/>
        <v>17.878747446268193</v>
      </c>
      <c r="BS71">
        <f t="shared" si="89"/>
        <v>17.476323405846731</v>
      </c>
      <c r="BT71">
        <f t="shared" si="89"/>
        <v>18.163891345678966</v>
      </c>
      <c r="BU71">
        <f t="shared" si="89"/>
        <v>18.598385263052734</v>
      </c>
      <c r="BV71">
        <f t="shared" si="89"/>
        <v>19.043514866110165</v>
      </c>
      <c r="BW71">
        <f t="shared" si="89"/>
        <v>19.496924225170968</v>
      </c>
      <c r="BX71">
        <f t="shared" si="89"/>
        <v>19.958336683070097</v>
      </c>
      <c r="BY71">
        <f t="shared" si="89"/>
        <v>20.427908628617054</v>
      </c>
      <c r="BZ71">
        <f t="shared" si="89"/>
        <v>20.905911300030368</v>
      </c>
      <c r="CA71">
        <f t="shared" si="89"/>
        <v>21.225638052088215</v>
      </c>
      <c r="CB71">
        <f t="shared" si="89"/>
        <v>21.54846793599144</v>
      </c>
      <c r="CC71">
        <f t="shared" si="89"/>
        <v>21.873797903784116</v>
      </c>
      <c r="CD71">
        <f t="shared" si="89"/>
        <v>21.920514257239756</v>
      </c>
      <c r="CE71">
        <f t="shared" si="89"/>
        <v>21.951336274453023</v>
      </c>
      <c r="CF71">
        <f t="shared" si="89"/>
        <v>21.966179393595386</v>
      </c>
      <c r="CG71">
        <f t="shared" si="89"/>
        <v>21.964632555910917</v>
      </c>
      <c r="CH71">
        <f t="shared" si="89"/>
        <v>21.945672024975675</v>
      </c>
      <c r="CI71">
        <f t="shared" si="89"/>
        <v>21.908011700377738</v>
      </c>
      <c r="CJ71">
        <f t="shared" si="89"/>
        <v>21.850160836674981</v>
      </c>
      <c r="CK71">
        <f t="shared" si="89"/>
        <v>21.770861784557621</v>
      </c>
      <c r="CL71">
        <f t="shared" si="89"/>
        <v>21.668883329905732</v>
      </c>
      <c r="CM71">
        <f t="shared" si="89"/>
        <v>21.543117770868577</v>
      </c>
      <c r="CN71">
        <f t="shared" si="89"/>
        <v>21.271075677535755</v>
      </c>
      <c r="CO71">
        <f t="shared" si="89"/>
        <v>20.984554860174249</v>
      </c>
      <c r="CP71">
        <f t="shared" si="89"/>
        <v>20.680879461062901</v>
      </c>
      <c r="CQ71">
        <f t="shared" si="89"/>
        <v>20.358037726189671</v>
      </c>
      <c r="CR71">
        <f t="shared" si="89"/>
        <v>20.014840882070541</v>
      </c>
      <c r="CS71">
        <f t="shared" si="89"/>
        <v>19.744274131914349</v>
      </c>
      <c r="CT71">
        <f t="shared" si="89"/>
        <v>19.42725574923648</v>
      </c>
      <c r="CU71">
        <f t="shared" si="89"/>
        <v>19.069939915130028</v>
      </c>
      <c r="CV71">
        <f t="shared" si="89"/>
        <v>18.677428648298033</v>
      </c>
      <c r="CW71">
        <f t="shared" si="89"/>
        <v>18.254222870069395</v>
      </c>
      <c r="CX71">
        <f t="shared" ref="CX71:DQ71" si="90">CX$49*CX32</f>
        <v>17.857500443151189</v>
      </c>
      <c r="CY71">
        <f t="shared" si="90"/>
        <v>17.464667151875123</v>
      </c>
      <c r="CZ71">
        <f t="shared" si="90"/>
        <v>17.075754164773286</v>
      </c>
      <c r="DA71">
        <f t="shared" si="90"/>
        <v>16.690789961565407</v>
      </c>
      <c r="DB71">
        <f t="shared" si="90"/>
        <v>16.309800419990985</v>
      </c>
      <c r="DC71">
        <f t="shared" si="90"/>
        <v>15.932808900443321</v>
      </c>
      <c r="DD71">
        <f t="shared" si="90"/>
        <v>15.559836328455663</v>
      </c>
      <c r="DE71">
        <f t="shared" si="90"/>
        <v>15.190901275087105</v>
      </c>
      <c r="DF71">
        <f t="shared" si="90"/>
        <v>14.826020035255837</v>
      </c>
      <c r="DG71">
        <f t="shared" si="90"/>
        <v>14.465206704066082</v>
      </c>
      <c r="DH71">
        <f t="shared" si="90"/>
        <v>14.10847325117405</v>
      </c>
      <c r="DI71">
        <f t="shared" si="90"/>
        <v>13.7558295932373</v>
      </c>
      <c r="DJ71">
        <f t="shared" si="90"/>
        <v>13.407283664490917</v>
      </c>
      <c r="DK71">
        <f t="shared" si="90"/>
        <v>13.062841485493202</v>
      </c>
      <c r="DL71">
        <f t="shared" si="90"/>
        <v>12.722507230082492</v>
      </c>
      <c r="DM71">
        <f t="shared" si="90"/>
        <v>12.386283290585846</v>
      </c>
      <c r="DN71">
        <f t="shared" si="90"/>
        <v>12.054170341319518</v>
      </c>
      <c r="DO71">
        <f t="shared" si="90"/>
        <v>11.726167400420383</v>
      </c>
      <c r="DP71">
        <f t="shared" si="90"/>
        <v>11.402271890046592</v>
      </c>
      <c r="DQ71">
        <f t="shared" si="90"/>
        <v>11.082479694984684</v>
      </c>
    </row>
    <row r="72" spans="1:121" x14ac:dyDescent="0.25">
      <c r="A72" t="str">
        <f t="shared" si="51"/>
        <v>11_MEX</v>
      </c>
      <c r="B72" t="str">
        <f t="shared" si="51"/>
        <v>15_1_fuelwood_and_woodwaste</v>
      </c>
      <c r="C72" t="str">
        <f t="shared" si="51"/>
        <v>15_1_fwood_wwaste</v>
      </c>
      <c r="D72" s="4" t="s">
        <v>149</v>
      </c>
      <c r="E72" s="4"/>
      <c r="F72" s="4"/>
      <c r="G72" s="4">
        <f t="shared" si="52"/>
        <v>0</v>
      </c>
      <c r="BL72" t="str">
        <f t="shared" si="53"/>
        <v>11_MEX</v>
      </c>
      <c r="BM72" t="str">
        <f t="shared" si="54"/>
        <v>d_nonenergy_15_1_fwood_wwaste</v>
      </c>
      <c r="BP72">
        <f t="shared" ref="BP72:CW72" si="91">BP$49*BP33</f>
        <v>0</v>
      </c>
      <c r="BQ72">
        <f t="shared" si="91"/>
        <v>0</v>
      </c>
      <c r="BR72">
        <f t="shared" si="91"/>
        <v>0</v>
      </c>
      <c r="BS72">
        <f t="shared" si="91"/>
        <v>0</v>
      </c>
      <c r="BT72">
        <f t="shared" si="91"/>
        <v>0</v>
      </c>
      <c r="BU72">
        <f t="shared" si="91"/>
        <v>0</v>
      </c>
      <c r="BV72">
        <f t="shared" si="91"/>
        <v>0</v>
      </c>
      <c r="BW72">
        <f t="shared" si="91"/>
        <v>0</v>
      </c>
      <c r="BX72">
        <f t="shared" si="91"/>
        <v>0</v>
      </c>
      <c r="BY72">
        <f t="shared" si="91"/>
        <v>0</v>
      </c>
      <c r="BZ72">
        <f t="shared" si="91"/>
        <v>0</v>
      </c>
      <c r="CA72">
        <f t="shared" si="91"/>
        <v>0</v>
      </c>
      <c r="CB72">
        <f t="shared" si="91"/>
        <v>0</v>
      </c>
      <c r="CC72">
        <f t="shared" si="91"/>
        <v>0</v>
      </c>
      <c r="CD72">
        <f t="shared" si="91"/>
        <v>0</v>
      </c>
      <c r="CE72">
        <f t="shared" si="91"/>
        <v>0</v>
      </c>
      <c r="CF72">
        <f t="shared" si="91"/>
        <v>0</v>
      </c>
      <c r="CG72">
        <f t="shared" si="91"/>
        <v>0</v>
      </c>
      <c r="CH72">
        <f t="shared" si="91"/>
        <v>0</v>
      </c>
      <c r="CI72">
        <f t="shared" si="91"/>
        <v>0</v>
      </c>
      <c r="CJ72">
        <f t="shared" si="91"/>
        <v>0</v>
      </c>
      <c r="CK72">
        <f t="shared" si="91"/>
        <v>0</v>
      </c>
      <c r="CL72">
        <f t="shared" si="91"/>
        <v>0</v>
      </c>
      <c r="CM72">
        <f t="shared" si="91"/>
        <v>0</v>
      </c>
      <c r="CN72">
        <f t="shared" si="91"/>
        <v>0</v>
      </c>
      <c r="CO72">
        <f t="shared" si="91"/>
        <v>0</v>
      </c>
      <c r="CP72">
        <f t="shared" si="91"/>
        <v>0</v>
      </c>
      <c r="CQ72">
        <f t="shared" si="91"/>
        <v>0</v>
      </c>
      <c r="CR72">
        <f t="shared" si="91"/>
        <v>0</v>
      </c>
      <c r="CS72">
        <f t="shared" si="91"/>
        <v>0</v>
      </c>
      <c r="CT72">
        <f t="shared" si="91"/>
        <v>0</v>
      </c>
      <c r="CU72">
        <f t="shared" si="91"/>
        <v>0</v>
      </c>
      <c r="CV72">
        <f t="shared" si="91"/>
        <v>0</v>
      </c>
      <c r="CW72">
        <f t="shared" si="91"/>
        <v>0</v>
      </c>
      <c r="CX72">
        <f t="shared" ref="CX72:DQ72" si="92">CX$49*CX33</f>
        <v>0</v>
      </c>
      <c r="CY72">
        <f t="shared" si="92"/>
        <v>0</v>
      </c>
      <c r="CZ72">
        <f t="shared" si="92"/>
        <v>0</v>
      </c>
      <c r="DA72">
        <f t="shared" si="92"/>
        <v>0</v>
      </c>
      <c r="DB72">
        <f t="shared" si="92"/>
        <v>0</v>
      </c>
      <c r="DC72">
        <f t="shared" si="92"/>
        <v>0</v>
      </c>
      <c r="DD72">
        <f t="shared" si="92"/>
        <v>0</v>
      </c>
      <c r="DE72">
        <f t="shared" si="92"/>
        <v>0</v>
      </c>
      <c r="DF72">
        <f t="shared" si="92"/>
        <v>0</v>
      </c>
      <c r="DG72">
        <f t="shared" si="92"/>
        <v>0</v>
      </c>
      <c r="DH72">
        <f t="shared" si="92"/>
        <v>0</v>
      </c>
      <c r="DI72">
        <f t="shared" si="92"/>
        <v>0</v>
      </c>
      <c r="DJ72">
        <f t="shared" si="92"/>
        <v>0</v>
      </c>
      <c r="DK72">
        <f t="shared" si="92"/>
        <v>0</v>
      </c>
      <c r="DL72">
        <f t="shared" si="92"/>
        <v>0</v>
      </c>
      <c r="DM72">
        <f t="shared" si="92"/>
        <v>0</v>
      </c>
      <c r="DN72">
        <f t="shared" si="92"/>
        <v>0</v>
      </c>
      <c r="DO72">
        <f t="shared" si="92"/>
        <v>0</v>
      </c>
      <c r="DP72">
        <f t="shared" si="92"/>
        <v>0</v>
      </c>
      <c r="DQ72">
        <f t="shared" si="92"/>
        <v>0</v>
      </c>
    </row>
    <row r="73" spans="1:121" x14ac:dyDescent="0.25">
      <c r="A73" t="str">
        <f t="shared" si="51"/>
        <v>11_MEX</v>
      </c>
      <c r="B73" t="str">
        <f t="shared" si="51"/>
        <v>15_2_bagasse</v>
      </c>
      <c r="C73" t="str">
        <f t="shared" si="51"/>
        <v>15_2_bagasse</v>
      </c>
      <c r="D73" s="4" t="s">
        <v>149</v>
      </c>
      <c r="E73" s="4"/>
      <c r="F73" s="4"/>
      <c r="G73" s="4">
        <f t="shared" si="52"/>
        <v>0</v>
      </c>
      <c r="BL73" t="str">
        <f t="shared" si="53"/>
        <v>11_MEX</v>
      </c>
      <c r="BM73" t="str">
        <f t="shared" si="54"/>
        <v>d_nonenergy_15_2_bagasse</v>
      </c>
      <c r="BP73">
        <f t="shared" ref="BP73:CW73" si="93">BP$49*BP34</f>
        <v>0</v>
      </c>
      <c r="BQ73">
        <f t="shared" si="93"/>
        <v>0</v>
      </c>
      <c r="BR73">
        <f t="shared" si="93"/>
        <v>0</v>
      </c>
      <c r="BS73">
        <f t="shared" si="93"/>
        <v>0</v>
      </c>
      <c r="BT73">
        <f t="shared" si="93"/>
        <v>0</v>
      </c>
      <c r="BU73">
        <f t="shared" si="93"/>
        <v>0</v>
      </c>
      <c r="BV73">
        <f t="shared" si="93"/>
        <v>0</v>
      </c>
      <c r="BW73">
        <f t="shared" si="93"/>
        <v>0</v>
      </c>
      <c r="BX73">
        <f t="shared" si="93"/>
        <v>0</v>
      </c>
      <c r="BY73">
        <f t="shared" si="93"/>
        <v>0</v>
      </c>
      <c r="BZ73">
        <f t="shared" si="93"/>
        <v>0</v>
      </c>
      <c r="CA73">
        <f t="shared" si="93"/>
        <v>0</v>
      </c>
      <c r="CB73">
        <f t="shared" si="93"/>
        <v>0</v>
      </c>
      <c r="CC73">
        <f t="shared" si="93"/>
        <v>0</v>
      </c>
      <c r="CD73">
        <f t="shared" si="93"/>
        <v>0</v>
      </c>
      <c r="CE73">
        <f t="shared" si="93"/>
        <v>0</v>
      </c>
      <c r="CF73">
        <f t="shared" si="93"/>
        <v>0</v>
      </c>
      <c r="CG73">
        <f t="shared" si="93"/>
        <v>0</v>
      </c>
      <c r="CH73">
        <f t="shared" si="93"/>
        <v>0</v>
      </c>
      <c r="CI73">
        <f t="shared" si="93"/>
        <v>0</v>
      </c>
      <c r="CJ73">
        <f t="shared" si="93"/>
        <v>0</v>
      </c>
      <c r="CK73">
        <f t="shared" si="93"/>
        <v>0</v>
      </c>
      <c r="CL73">
        <f t="shared" si="93"/>
        <v>0</v>
      </c>
      <c r="CM73">
        <f t="shared" si="93"/>
        <v>0</v>
      </c>
      <c r="CN73">
        <f t="shared" si="93"/>
        <v>0</v>
      </c>
      <c r="CO73">
        <f t="shared" si="93"/>
        <v>0</v>
      </c>
      <c r="CP73">
        <f t="shared" si="93"/>
        <v>0</v>
      </c>
      <c r="CQ73">
        <f t="shared" si="93"/>
        <v>0</v>
      </c>
      <c r="CR73">
        <f t="shared" si="93"/>
        <v>0</v>
      </c>
      <c r="CS73">
        <f t="shared" si="93"/>
        <v>0</v>
      </c>
      <c r="CT73">
        <f t="shared" si="93"/>
        <v>0</v>
      </c>
      <c r="CU73">
        <f t="shared" si="93"/>
        <v>0</v>
      </c>
      <c r="CV73">
        <f t="shared" si="93"/>
        <v>0</v>
      </c>
      <c r="CW73">
        <f t="shared" si="93"/>
        <v>0</v>
      </c>
      <c r="CX73">
        <f t="shared" ref="CX73:DQ73" si="94">CX$49*CX34</f>
        <v>0</v>
      </c>
      <c r="CY73">
        <f t="shared" si="94"/>
        <v>0</v>
      </c>
      <c r="CZ73">
        <f t="shared" si="94"/>
        <v>0</v>
      </c>
      <c r="DA73">
        <f t="shared" si="94"/>
        <v>0</v>
      </c>
      <c r="DB73">
        <f t="shared" si="94"/>
        <v>0</v>
      </c>
      <c r="DC73">
        <f t="shared" si="94"/>
        <v>0</v>
      </c>
      <c r="DD73">
        <f t="shared" si="94"/>
        <v>0</v>
      </c>
      <c r="DE73">
        <f t="shared" si="94"/>
        <v>0</v>
      </c>
      <c r="DF73">
        <f t="shared" si="94"/>
        <v>0</v>
      </c>
      <c r="DG73">
        <f t="shared" si="94"/>
        <v>0</v>
      </c>
      <c r="DH73">
        <f t="shared" si="94"/>
        <v>0</v>
      </c>
      <c r="DI73">
        <f t="shared" si="94"/>
        <v>0</v>
      </c>
      <c r="DJ73">
        <f t="shared" si="94"/>
        <v>0</v>
      </c>
      <c r="DK73">
        <f t="shared" si="94"/>
        <v>0</v>
      </c>
      <c r="DL73">
        <f t="shared" si="94"/>
        <v>0</v>
      </c>
      <c r="DM73">
        <f t="shared" si="94"/>
        <v>0</v>
      </c>
      <c r="DN73">
        <f t="shared" si="94"/>
        <v>0</v>
      </c>
      <c r="DO73">
        <f t="shared" si="94"/>
        <v>0</v>
      </c>
      <c r="DP73">
        <f t="shared" si="94"/>
        <v>0</v>
      </c>
      <c r="DQ73">
        <f t="shared" si="94"/>
        <v>0</v>
      </c>
    </row>
    <row r="74" spans="1:121" x14ac:dyDescent="0.25">
      <c r="A74" t="str">
        <f t="shared" si="51"/>
        <v>11_MEX</v>
      </c>
      <c r="B74" t="str">
        <f t="shared" si="51"/>
        <v>15_3_charcoal</v>
      </c>
      <c r="C74" t="str">
        <f t="shared" si="51"/>
        <v>15_3_charcoal</v>
      </c>
      <c r="D74" s="4" t="s">
        <v>149</v>
      </c>
      <c r="E74" s="4"/>
      <c r="F74" s="4"/>
      <c r="G74" s="4">
        <f t="shared" si="52"/>
        <v>0</v>
      </c>
      <c r="BL74" t="str">
        <f t="shared" si="53"/>
        <v>11_MEX</v>
      </c>
      <c r="BM74" t="str">
        <f t="shared" si="54"/>
        <v>d_nonenergy_15_3_charcoal</v>
      </c>
      <c r="BP74">
        <f t="shared" ref="BP74:CW74" si="95">BP$49*BP35</f>
        <v>0</v>
      </c>
      <c r="BQ74">
        <f t="shared" si="95"/>
        <v>0</v>
      </c>
      <c r="BR74">
        <f t="shared" si="95"/>
        <v>0</v>
      </c>
      <c r="BS74">
        <f t="shared" si="95"/>
        <v>0</v>
      </c>
      <c r="BT74">
        <f t="shared" si="95"/>
        <v>0</v>
      </c>
      <c r="BU74">
        <f t="shared" si="95"/>
        <v>0</v>
      </c>
      <c r="BV74">
        <f t="shared" si="95"/>
        <v>0</v>
      </c>
      <c r="BW74">
        <f t="shared" si="95"/>
        <v>0</v>
      </c>
      <c r="BX74">
        <f t="shared" si="95"/>
        <v>0</v>
      </c>
      <c r="BY74">
        <f t="shared" si="95"/>
        <v>0</v>
      </c>
      <c r="BZ74">
        <f t="shared" si="95"/>
        <v>0</v>
      </c>
      <c r="CA74">
        <f t="shared" si="95"/>
        <v>0</v>
      </c>
      <c r="CB74">
        <f t="shared" si="95"/>
        <v>0</v>
      </c>
      <c r="CC74">
        <f t="shared" si="95"/>
        <v>0</v>
      </c>
      <c r="CD74">
        <f t="shared" si="95"/>
        <v>0</v>
      </c>
      <c r="CE74">
        <f t="shared" si="95"/>
        <v>0</v>
      </c>
      <c r="CF74">
        <f t="shared" si="95"/>
        <v>0</v>
      </c>
      <c r="CG74">
        <f t="shared" si="95"/>
        <v>0</v>
      </c>
      <c r="CH74">
        <f t="shared" si="95"/>
        <v>0</v>
      </c>
      <c r="CI74">
        <f t="shared" si="95"/>
        <v>0</v>
      </c>
      <c r="CJ74">
        <f t="shared" si="95"/>
        <v>0</v>
      </c>
      <c r="CK74">
        <f t="shared" si="95"/>
        <v>0</v>
      </c>
      <c r="CL74">
        <f t="shared" si="95"/>
        <v>0</v>
      </c>
      <c r="CM74">
        <f t="shared" si="95"/>
        <v>0</v>
      </c>
      <c r="CN74">
        <f t="shared" si="95"/>
        <v>0</v>
      </c>
      <c r="CO74">
        <f t="shared" si="95"/>
        <v>0</v>
      </c>
      <c r="CP74">
        <f t="shared" si="95"/>
        <v>0</v>
      </c>
      <c r="CQ74">
        <f t="shared" si="95"/>
        <v>0</v>
      </c>
      <c r="CR74">
        <f t="shared" si="95"/>
        <v>0</v>
      </c>
      <c r="CS74">
        <f t="shared" si="95"/>
        <v>0</v>
      </c>
      <c r="CT74">
        <f t="shared" si="95"/>
        <v>0</v>
      </c>
      <c r="CU74">
        <f t="shared" si="95"/>
        <v>0</v>
      </c>
      <c r="CV74">
        <f t="shared" si="95"/>
        <v>0</v>
      </c>
      <c r="CW74">
        <f t="shared" si="95"/>
        <v>0</v>
      </c>
      <c r="CX74">
        <f t="shared" ref="CX74:DQ74" si="96">CX$49*CX35</f>
        <v>0</v>
      </c>
      <c r="CY74">
        <f t="shared" si="96"/>
        <v>0</v>
      </c>
      <c r="CZ74">
        <f t="shared" si="96"/>
        <v>0</v>
      </c>
      <c r="DA74">
        <f t="shared" si="96"/>
        <v>0</v>
      </c>
      <c r="DB74">
        <f t="shared" si="96"/>
        <v>0</v>
      </c>
      <c r="DC74">
        <f t="shared" si="96"/>
        <v>0</v>
      </c>
      <c r="DD74">
        <f t="shared" si="96"/>
        <v>0</v>
      </c>
      <c r="DE74">
        <f t="shared" si="96"/>
        <v>0</v>
      </c>
      <c r="DF74">
        <f t="shared" si="96"/>
        <v>0</v>
      </c>
      <c r="DG74">
        <f t="shared" si="96"/>
        <v>0</v>
      </c>
      <c r="DH74">
        <f t="shared" si="96"/>
        <v>0</v>
      </c>
      <c r="DI74">
        <f t="shared" si="96"/>
        <v>0</v>
      </c>
      <c r="DJ74">
        <f t="shared" si="96"/>
        <v>0</v>
      </c>
      <c r="DK74">
        <f t="shared" si="96"/>
        <v>0</v>
      </c>
      <c r="DL74">
        <f t="shared" si="96"/>
        <v>0</v>
      </c>
      <c r="DM74">
        <f t="shared" si="96"/>
        <v>0</v>
      </c>
      <c r="DN74">
        <f t="shared" si="96"/>
        <v>0</v>
      </c>
      <c r="DO74">
        <f t="shared" si="96"/>
        <v>0</v>
      </c>
      <c r="DP74">
        <f t="shared" si="96"/>
        <v>0</v>
      </c>
      <c r="DQ74">
        <f t="shared" si="96"/>
        <v>0</v>
      </c>
    </row>
    <row r="75" spans="1:121" x14ac:dyDescent="0.25">
      <c r="A75" t="str">
        <f t="shared" si="51"/>
        <v>11_MEX</v>
      </c>
      <c r="B75" t="str">
        <f t="shared" si="51"/>
        <v>15_4_black_liquor</v>
      </c>
      <c r="C75" t="str">
        <f t="shared" si="51"/>
        <v>15_4_black_liquor</v>
      </c>
      <c r="D75" s="4" t="s">
        <v>149</v>
      </c>
      <c r="E75" s="4"/>
      <c r="F75" s="4"/>
      <c r="G75" s="4">
        <f t="shared" si="52"/>
        <v>0</v>
      </c>
      <c r="BL75" t="str">
        <f t="shared" si="53"/>
        <v>11_MEX</v>
      </c>
      <c r="BM75" t="str">
        <f t="shared" si="54"/>
        <v>d_nonenergy_15_4_black_liquor</v>
      </c>
      <c r="BP75">
        <f t="shared" ref="BP75:CW75" si="97">BP$49*BP36</f>
        <v>0</v>
      </c>
      <c r="BQ75">
        <f t="shared" si="97"/>
        <v>0</v>
      </c>
      <c r="BR75">
        <f t="shared" si="97"/>
        <v>0</v>
      </c>
      <c r="BS75">
        <f t="shared" si="97"/>
        <v>0</v>
      </c>
      <c r="BT75">
        <f t="shared" si="97"/>
        <v>0</v>
      </c>
      <c r="BU75">
        <f t="shared" si="97"/>
        <v>0</v>
      </c>
      <c r="BV75">
        <f t="shared" si="97"/>
        <v>0</v>
      </c>
      <c r="BW75">
        <f t="shared" si="97"/>
        <v>0</v>
      </c>
      <c r="BX75">
        <f t="shared" si="97"/>
        <v>0</v>
      </c>
      <c r="BY75">
        <f t="shared" si="97"/>
        <v>0</v>
      </c>
      <c r="BZ75">
        <f t="shared" si="97"/>
        <v>0</v>
      </c>
      <c r="CA75">
        <f t="shared" si="97"/>
        <v>0</v>
      </c>
      <c r="CB75">
        <f t="shared" si="97"/>
        <v>0</v>
      </c>
      <c r="CC75">
        <f t="shared" si="97"/>
        <v>0</v>
      </c>
      <c r="CD75">
        <f t="shared" si="97"/>
        <v>0</v>
      </c>
      <c r="CE75">
        <f t="shared" si="97"/>
        <v>0</v>
      </c>
      <c r="CF75">
        <f t="shared" si="97"/>
        <v>0</v>
      </c>
      <c r="CG75">
        <f t="shared" si="97"/>
        <v>0</v>
      </c>
      <c r="CH75">
        <f t="shared" si="97"/>
        <v>0</v>
      </c>
      <c r="CI75">
        <f t="shared" si="97"/>
        <v>0</v>
      </c>
      <c r="CJ75">
        <f t="shared" si="97"/>
        <v>0</v>
      </c>
      <c r="CK75">
        <f t="shared" si="97"/>
        <v>0</v>
      </c>
      <c r="CL75">
        <f t="shared" si="97"/>
        <v>0</v>
      </c>
      <c r="CM75">
        <f t="shared" si="97"/>
        <v>0</v>
      </c>
      <c r="CN75">
        <f t="shared" si="97"/>
        <v>0</v>
      </c>
      <c r="CO75">
        <f t="shared" si="97"/>
        <v>0</v>
      </c>
      <c r="CP75">
        <f t="shared" si="97"/>
        <v>0</v>
      </c>
      <c r="CQ75">
        <f t="shared" si="97"/>
        <v>0</v>
      </c>
      <c r="CR75">
        <f t="shared" si="97"/>
        <v>0</v>
      </c>
      <c r="CS75">
        <f t="shared" si="97"/>
        <v>0</v>
      </c>
      <c r="CT75">
        <f t="shared" si="97"/>
        <v>0</v>
      </c>
      <c r="CU75">
        <f t="shared" si="97"/>
        <v>0</v>
      </c>
      <c r="CV75">
        <f t="shared" si="97"/>
        <v>0</v>
      </c>
      <c r="CW75">
        <f t="shared" si="97"/>
        <v>0</v>
      </c>
      <c r="CX75">
        <f t="shared" ref="CX75:DQ75" si="98">CX$49*CX36</f>
        <v>0</v>
      </c>
      <c r="CY75">
        <f t="shared" si="98"/>
        <v>0</v>
      </c>
      <c r="CZ75">
        <f t="shared" si="98"/>
        <v>0</v>
      </c>
      <c r="DA75">
        <f t="shared" si="98"/>
        <v>0</v>
      </c>
      <c r="DB75">
        <f t="shared" si="98"/>
        <v>0</v>
      </c>
      <c r="DC75">
        <f t="shared" si="98"/>
        <v>0</v>
      </c>
      <c r="DD75">
        <f t="shared" si="98"/>
        <v>0</v>
      </c>
      <c r="DE75">
        <f t="shared" si="98"/>
        <v>0</v>
      </c>
      <c r="DF75">
        <f t="shared" si="98"/>
        <v>0</v>
      </c>
      <c r="DG75">
        <f t="shared" si="98"/>
        <v>0</v>
      </c>
      <c r="DH75">
        <f t="shared" si="98"/>
        <v>0</v>
      </c>
      <c r="DI75">
        <f t="shared" si="98"/>
        <v>0</v>
      </c>
      <c r="DJ75">
        <f t="shared" si="98"/>
        <v>0</v>
      </c>
      <c r="DK75">
        <f t="shared" si="98"/>
        <v>0</v>
      </c>
      <c r="DL75">
        <f t="shared" si="98"/>
        <v>0</v>
      </c>
      <c r="DM75">
        <f t="shared" si="98"/>
        <v>0</v>
      </c>
      <c r="DN75">
        <f t="shared" si="98"/>
        <v>0</v>
      </c>
      <c r="DO75">
        <f t="shared" si="98"/>
        <v>0</v>
      </c>
      <c r="DP75">
        <f t="shared" si="98"/>
        <v>0</v>
      </c>
      <c r="DQ75">
        <f t="shared" si="98"/>
        <v>0</v>
      </c>
    </row>
    <row r="76" spans="1:121" x14ac:dyDescent="0.25">
      <c r="A76" t="str">
        <f t="shared" si="51"/>
        <v>11_MEX</v>
      </c>
      <c r="B76" t="str">
        <f t="shared" si="51"/>
        <v>15_5_other_biomass</v>
      </c>
      <c r="C76" t="str">
        <f t="shared" si="51"/>
        <v>15_5_other_biomass</v>
      </c>
      <c r="D76" s="4" t="s">
        <v>149</v>
      </c>
      <c r="E76" s="4"/>
      <c r="F76" s="4"/>
      <c r="G76" s="4">
        <f t="shared" si="52"/>
        <v>0</v>
      </c>
      <c r="BL76" t="str">
        <f t="shared" si="53"/>
        <v>11_MEX</v>
      </c>
      <c r="BM76" t="str">
        <f t="shared" si="54"/>
        <v>d_nonenergy_15_5_other_biomass</v>
      </c>
      <c r="BP76">
        <f t="shared" ref="BP76:CW76" si="99">BP$49*BP37</f>
        <v>0</v>
      </c>
      <c r="BQ76">
        <f t="shared" si="99"/>
        <v>0</v>
      </c>
      <c r="BR76">
        <f t="shared" si="99"/>
        <v>0</v>
      </c>
      <c r="BS76">
        <f t="shared" si="99"/>
        <v>0</v>
      </c>
      <c r="BT76">
        <f t="shared" si="99"/>
        <v>0</v>
      </c>
      <c r="BU76">
        <f t="shared" si="99"/>
        <v>0</v>
      </c>
      <c r="BV76">
        <f t="shared" si="99"/>
        <v>0</v>
      </c>
      <c r="BW76">
        <f t="shared" si="99"/>
        <v>0</v>
      </c>
      <c r="BX76">
        <f t="shared" si="99"/>
        <v>0</v>
      </c>
      <c r="BY76">
        <f t="shared" si="99"/>
        <v>0</v>
      </c>
      <c r="BZ76">
        <f t="shared" si="99"/>
        <v>0</v>
      </c>
      <c r="CA76">
        <f t="shared" si="99"/>
        <v>0</v>
      </c>
      <c r="CB76">
        <f t="shared" si="99"/>
        <v>0</v>
      </c>
      <c r="CC76">
        <f t="shared" si="99"/>
        <v>0</v>
      </c>
      <c r="CD76">
        <f t="shared" si="99"/>
        <v>0</v>
      </c>
      <c r="CE76">
        <f t="shared" si="99"/>
        <v>0</v>
      </c>
      <c r="CF76">
        <f t="shared" si="99"/>
        <v>0</v>
      </c>
      <c r="CG76">
        <f t="shared" si="99"/>
        <v>0</v>
      </c>
      <c r="CH76">
        <f t="shared" si="99"/>
        <v>0</v>
      </c>
      <c r="CI76">
        <f t="shared" si="99"/>
        <v>0</v>
      </c>
      <c r="CJ76">
        <f t="shared" si="99"/>
        <v>0</v>
      </c>
      <c r="CK76">
        <f t="shared" si="99"/>
        <v>0</v>
      </c>
      <c r="CL76">
        <f t="shared" si="99"/>
        <v>0</v>
      </c>
      <c r="CM76">
        <f t="shared" si="99"/>
        <v>0</v>
      </c>
      <c r="CN76">
        <f t="shared" si="99"/>
        <v>0</v>
      </c>
      <c r="CO76">
        <f t="shared" si="99"/>
        <v>0</v>
      </c>
      <c r="CP76">
        <f t="shared" si="99"/>
        <v>0</v>
      </c>
      <c r="CQ76">
        <f t="shared" si="99"/>
        <v>0</v>
      </c>
      <c r="CR76">
        <f t="shared" si="99"/>
        <v>0</v>
      </c>
      <c r="CS76">
        <f t="shared" si="99"/>
        <v>0</v>
      </c>
      <c r="CT76">
        <f t="shared" si="99"/>
        <v>0</v>
      </c>
      <c r="CU76">
        <f t="shared" si="99"/>
        <v>0</v>
      </c>
      <c r="CV76">
        <f t="shared" si="99"/>
        <v>0</v>
      </c>
      <c r="CW76">
        <f t="shared" si="99"/>
        <v>0</v>
      </c>
      <c r="CX76">
        <f t="shared" ref="CX76:DQ76" si="100">CX$49*CX37</f>
        <v>0</v>
      </c>
      <c r="CY76">
        <f t="shared" si="100"/>
        <v>0</v>
      </c>
      <c r="CZ76">
        <f t="shared" si="100"/>
        <v>0</v>
      </c>
      <c r="DA76">
        <f t="shared" si="100"/>
        <v>0</v>
      </c>
      <c r="DB76">
        <f t="shared" si="100"/>
        <v>0</v>
      </c>
      <c r="DC76">
        <f t="shared" si="100"/>
        <v>0</v>
      </c>
      <c r="DD76">
        <f t="shared" si="100"/>
        <v>0</v>
      </c>
      <c r="DE76">
        <f t="shared" si="100"/>
        <v>0</v>
      </c>
      <c r="DF76">
        <f t="shared" si="100"/>
        <v>0</v>
      </c>
      <c r="DG76">
        <f t="shared" si="100"/>
        <v>0</v>
      </c>
      <c r="DH76">
        <f t="shared" si="100"/>
        <v>0</v>
      </c>
      <c r="DI76">
        <f t="shared" si="100"/>
        <v>0</v>
      </c>
      <c r="DJ76">
        <f t="shared" si="100"/>
        <v>0</v>
      </c>
      <c r="DK76">
        <f t="shared" si="100"/>
        <v>0</v>
      </c>
      <c r="DL76">
        <f t="shared" si="100"/>
        <v>0</v>
      </c>
      <c r="DM76">
        <f t="shared" si="100"/>
        <v>0</v>
      </c>
      <c r="DN76">
        <f t="shared" si="100"/>
        <v>0</v>
      </c>
      <c r="DO76">
        <f t="shared" si="100"/>
        <v>0</v>
      </c>
      <c r="DP76">
        <f t="shared" si="100"/>
        <v>0</v>
      </c>
      <c r="DQ76">
        <f t="shared" si="100"/>
        <v>0</v>
      </c>
    </row>
    <row r="77" spans="1:121" x14ac:dyDescent="0.25">
      <c r="A77" t="str">
        <f t="shared" si="51"/>
        <v>11_MEX</v>
      </c>
      <c r="B77" t="str">
        <f t="shared" si="51"/>
        <v>16_1_biogas</v>
      </c>
      <c r="C77" t="str">
        <f t="shared" si="51"/>
        <v>16_1_biogas</v>
      </c>
      <c r="D77" s="4" t="s">
        <v>149</v>
      </c>
      <c r="E77" s="4"/>
      <c r="F77" s="4"/>
      <c r="G77" s="4">
        <f t="shared" si="52"/>
        <v>0</v>
      </c>
      <c r="BL77" t="str">
        <f t="shared" si="53"/>
        <v>11_MEX</v>
      </c>
      <c r="BM77" t="str">
        <f t="shared" si="54"/>
        <v>d_nonenergy_16_1_biogas</v>
      </c>
      <c r="BP77">
        <f t="shared" ref="BP77:CW77" si="101">BP$49*BP38</f>
        <v>0</v>
      </c>
      <c r="BQ77">
        <f t="shared" si="101"/>
        <v>0</v>
      </c>
      <c r="BR77">
        <f t="shared" si="101"/>
        <v>0</v>
      </c>
      <c r="BS77">
        <f t="shared" si="101"/>
        <v>0</v>
      </c>
      <c r="BT77">
        <f t="shared" si="101"/>
        <v>0</v>
      </c>
      <c r="BU77">
        <f t="shared" si="101"/>
        <v>0</v>
      </c>
      <c r="BV77">
        <f t="shared" si="101"/>
        <v>0</v>
      </c>
      <c r="BW77">
        <f t="shared" si="101"/>
        <v>0</v>
      </c>
      <c r="BX77">
        <f t="shared" si="101"/>
        <v>0</v>
      </c>
      <c r="BY77">
        <f t="shared" si="101"/>
        <v>0</v>
      </c>
      <c r="BZ77">
        <f t="shared" si="101"/>
        <v>0</v>
      </c>
      <c r="CA77">
        <f t="shared" si="101"/>
        <v>0</v>
      </c>
      <c r="CB77">
        <f t="shared" si="101"/>
        <v>0</v>
      </c>
      <c r="CC77">
        <f t="shared" si="101"/>
        <v>0</v>
      </c>
      <c r="CD77">
        <f t="shared" si="101"/>
        <v>0</v>
      </c>
      <c r="CE77">
        <f t="shared" si="101"/>
        <v>0</v>
      </c>
      <c r="CF77">
        <f t="shared" si="101"/>
        <v>0</v>
      </c>
      <c r="CG77">
        <f t="shared" si="101"/>
        <v>0</v>
      </c>
      <c r="CH77">
        <f t="shared" si="101"/>
        <v>0</v>
      </c>
      <c r="CI77">
        <f t="shared" si="101"/>
        <v>0</v>
      </c>
      <c r="CJ77">
        <f t="shared" si="101"/>
        <v>0</v>
      </c>
      <c r="CK77">
        <f t="shared" si="101"/>
        <v>0</v>
      </c>
      <c r="CL77">
        <f t="shared" si="101"/>
        <v>0</v>
      </c>
      <c r="CM77">
        <f t="shared" si="101"/>
        <v>0</v>
      </c>
      <c r="CN77">
        <f t="shared" si="101"/>
        <v>0</v>
      </c>
      <c r="CO77">
        <f t="shared" si="101"/>
        <v>0</v>
      </c>
      <c r="CP77">
        <f t="shared" si="101"/>
        <v>0</v>
      </c>
      <c r="CQ77">
        <f t="shared" si="101"/>
        <v>0</v>
      </c>
      <c r="CR77">
        <f t="shared" si="101"/>
        <v>0</v>
      </c>
      <c r="CS77">
        <f t="shared" si="101"/>
        <v>0</v>
      </c>
      <c r="CT77">
        <f t="shared" si="101"/>
        <v>0</v>
      </c>
      <c r="CU77">
        <f t="shared" si="101"/>
        <v>0</v>
      </c>
      <c r="CV77">
        <f t="shared" si="101"/>
        <v>0</v>
      </c>
      <c r="CW77">
        <f t="shared" si="101"/>
        <v>0</v>
      </c>
      <c r="CX77">
        <f t="shared" ref="CX77:DQ77" si="102">CX$49*CX38</f>
        <v>0</v>
      </c>
      <c r="CY77">
        <f t="shared" si="102"/>
        <v>0</v>
      </c>
      <c r="CZ77">
        <f t="shared" si="102"/>
        <v>0</v>
      </c>
      <c r="DA77">
        <f t="shared" si="102"/>
        <v>0</v>
      </c>
      <c r="DB77">
        <f t="shared" si="102"/>
        <v>0</v>
      </c>
      <c r="DC77">
        <f t="shared" si="102"/>
        <v>0</v>
      </c>
      <c r="DD77">
        <f t="shared" si="102"/>
        <v>0</v>
      </c>
      <c r="DE77">
        <f t="shared" si="102"/>
        <v>0</v>
      </c>
      <c r="DF77">
        <f t="shared" si="102"/>
        <v>0</v>
      </c>
      <c r="DG77">
        <f t="shared" si="102"/>
        <v>0</v>
      </c>
      <c r="DH77">
        <f t="shared" si="102"/>
        <v>0</v>
      </c>
      <c r="DI77">
        <f t="shared" si="102"/>
        <v>0</v>
      </c>
      <c r="DJ77">
        <f t="shared" si="102"/>
        <v>0</v>
      </c>
      <c r="DK77">
        <f t="shared" si="102"/>
        <v>0</v>
      </c>
      <c r="DL77">
        <f t="shared" si="102"/>
        <v>0</v>
      </c>
      <c r="DM77">
        <f t="shared" si="102"/>
        <v>0</v>
      </c>
      <c r="DN77">
        <f t="shared" si="102"/>
        <v>0</v>
      </c>
      <c r="DO77">
        <f t="shared" si="102"/>
        <v>0</v>
      </c>
      <c r="DP77">
        <f t="shared" si="102"/>
        <v>0</v>
      </c>
      <c r="DQ77">
        <f t="shared" si="102"/>
        <v>0</v>
      </c>
    </row>
    <row r="78" spans="1:121" x14ac:dyDescent="0.25">
      <c r="A78" t="str">
        <f t="shared" si="51"/>
        <v>11_MEX</v>
      </c>
      <c r="B78" t="str">
        <f t="shared" si="51"/>
        <v>16_2_industrial_waste</v>
      </c>
      <c r="C78" t="str">
        <f t="shared" si="51"/>
        <v>16_2_industrial_waste</v>
      </c>
      <c r="D78" s="4" t="s">
        <v>149</v>
      </c>
      <c r="E78" s="4"/>
      <c r="F78" s="4"/>
      <c r="G78" s="4">
        <f t="shared" si="52"/>
        <v>0</v>
      </c>
      <c r="BL78" t="str">
        <f t="shared" si="53"/>
        <v>11_MEX</v>
      </c>
      <c r="BM78" t="str">
        <f t="shared" si="54"/>
        <v>d_nonenergy_16_2_industrial_waste</v>
      </c>
      <c r="BP78">
        <f t="shared" ref="BP78:CW78" si="103">BP$49*BP39</f>
        <v>0</v>
      </c>
      <c r="BQ78">
        <f t="shared" si="103"/>
        <v>0</v>
      </c>
      <c r="BR78">
        <f t="shared" si="103"/>
        <v>0</v>
      </c>
      <c r="BS78">
        <f t="shared" si="103"/>
        <v>0</v>
      </c>
      <c r="BT78">
        <f t="shared" si="103"/>
        <v>0</v>
      </c>
      <c r="BU78">
        <f t="shared" si="103"/>
        <v>0</v>
      </c>
      <c r="BV78">
        <f t="shared" si="103"/>
        <v>0</v>
      </c>
      <c r="BW78">
        <f t="shared" si="103"/>
        <v>0</v>
      </c>
      <c r="BX78">
        <f t="shared" si="103"/>
        <v>0</v>
      </c>
      <c r="BY78">
        <f t="shared" si="103"/>
        <v>0</v>
      </c>
      <c r="BZ78">
        <f t="shared" si="103"/>
        <v>0</v>
      </c>
      <c r="CA78">
        <f t="shared" si="103"/>
        <v>0</v>
      </c>
      <c r="CB78">
        <f t="shared" si="103"/>
        <v>0</v>
      </c>
      <c r="CC78">
        <f t="shared" si="103"/>
        <v>0</v>
      </c>
      <c r="CD78">
        <f t="shared" si="103"/>
        <v>0</v>
      </c>
      <c r="CE78">
        <f t="shared" si="103"/>
        <v>0</v>
      </c>
      <c r="CF78">
        <f t="shared" si="103"/>
        <v>0</v>
      </c>
      <c r="CG78">
        <f t="shared" si="103"/>
        <v>0</v>
      </c>
      <c r="CH78">
        <f t="shared" si="103"/>
        <v>0</v>
      </c>
      <c r="CI78">
        <f t="shared" si="103"/>
        <v>0</v>
      </c>
      <c r="CJ78">
        <f t="shared" si="103"/>
        <v>0</v>
      </c>
      <c r="CK78">
        <f t="shared" si="103"/>
        <v>0</v>
      </c>
      <c r="CL78">
        <f t="shared" si="103"/>
        <v>0</v>
      </c>
      <c r="CM78">
        <f t="shared" si="103"/>
        <v>0</v>
      </c>
      <c r="CN78">
        <f t="shared" si="103"/>
        <v>0</v>
      </c>
      <c r="CO78">
        <f t="shared" si="103"/>
        <v>0</v>
      </c>
      <c r="CP78">
        <f t="shared" si="103"/>
        <v>0</v>
      </c>
      <c r="CQ78">
        <f t="shared" si="103"/>
        <v>0</v>
      </c>
      <c r="CR78">
        <f t="shared" si="103"/>
        <v>0</v>
      </c>
      <c r="CS78">
        <f t="shared" si="103"/>
        <v>0</v>
      </c>
      <c r="CT78">
        <f t="shared" si="103"/>
        <v>0</v>
      </c>
      <c r="CU78">
        <f t="shared" si="103"/>
        <v>0</v>
      </c>
      <c r="CV78">
        <f t="shared" si="103"/>
        <v>0</v>
      </c>
      <c r="CW78">
        <f t="shared" si="103"/>
        <v>0</v>
      </c>
      <c r="CX78">
        <f t="shared" ref="CX78:DQ78" si="104">CX$49*CX39</f>
        <v>0</v>
      </c>
      <c r="CY78">
        <f t="shared" si="104"/>
        <v>0</v>
      </c>
      <c r="CZ78">
        <f t="shared" si="104"/>
        <v>0</v>
      </c>
      <c r="DA78">
        <f t="shared" si="104"/>
        <v>0</v>
      </c>
      <c r="DB78">
        <f t="shared" si="104"/>
        <v>0</v>
      </c>
      <c r="DC78">
        <f t="shared" si="104"/>
        <v>0</v>
      </c>
      <c r="DD78">
        <f t="shared" si="104"/>
        <v>0</v>
      </c>
      <c r="DE78">
        <f t="shared" si="104"/>
        <v>0</v>
      </c>
      <c r="DF78">
        <f t="shared" si="104"/>
        <v>0</v>
      </c>
      <c r="DG78">
        <f t="shared" si="104"/>
        <v>0</v>
      </c>
      <c r="DH78">
        <f t="shared" si="104"/>
        <v>0</v>
      </c>
      <c r="DI78">
        <f t="shared" si="104"/>
        <v>0</v>
      </c>
      <c r="DJ78">
        <f t="shared" si="104"/>
        <v>0</v>
      </c>
      <c r="DK78">
        <f t="shared" si="104"/>
        <v>0</v>
      </c>
      <c r="DL78">
        <f t="shared" si="104"/>
        <v>0</v>
      </c>
      <c r="DM78">
        <f t="shared" si="104"/>
        <v>0</v>
      </c>
      <c r="DN78">
        <f t="shared" si="104"/>
        <v>0</v>
      </c>
      <c r="DO78">
        <f t="shared" si="104"/>
        <v>0</v>
      </c>
      <c r="DP78">
        <f t="shared" si="104"/>
        <v>0</v>
      </c>
      <c r="DQ78">
        <f t="shared" si="104"/>
        <v>0</v>
      </c>
    </row>
    <row r="79" spans="1:121" x14ac:dyDescent="0.25">
      <c r="A79" t="str">
        <f t="shared" si="51"/>
        <v>11_MEX</v>
      </c>
      <c r="B79" t="str">
        <f t="shared" si="51"/>
        <v>16_3_municipal_solid_waste_renewable</v>
      </c>
      <c r="C79" t="str">
        <f t="shared" si="51"/>
        <v>16_3_msw_ren</v>
      </c>
      <c r="D79" s="4" t="s">
        <v>149</v>
      </c>
      <c r="E79" s="4"/>
      <c r="F79" s="4"/>
      <c r="G79" s="4">
        <f t="shared" si="52"/>
        <v>0</v>
      </c>
      <c r="BL79" t="str">
        <f t="shared" si="53"/>
        <v>11_MEX</v>
      </c>
      <c r="BM79" t="str">
        <f t="shared" si="54"/>
        <v>d_nonenergy_16_3_msw_ren</v>
      </c>
      <c r="BP79">
        <f t="shared" ref="BP79:CW79" si="105">BP$49*BP40</f>
        <v>0</v>
      </c>
      <c r="BQ79">
        <f t="shared" si="105"/>
        <v>0</v>
      </c>
      <c r="BR79">
        <f t="shared" si="105"/>
        <v>0</v>
      </c>
      <c r="BS79">
        <f t="shared" si="105"/>
        <v>0</v>
      </c>
      <c r="BT79">
        <f t="shared" si="105"/>
        <v>0</v>
      </c>
      <c r="BU79">
        <f t="shared" si="105"/>
        <v>0</v>
      </c>
      <c r="BV79">
        <f t="shared" si="105"/>
        <v>0</v>
      </c>
      <c r="BW79">
        <f t="shared" si="105"/>
        <v>0</v>
      </c>
      <c r="BX79">
        <f t="shared" si="105"/>
        <v>0</v>
      </c>
      <c r="BY79">
        <f t="shared" si="105"/>
        <v>0</v>
      </c>
      <c r="BZ79">
        <f t="shared" si="105"/>
        <v>0</v>
      </c>
      <c r="CA79">
        <f t="shared" si="105"/>
        <v>0</v>
      </c>
      <c r="CB79">
        <f t="shared" si="105"/>
        <v>0</v>
      </c>
      <c r="CC79">
        <f t="shared" si="105"/>
        <v>0</v>
      </c>
      <c r="CD79">
        <f t="shared" si="105"/>
        <v>0</v>
      </c>
      <c r="CE79">
        <f t="shared" si="105"/>
        <v>0</v>
      </c>
      <c r="CF79">
        <f t="shared" si="105"/>
        <v>0</v>
      </c>
      <c r="CG79">
        <f t="shared" si="105"/>
        <v>0</v>
      </c>
      <c r="CH79">
        <f t="shared" si="105"/>
        <v>0</v>
      </c>
      <c r="CI79">
        <f t="shared" si="105"/>
        <v>0</v>
      </c>
      <c r="CJ79">
        <f t="shared" si="105"/>
        <v>0</v>
      </c>
      <c r="CK79">
        <f t="shared" si="105"/>
        <v>0</v>
      </c>
      <c r="CL79">
        <f t="shared" si="105"/>
        <v>0</v>
      </c>
      <c r="CM79">
        <f t="shared" si="105"/>
        <v>0</v>
      </c>
      <c r="CN79">
        <f t="shared" si="105"/>
        <v>0</v>
      </c>
      <c r="CO79">
        <f t="shared" si="105"/>
        <v>0</v>
      </c>
      <c r="CP79">
        <f t="shared" si="105"/>
        <v>0</v>
      </c>
      <c r="CQ79">
        <f t="shared" si="105"/>
        <v>0</v>
      </c>
      <c r="CR79">
        <f t="shared" si="105"/>
        <v>0</v>
      </c>
      <c r="CS79">
        <f t="shared" si="105"/>
        <v>0</v>
      </c>
      <c r="CT79">
        <f t="shared" si="105"/>
        <v>0</v>
      </c>
      <c r="CU79">
        <f t="shared" si="105"/>
        <v>0</v>
      </c>
      <c r="CV79">
        <f t="shared" si="105"/>
        <v>0</v>
      </c>
      <c r="CW79">
        <f t="shared" si="105"/>
        <v>0</v>
      </c>
      <c r="CX79">
        <f t="shared" ref="CX79:DQ79" si="106">CX$49*CX40</f>
        <v>0</v>
      </c>
      <c r="CY79">
        <f t="shared" si="106"/>
        <v>0</v>
      </c>
      <c r="CZ79">
        <f t="shared" si="106"/>
        <v>0</v>
      </c>
      <c r="DA79">
        <f t="shared" si="106"/>
        <v>0</v>
      </c>
      <c r="DB79">
        <f t="shared" si="106"/>
        <v>0</v>
      </c>
      <c r="DC79">
        <f t="shared" si="106"/>
        <v>0</v>
      </c>
      <c r="DD79">
        <f t="shared" si="106"/>
        <v>0</v>
      </c>
      <c r="DE79">
        <f t="shared" si="106"/>
        <v>0</v>
      </c>
      <c r="DF79">
        <f t="shared" si="106"/>
        <v>0</v>
      </c>
      <c r="DG79">
        <f t="shared" si="106"/>
        <v>0</v>
      </c>
      <c r="DH79">
        <f t="shared" si="106"/>
        <v>0</v>
      </c>
      <c r="DI79">
        <f t="shared" si="106"/>
        <v>0</v>
      </c>
      <c r="DJ79">
        <f t="shared" si="106"/>
        <v>0</v>
      </c>
      <c r="DK79">
        <f t="shared" si="106"/>
        <v>0</v>
      </c>
      <c r="DL79">
        <f t="shared" si="106"/>
        <v>0</v>
      </c>
      <c r="DM79">
        <f t="shared" si="106"/>
        <v>0</v>
      </c>
      <c r="DN79">
        <f t="shared" si="106"/>
        <v>0</v>
      </c>
      <c r="DO79">
        <f t="shared" si="106"/>
        <v>0</v>
      </c>
      <c r="DP79">
        <f t="shared" si="106"/>
        <v>0</v>
      </c>
      <c r="DQ79">
        <f t="shared" si="106"/>
        <v>0</v>
      </c>
    </row>
    <row r="80" spans="1:121" x14ac:dyDescent="0.25">
      <c r="A80" t="str">
        <f t="shared" si="51"/>
        <v>11_MEX</v>
      </c>
      <c r="B80" t="str">
        <f t="shared" si="51"/>
        <v>16_4_municipal_solid_waste_nonrenewable</v>
      </c>
      <c r="C80" t="str">
        <f t="shared" si="51"/>
        <v>16_4_msw_nonr</v>
      </c>
      <c r="D80" s="4" t="s">
        <v>149</v>
      </c>
      <c r="E80" s="4"/>
      <c r="F80" s="4"/>
      <c r="G80" s="4">
        <f t="shared" si="52"/>
        <v>0</v>
      </c>
      <c r="BL80" t="str">
        <f t="shared" si="53"/>
        <v>11_MEX</v>
      </c>
      <c r="BM80" t="str">
        <f t="shared" si="54"/>
        <v>d_nonenergy_16_4_msw_nonr</v>
      </c>
      <c r="BP80">
        <f t="shared" ref="BP80:CW80" si="107">BP$49*BP41</f>
        <v>0</v>
      </c>
      <c r="BQ80">
        <f t="shared" si="107"/>
        <v>0</v>
      </c>
      <c r="BR80">
        <f t="shared" si="107"/>
        <v>0</v>
      </c>
      <c r="BS80">
        <f t="shared" si="107"/>
        <v>0</v>
      </c>
      <c r="BT80">
        <f t="shared" si="107"/>
        <v>0</v>
      </c>
      <c r="BU80">
        <f t="shared" si="107"/>
        <v>0</v>
      </c>
      <c r="BV80">
        <f t="shared" si="107"/>
        <v>0</v>
      </c>
      <c r="BW80">
        <f t="shared" si="107"/>
        <v>0</v>
      </c>
      <c r="BX80">
        <f t="shared" si="107"/>
        <v>0</v>
      </c>
      <c r="BY80">
        <f t="shared" si="107"/>
        <v>0</v>
      </c>
      <c r="BZ80">
        <f t="shared" si="107"/>
        <v>0</v>
      </c>
      <c r="CA80">
        <f t="shared" si="107"/>
        <v>0</v>
      </c>
      <c r="CB80">
        <f t="shared" si="107"/>
        <v>0</v>
      </c>
      <c r="CC80">
        <f t="shared" si="107"/>
        <v>0</v>
      </c>
      <c r="CD80">
        <f t="shared" si="107"/>
        <v>0</v>
      </c>
      <c r="CE80">
        <f t="shared" si="107"/>
        <v>0</v>
      </c>
      <c r="CF80">
        <f t="shared" si="107"/>
        <v>0</v>
      </c>
      <c r="CG80">
        <f t="shared" si="107"/>
        <v>0</v>
      </c>
      <c r="CH80">
        <f t="shared" si="107"/>
        <v>0</v>
      </c>
      <c r="CI80">
        <f t="shared" si="107"/>
        <v>0</v>
      </c>
      <c r="CJ80">
        <f t="shared" si="107"/>
        <v>0</v>
      </c>
      <c r="CK80">
        <f t="shared" si="107"/>
        <v>0</v>
      </c>
      <c r="CL80">
        <f t="shared" si="107"/>
        <v>0</v>
      </c>
      <c r="CM80">
        <f t="shared" si="107"/>
        <v>0</v>
      </c>
      <c r="CN80">
        <f t="shared" si="107"/>
        <v>0</v>
      </c>
      <c r="CO80">
        <f t="shared" si="107"/>
        <v>0</v>
      </c>
      <c r="CP80">
        <f t="shared" si="107"/>
        <v>0</v>
      </c>
      <c r="CQ80">
        <f t="shared" si="107"/>
        <v>0</v>
      </c>
      <c r="CR80">
        <f t="shared" si="107"/>
        <v>0</v>
      </c>
      <c r="CS80">
        <f t="shared" si="107"/>
        <v>0</v>
      </c>
      <c r="CT80">
        <f t="shared" si="107"/>
        <v>0</v>
      </c>
      <c r="CU80">
        <f t="shared" si="107"/>
        <v>0</v>
      </c>
      <c r="CV80">
        <f t="shared" si="107"/>
        <v>0</v>
      </c>
      <c r="CW80">
        <f t="shared" si="107"/>
        <v>0</v>
      </c>
      <c r="CX80">
        <f t="shared" ref="CX80:DQ80" si="108">CX$49*CX41</f>
        <v>0</v>
      </c>
      <c r="CY80">
        <f t="shared" si="108"/>
        <v>0</v>
      </c>
      <c r="CZ80">
        <f t="shared" si="108"/>
        <v>0</v>
      </c>
      <c r="DA80">
        <f t="shared" si="108"/>
        <v>0</v>
      </c>
      <c r="DB80">
        <f t="shared" si="108"/>
        <v>0</v>
      </c>
      <c r="DC80">
        <f t="shared" si="108"/>
        <v>0</v>
      </c>
      <c r="DD80">
        <f t="shared" si="108"/>
        <v>0</v>
      </c>
      <c r="DE80">
        <f t="shared" si="108"/>
        <v>0</v>
      </c>
      <c r="DF80">
        <f t="shared" si="108"/>
        <v>0</v>
      </c>
      <c r="DG80">
        <f t="shared" si="108"/>
        <v>0</v>
      </c>
      <c r="DH80">
        <f t="shared" si="108"/>
        <v>0</v>
      </c>
      <c r="DI80">
        <f t="shared" si="108"/>
        <v>0</v>
      </c>
      <c r="DJ80">
        <f t="shared" si="108"/>
        <v>0</v>
      </c>
      <c r="DK80">
        <f t="shared" si="108"/>
        <v>0</v>
      </c>
      <c r="DL80">
        <f t="shared" si="108"/>
        <v>0</v>
      </c>
      <c r="DM80">
        <f t="shared" si="108"/>
        <v>0</v>
      </c>
      <c r="DN80">
        <f t="shared" si="108"/>
        <v>0</v>
      </c>
      <c r="DO80">
        <f t="shared" si="108"/>
        <v>0</v>
      </c>
      <c r="DP80">
        <f t="shared" si="108"/>
        <v>0</v>
      </c>
      <c r="DQ80">
        <f t="shared" si="108"/>
        <v>0</v>
      </c>
    </row>
    <row r="81" spans="1:121" x14ac:dyDescent="0.25">
      <c r="A81" t="str">
        <f t="shared" si="51"/>
        <v>11_MEX</v>
      </c>
      <c r="B81" t="str">
        <f t="shared" si="51"/>
        <v>16_5_biogasoline</v>
      </c>
      <c r="C81" t="str">
        <f t="shared" si="51"/>
        <v>16_5_biogasoline</v>
      </c>
      <c r="D81" s="4" t="s">
        <v>149</v>
      </c>
      <c r="E81" s="4"/>
      <c r="F81" s="4"/>
      <c r="G81" s="4">
        <f t="shared" si="52"/>
        <v>0</v>
      </c>
      <c r="BL81" t="str">
        <f t="shared" si="53"/>
        <v>11_MEX</v>
      </c>
      <c r="BM81" t="str">
        <f t="shared" si="54"/>
        <v>d_nonenergy_16_5_biogasoline</v>
      </c>
      <c r="BP81">
        <f t="shared" ref="BP81:CW81" si="109">BP$49*BP42</f>
        <v>0</v>
      </c>
      <c r="BQ81">
        <f t="shared" si="109"/>
        <v>0</v>
      </c>
      <c r="BR81">
        <f t="shared" si="109"/>
        <v>0</v>
      </c>
      <c r="BS81">
        <f t="shared" si="109"/>
        <v>0</v>
      </c>
      <c r="BT81">
        <f t="shared" si="109"/>
        <v>0</v>
      </c>
      <c r="BU81">
        <f t="shared" si="109"/>
        <v>0</v>
      </c>
      <c r="BV81">
        <f t="shared" si="109"/>
        <v>0</v>
      </c>
      <c r="BW81">
        <f t="shared" si="109"/>
        <v>0</v>
      </c>
      <c r="BX81">
        <f t="shared" si="109"/>
        <v>0</v>
      </c>
      <c r="BY81">
        <f t="shared" si="109"/>
        <v>0</v>
      </c>
      <c r="BZ81">
        <f t="shared" si="109"/>
        <v>0</v>
      </c>
      <c r="CA81">
        <f t="shared" si="109"/>
        <v>0</v>
      </c>
      <c r="CB81">
        <f t="shared" si="109"/>
        <v>0</v>
      </c>
      <c r="CC81">
        <f t="shared" si="109"/>
        <v>0</v>
      </c>
      <c r="CD81">
        <f t="shared" si="109"/>
        <v>0</v>
      </c>
      <c r="CE81">
        <f t="shared" si="109"/>
        <v>0</v>
      </c>
      <c r="CF81">
        <f t="shared" si="109"/>
        <v>0</v>
      </c>
      <c r="CG81">
        <f t="shared" si="109"/>
        <v>0</v>
      </c>
      <c r="CH81">
        <f t="shared" si="109"/>
        <v>0</v>
      </c>
      <c r="CI81">
        <f t="shared" si="109"/>
        <v>0</v>
      </c>
      <c r="CJ81">
        <f t="shared" si="109"/>
        <v>0</v>
      </c>
      <c r="CK81">
        <f t="shared" si="109"/>
        <v>0</v>
      </c>
      <c r="CL81">
        <f t="shared" si="109"/>
        <v>0</v>
      </c>
      <c r="CM81">
        <f t="shared" si="109"/>
        <v>0</v>
      </c>
      <c r="CN81">
        <f t="shared" si="109"/>
        <v>0</v>
      </c>
      <c r="CO81">
        <f t="shared" si="109"/>
        <v>0</v>
      </c>
      <c r="CP81">
        <f t="shared" si="109"/>
        <v>0</v>
      </c>
      <c r="CQ81">
        <f t="shared" si="109"/>
        <v>0</v>
      </c>
      <c r="CR81">
        <f t="shared" si="109"/>
        <v>0</v>
      </c>
      <c r="CS81">
        <f t="shared" si="109"/>
        <v>0</v>
      </c>
      <c r="CT81">
        <f t="shared" si="109"/>
        <v>0</v>
      </c>
      <c r="CU81">
        <f t="shared" si="109"/>
        <v>0</v>
      </c>
      <c r="CV81">
        <f t="shared" si="109"/>
        <v>0</v>
      </c>
      <c r="CW81">
        <f t="shared" si="109"/>
        <v>0</v>
      </c>
      <c r="CX81">
        <f t="shared" ref="CX81:DQ81" si="110">CX$49*CX42</f>
        <v>0</v>
      </c>
      <c r="CY81">
        <f t="shared" si="110"/>
        <v>0</v>
      </c>
      <c r="CZ81">
        <f t="shared" si="110"/>
        <v>0</v>
      </c>
      <c r="DA81">
        <f t="shared" si="110"/>
        <v>0</v>
      </c>
      <c r="DB81">
        <f t="shared" si="110"/>
        <v>0</v>
      </c>
      <c r="DC81">
        <f t="shared" si="110"/>
        <v>0</v>
      </c>
      <c r="DD81">
        <f t="shared" si="110"/>
        <v>0</v>
      </c>
      <c r="DE81">
        <f t="shared" si="110"/>
        <v>0</v>
      </c>
      <c r="DF81">
        <f t="shared" si="110"/>
        <v>0</v>
      </c>
      <c r="DG81">
        <f t="shared" si="110"/>
        <v>0</v>
      </c>
      <c r="DH81">
        <f t="shared" si="110"/>
        <v>0</v>
      </c>
      <c r="DI81">
        <f t="shared" si="110"/>
        <v>0</v>
      </c>
      <c r="DJ81">
        <f t="shared" si="110"/>
        <v>0</v>
      </c>
      <c r="DK81">
        <f t="shared" si="110"/>
        <v>0</v>
      </c>
      <c r="DL81">
        <f t="shared" si="110"/>
        <v>0</v>
      </c>
      <c r="DM81">
        <f t="shared" si="110"/>
        <v>0</v>
      </c>
      <c r="DN81">
        <f t="shared" si="110"/>
        <v>0</v>
      </c>
      <c r="DO81">
        <f t="shared" si="110"/>
        <v>0</v>
      </c>
      <c r="DP81">
        <f t="shared" si="110"/>
        <v>0</v>
      </c>
      <c r="DQ81">
        <f t="shared" si="110"/>
        <v>0</v>
      </c>
    </row>
    <row r="82" spans="1:121" x14ac:dyDescent="0.25">
      <c r="A82" t="str">
        <f t="shared" si="51"/>
        <v>11_MEX</v>
      </c>
      <c r="B82" t="str">
        <f t="shared" si="51"/>
        <v>16_6_biodiesel</v>
      </c>
      <c r="C82" t="str">
        <f t="shared" si="51"/>
        <v>16_6_biodiesel</v>
      </c>
      <c r="D82" s="4" t="s">
        <v>149</v>
      </c>
      <c r="E82" s="4"/>
      <c r="F82" s="4"/>
      <c r="G82" s="4">
        <f t="shared" si="52"/>
        <v>0</v>
      </c>
      <c r="BL82" t="str">
        <f t="shared" si="53"/>
        <v>11_MEX</v>
      </c>
      <c r="BM82" t="str">
        <f t="shared" si="54"/>
        <v>d_nonenergy_16_6_biodiesel</v>
      </c>
      <c r="BP82">
        <f t="shared" ref="BP82:CW82" si="111">BP$49*BP43</f>
        <v>0</v>
      </c>
      <c r="BQ82">
        <f t="shared" si="111"/>
        <v>0</v>
      </c>
      <c r="BR82">
        <f t="shared" si="111"/>
        <v>0</v>
      </c>
      <c r="BS82">
        <f t="shared" si="111"/>
        <v>0</v>
      </c>
      <c r="BT82">
        <f t="shared" si="111"/>
        <v>0</v>
      </c>
      <c r="BU82">
        <f t="shared" si="111"/>
        <v>0</v>
      </c>
      <c r="BV82">
        <f t="shared" si="111"/>
        <v>0</v>
      </c>
      <c r="BW82">
        <f t="shared" si="111"/>
        <v>0</v>
      </c>
      <c r="BX82">
        <f t="shared" si="111"/>
        <v>0</v>
      </c>
      <c r="BY82">
        <f t="shared" si="111"/>
        <v>0</v>
      </c>
      <c r="BZ82">
        <f t="shared" si="111"/>
        <v>0</v>
      </c>
      <c r="CA82">
        <f t="shared" si="111"/>
        <v>0</v>
      </c>
      <c r="CB82">
        <f t="shared" si="111"/>
        <v>0</v>
      </c>
      <c r="CC82">
        <f t="shared" si="111"/>
        <v>0</v>
      </c>
      <c r="CD82">
        <f t="shared" si="111"/>
        <v>0</v>
      </c>
      <c r="CE82">
        <f t="shared" si="111"/>
        <v>0</v>
      </c>
      <c r="CF82">
        <f t="shared" si="111"/>
        <v>0</v>
      </c>
      <c r="CG82">
        <f t="shared" si="111"/>
        <v>0</v>
      </c>
      <c r="CH82">
        <f t="shared" si="111"/>
        <v>0</v>
      </c>
      <c r="CI82">
        <f t="shared" si="111"/>
        <v>0</v>
      </c>
      <c r="CJ82">
        <f t="shared" si="111"/>
        <v>0</v>
      </c>
      <c r="CK82">
        <f t="shared" si="111"/>
        <v>0</v>
      </c>
      <c r="CL82">
        <f t="shared" si="111"/>
        <v>0</v>
      </c>
      <c r="CM82">
        <f t="shared" si="111"/>
        <v>0</v>
      </c>
      <c r="CN82">
        <f t="shared" si="111"/>
        <v>0</v>
      </c>
      <c r="CO82">
        <f t="shared" si="111"/>
        <v>0</v>
      </c>
      <c r="CP82">
        <f t="shared" si="111"/>
        <v>0</v>
      </c>
      <c r="CQ82">
        <f t="shared" si="111"/>
        <v>0</v>
      </c>
      <c r="CR82">
        <f t="shared" si="111"/>
        <v>0</v>
      </c>
      <c r="CS82">
        <f t="shared" si="111"/>
        <v>0</v>
      </c>
      <c r="CT82">
        <f t="shared" si="111"/>
        <v>0</v>
      </c>
      <c r="CU82">
        <f t="shared" si="111"/>
        <v>0</v>
      </c>
      <c r="CV82">
        <f t="shared" si="111"/>
        <v>0</v>
      </c>
      <c r="CW82">
        <f t="shared" si="111"/>
        <v>0</v>
      </c>
      <c r="CX82">
        <f t="shared" ref="CX82:DQ82" si="112">CX$49*CX43</f>
        <v>0</v>
      </c>
      <c r="CY82">
        <f t="shared" si="112"/>
        <v>0</v>
      </c>
      <c r="CZ82">
        <f t="shared" si="112"/>
        <v>0</v>
      </c>
      <c r="DA82">
        <f t="shared" si="112"/>
        <v>0</v>
      </c>
      <c r="DB82">
        <f t="shared" si="112"/>
        <v>0</v>
      </c>
      <c r="DC82">
        <f t="shared" si="112"/>
        <v>0</v>
      </c>
      <c r="DD82">
        <f t="shared" si="112"/>
        <v>0</v>
      </c>
      <c r="DE82">
        <f t="shared" si="112"/>
        <v>0</v>
      </c>
      <c r="DF82">
        <f t="shared" si="112"/>
        <v>0</v>
      </c>
      <c r="DG82">
        <f t="shared" si="112"/>
        <v>0</v>
      </c>
      <c r="DH82">
        <f t="shared" si="112"/>
        <v>0</v>
      </c>
      <c r="DI82">
        <f t="shared" si="112"/>
        <v>0</v>
      </c>
      <c r="DJ82">
        <f t="shared" si="112"/>
        <v>0</v>
      </c>
      <c r="DK82">
        <f t="shared" si="112"/>
        <v>0</v>
      </c>
      <c r="DL82">
        <f t="shared" si="112"/>
        <v>0</v>
      </c>
      <c r="DM82">
        <f t="shared" si="112"/>
        <v>0</v>
      </c>
      <c r="DN82">
        <f t="shared" si="112"/>
        <v>0</v>
      </c>
      <c r="DO82">
        <f t="shared" si="112"/>
        <v>0</v>
      </c>
      <c r="DP82">
        <f t="shared" si="112"/>
        <v>0</v>
      </c>
      <c r="DQ82">
        <f t="shared" si="112"/>
        <v>0</v>
      </c>
    </row>
    <row r="83" spans="1:121" x14ac:dyDescent="0.25">
      <c r="A83" t="str">
        <f t="shared" si="51"/>
        <v>11_MEX</v>
      </c>
      <c r="B83" t="str">
        <f t="shared" si="51"/>
        <v>16_8_other_liquid_biofuels</v>
      </c>
      <c r="C83" t="str">
        <f t="shared" si="51"/>
        <v>16_8_oth_liquid_biofuel</v>
      </c>
      <c r="D83" s="4" t="s">
        <v>149</v>
      </c>
      <c r="E83" s="4"/>
      <c r="F83" s="4"/>
      <c r="G83" s="4">
        <f t="shared" si="52"/>
        <v>0</v>
      </c>
      <c r="BL83" t="str">
        <f t="shared" si="53"/>
        <v>11_MEX</v>
      </c>
      <c r="BM83" t="str">
        <f t="shared" si="54"/>
        <v>d_nonenergy_16_8_oth_liquid_biofuel</v>
      </c>
      <c r="BP83">
        <f t="shared" ref="BP83:CW83" si="113">BP$49*BP44</f>
        <v>0</v>
      </c>
      <c r="BQ83">
        <f t="shared" si="113"/>
        <v>0</v>
      </c>
      <c r="BR83">
        <f t="shared" si="113"/>
        <v>0</v>
      </c>
      <c r="BS83">
        <f t="shared" si="113"/>
        <v>0</v>
      </c>
      <c r="BT83">
        <f t="shared" si="113"/>
        <v>0</v>
      </c>
      <c r="BU83">
        <f t="shared" si="113"/>
        <v>0</v>
      </c>
      <c r="BV83">
        <f t="shared" si="113"/>
        <v>0</v>
      </c>
      <c r="BW83">
        <f t="shared" si="113"/>
        <v>0</v>
      </c>
      <c r="BX83">
        <f t="shared" si="113"/>
        <v>0</v>
      </c>
      <c r="BY83">
        <f t="shared" si="113"/>
        <v>0</v>
      </c>
      <c r="BZ83">
        <f t="shared" si="113"/>
        <v>0</v>
      </c>
      <c r="CA83">
        <f t="shared" si="113"/>
        <v>0</v>
      </c>
      <c r="CB83">
        <f t="shared" si="113"/>
        <v>0</v>
      </c>
      <c r="CC83">
        <f t="shared" si="113"/>
        <v>0</v>
      </c>
      <c r="CD83">
        <f t="shared" si="113"/>
        <v>0</v>
      </c>
      <c r="CE83">
        <f t="shared" si="113"/>
        <v>0</v>
      </c>
      <c r="CF83">
        <f t="shared" si="113"/>
        <v>0</v>
      </c>
      <c r="CG83">
        <f t="shared" si="113"/>
        <v>0</v>
      </c>
      <c r="CH83">
        <f t="shared" si="113"/>
        <v>0</v>
      </c>
      <c r="CI83">
        <f t="shared" si="113"/>
        <v>0</v>
      </c>
      <c r="CJ83">
        <f t="shared" si="113"/>
        <v>0</v>
      </c>
      <c r="CK83">
        <f t="shared" si="113"/>
        <v>0</v>
      </c>
      <c r="CL83">
        <f t="shared" si="113"/>
        <v>0</v>
      </c>
      <c r="CM83">
        <f t="shared" si="113"/>
        <v>0</v>
      </c>
      <c r="CN83">
        <f t="shared" si="113"/>
        <v>0</v>
      </c>
      <c r="CO83">
        <f t="shared" si="113"/>
        <v>0</v>
      </c>
      <c r="CP83">
        <f t="shared" si="113"/>
        <v>0</v>
      </c>
      <c r="CQ83">
        <f t="shared" si="113"/>
        <v>0</v>
      </c>
      <c r="CR83">
        <f t="shared" si="113"/>
        <v>0</v>
      </c>
      <c r="CS83">
        <f t="shared" si="113"/>
        <v>0</v>
      </c>
      <c r="CT83">
        <f t="shared" si="113"/>
        <v>0</v>
      </c>
      <c r="CU83">
        <f t="shared" si="113"/>
        <v>0</v>
      </c>
      <c r="CV83">
        <f t="shared" si="113"/>
        <v>0</v>
      </c>
      <c r="CW83">
        <f t="shared" si="113"/>
        <v>0</v>
      </c>
      <c r="CX83">
        <f t="shared" ref="CX83:DQ83" si="114">CX$49*CX44</f>
        <v>0</v>
      </c>
      <c r="CY83">
        <f t="shared" si="114"/>
        <v>0</v>
      </c>
      <c r="CZ83">
        <f t="shared" si="114"/>
        <v>0</v>
      </c>
      <c r="DA83">
        <f t="shared" si="114"/>
        <v>0</v>
      </c>
      <c r="DB83">
        <f t="shared" si="114"/>
        <v>0</v>
      </c>
      <c r="DC83">
        <f t="shared" si="114"/>
        <v>0</v>
      </c>
      <c r="DD83">
        <f t="shared" si="114"/>
        <v>0</v>
      </c>
      <c r="DE83">
        <f t="shared" si="114"/>
        <v>0</v>
      </c>
      <c r="DF83">
        <f t="shared" si="114"/>
        <v>0</v>
      </c>
      <c r="DG83">
        <f t="shared" si="114"/>
        <v>0</v>
      </c>
      <c r="DH83">
        <f t="shared" si="114"/>
        <v>0</v>
      </c>
      <c r="DI83">
        <f t="shared" si="114"/>
        <v>0</v>
      </c>
      <c r="DJ83">
        <f t="shared" si="114"/>
        <v>0</v>
      </c>
      <c r="DK83">
        <f t="shared" si="114"/>
        <v>0</v>
      </c>
      <c r="DL83">
        <f t="shared" si="114"/>
        <v>0</v>
      </c>
      <c r="DM83">
        <f t="shared" si="114"/>
        <v>0</v>
      </c>
      <c r="DN83">
        <f t="shared" si="114"/>
        <v>0</v>
      </c>
      <c r="DO83">
        <f t="shared" si="114"/>
        <v>0</v>
      </c>
      <c r="DP83">
        <f t="shared" si="114"/>
        <v>0</v>
      </c>
      <c r="DQ83">
        <f t="shared" si="114"/>
        <v>0</v>
      </c>
    </row>
    <row r="84" spans="1:121" x14ac:dyDescent="0.25">
      <c r="A84" t="str">
        <f t="shared" si="51"/>
        <v>11_MEX</v>
      </c>
      <c r="B84" t="str">
        <f t="shared" si="51"/>
        <v>17_electricity</v>
      </c>
      <c r="C84" t="str">
        <f t="shared" si="51"/>
        <v>17_electricity</v>
      </c>
      <c r="D84" s="4" t="s">
        <v>149</v>
      </c>
      <c r="E84" s="4"/>
      <c r="F84" s="4"/>
      <c r="G84" s="4">
        <f t="shared" si="52"/>
        <v>0</v>
      </c>
      <c r="BL84" t="str">
        <f t="shared" si="53"/>
        <v>11_MEX</v>
      </c>
      <c r="BM84" t="str">
        <f t="shared" si="54"/>
        <v>d_nonenergy_17_electricity</v>
      </c>
      <c r="BP84">
        <f t="shared" ref="BP84:CW84" si="115">BP$49*BP45</f>
        <v>0</v>
      </c>
      <c r="BQ84">
        <f t="shared" si="115"/>
        <v>0</v>
      </c>
      <c r="BR84">
        <f t="shared" si="115"/>
        <v>0</v>
      </c>
      <c r="BS84">
        <f t="shared" si="115"/>
        <v>0</v>
      </c>
      <c r="BT84">
        <f t="shared" si="115"/>
        <v>0</v>
      </c>
      <c r="BU84">
        <f t="shared" si="115"/>
        <v>0</v>
      </c>
      <c r="BV84">
        <f t="shared" si="115"/>
        <v>0</v>
      </c>
      <c r="BW84">
        <f t="shared" si="115"/>
        <v>0</v>
      </c>
      <c r="BX84">
        <f t="shared" si="115"/>
        <v>0</v>
      </c>
      <c r="BY84">
        <f t="shared" si="115"/>
        <v>0</v>
      </c>
      <c r="BZ84">
        <f t="shared" si="115"/>
        <v>0</v>
      </c>
      <c r="CA84">
        <f t="shared" si="115"/>
        <v>0</v>
      </c>
      <c r="CB84">
        <f t="shared" si="115"/>
        <v>0</v>
      </c>
      <c r="CC84">
        <f t="shared" si="115"/>
        <v>0</v>
      </c>
      <c r="CD84">
        <f t="shared" si="115"/>
        <v>0</v>
      </c>
      <c r="CE84">
        <f t="shared" si="115"/>
        <v>0</v>
      </c>
      <c r="CF84">
        <f t="shared" si="115"/>
        <v>0</v>
      </c>
      <c r="CG84">
        <f t="shared" si="115"/>
        <v>0</v>
      </c>
      <c r="CH84">
        <f t="shared" si="115"/>
        <v>0</v>
      </c>
      <c r="CI84">
        <f t="shared" si="115"/>
        <v>0</v>
      </c>
      <c r="CJ84">
        <f t="shared" si="115"/>
        <v>0</v>
      </c>
      <c r="CK84">
        <f t="shared" si="115"/>
        <v>0</v>
      </c>
      <c r="CL84">
        <f t="shared" si="115"/>
        <v>0</v>
      </c>
      <c r="CM84">
        <f t="shared" si="115"/>
        <v>0</v>
      </c>
      <c r="CN84">
        <f t="shared" si="115"/>
        <v>0</v>
      </c>
      <c r="CO84">
        <f t="shared" si="115"/>
        <v>0</v>
      </c>
      <c r="CP84">
        <f t="shared" si="115"/>
        <v>0</v>
      </c>
      <c r="CQ84">
        <f t="shared" si="115"/>
        <v>0</v>
      </c>
      <c r="CR84">
        <f t="shared" si="115"/>
        <v>0</v>
      </c>
      <c r="CS84">
        <f t="shared" si="115"/>
        <v>0</v>
      </c>
      <c r="CT84">
        <f t="shared" si="115"/>
        <v>0</v>
      </c>
      <c r="CU84">
        <f t="shared" si="115"/>
        <v>0</v>
      </c>
      <c r="CV84">
        <f t="shared" si="115"/>
        <v>0</v>
      </c>
      <c r="CW84">
        <f t="shared" si="115"/>
        <v>0</v>
      </c>
      <c r="CX84">
        <f t="shared" ref="CX84:DQ84" si="116">CX$49*CX45</f>
        <v>0</v>
      </c>
      <c r="CY84">
        <f t="shared" si="116"/>
        <v>0</v>
      </c>
      <c r="CZ84">
        <f t="shared" si="116"/>
        <v>0</v>
      </c>
      <c r="DA84">
        <f t="shared" si="116"/>
        <v>0</v>
      </c>
      <c r="DB84">
        <f t="shared" si="116"/>
        <v>0</v>
      </c>
      <c r="DC84">
        <f t="shared" si="116"/>
        <v>0</v>
      </c>
      <c r="DD84">
        <f t="shared" si="116"/>
        <v>0</v>
      </c>
      <c r="DE84">
        <f t="shared" si="116"/>
        <v>0</v>
      </c>
      <c r="DF84">
        <f t="shared" si="116"/>
        <v>0</v>
      </c>
      <c r="DG84">
        <f t="shared" si="116"/>
        <v>0</v>
      </c>
      <c r="DH84">
        <f t="shared" si="116"/>
        <v>0</v>
      </c>
      <c r="DI84">
        <f t="shared" si="116"/>
        <v>0</v>
      </c>
      <c r="DJ84">
        <f t="shared" si="116"/>
        <v>0</v>
      </c>
      <c r="DK84">
        <f t="shared" si="116"/>
        <v>0</v>
      </c>
      <c r="DL84">
        <f t="shared" si="116"/>
        <v>0</v>
      </c>
      <c r="DM84">
        <f t="shared" si="116"/>
        <v>0</v>
      </c>
      <c r="DN84">
        <f t="shared" si="116"/>
        <v>0</v>
      </c>
      <c r="DO84">
        <f t="shared" si="116"/>
        <v>0</v>
      </c>
      <c r="DP84">
        <f t="shared" si="116"/>
        <v>0</v>
      </c>
      <c r="DQ84">
        <f t="shared" si="116"/>
        <v>0</v>
      </c>
    </row>
    <row r="85" spans="1:121" x14ac:dyDescent="0.25">
      <c r="A85" t="str">
        <f t="shared" si="51"/>
        <v>11_MEX</v>
      </c>
      <c r="B85" t="str">
        <f t="shared" si="51"/>
        <v>18_heat</v>
      </c>
      <c r="C85" t="str">
        <f t="shared" si="51"/>
        <v>18_heat</v>
      </c>
      <c r="D85" s="4" t="s">
        <v>149</v>
      </c>
      <c r="E85" s="4"/>
      <c r="F85" s="4"/>
      <c r="G85" s="4">
        <f t="shared" si="52"/>
        <v>0</v>
      </c>
      <c r="BL85" t="str">
        <f t="shared" si="53"/>
        <v>11_MEX</v>
      </c>
      <c r="BM85" t="str">
        <f t="shared" si="54"/>
        <v>d_nonenergy_18_heat</v>
      </c>
      <c r="BP85">
        <f t="shared" ref="BP85:CW85" si="117">BP$49*BP46</f>
        <v>0</v>
      </c>
      <c r="BQ85">
        <f t="shared" si="117"/>
        <v>0</v>
      </c>
      <c r="BR85">
        <f t="shared" si="117"/>
        <v>0</v>
      </c>
      <c r="BS85">
        <f t="shared" si="117"/>
        <v>0</v>
      </c>
      <c r="BT85">
        <f t="shared" si="117"/>
        <v>0</v>
      </c>
      <c r="BU85">
        <f t="shared" si="117"/>
        <v>0</v>
      </c>
      <c r="BV85">
        <f t="shared" si="117"/>
        <v>0</v>
      </c>
      <c r="BW85">
        <f t="shared" si="117"/>
        <v>0</v>
      </c>
      <c r="BX85">
        <f t="shared" si="117"/>
        <v>0</v>
      </c>
      <c r="BY85">
        <f t="shared" si="117"/>
        <v>0</v>
      </c>
      <c r="BZ85">
        <f t="shared" si="117"/>
        <v>0</v>
      </c>
      <c r="CA85">
        <f t="shared" si="117"/>
        <v>0</v>
      </c>
      <c r="CB85">
        <f t="shared" si="117"/>
        <v>0</v>
      </c>
      <c r="CC85">
        <f t="shared" si="117"/>
        <v>0</v>
      </c>
      <c r="CD85">
        <f t="shared" si="117"/>
        <v>0</v>
      </c>
      <c r="CE85">
        <f t="shared" si="117"/>
        <v>0</v>
      </c>
      <c r="CF85">
        <f t="shared" si="117"/>
        <v>0</v>
      </c>
      <c r="CG85">
        <f t="shared" si="117"/>
        <v>0</v>
      </c>
      <c r="CH85">
        <f t="shared" si="117"/>
        <v>0</v>
      </c>
      <c r="CI85">
        <f t="shared" si="117"/>
        <v>0</v>
      </c>
      <c r="CJ85">
        <f t="shared" si="117"/>
        <v>0</v>
      </c>
      <c r="CK85">
        <f t="shared" si="117"/>
        <v>0</v>
      </c>
      <c r="CL85">
        <f t="shared" si="117"/>
        <v>0</v>
      </c>
      <c r="CM85">
        <f t="shared" si="117"/>
        <v>0</v>
      </c>
      <c r="CN85">
        <f t="shared" si="117"/>
        <v>0</v>
      </c>
      <c r="CO85">
        <f t="shared" si="117"/>
        <v>0</v>
      </c>
      <c r="CP85">
        <f t="shared" si="117"/>
        <v>0</v>
      </c>
      <c r="CQ85">
        <f t="shared" si="117"/>
        <v>0</v>
      </c>
      <c r="CR85">
        <f t="shared" si="117"/>
        <v>0</v>
      </c>
      <c r="CS85">
        <f t="shared" si="117"/>
        <v>0</v>
      </c>
      <c r="CT85">
        <f t="shared" si="117"/>
        <v>0</v>
      </c>
      <c r="CU85">
        <f t="shared" si="117"/>
        <v>0</v>
      </c>
      <c r="CV85">
        <f t="shared" si="117"/>
        <v>0</v>
      </c>
      <c r="CW85">
        <f t="shared" si="117"/>
        <v>0</v>
      </c>
      <c r="CX85">
        <f t="shared" ref="CX85:DQ85" si="118">CX$49*CX46</f>
        <v>0</v>
      </c>
      <c r="CY85">
        <f t="shared" si="118"/>
        <v>0</v>
      </c>
      <c r="CZ85">
        <f t="shared" si="118"/>
        <v>0</v>
      </c>
      <c r="DA85">
        <f t="shared" si="118"/>
        <v>0</v>
      </c>
      <c r="DB85">
        <f t="shared" si="118"/>
        <v>0</v>
      </c>
      <c r="DC85">
        <f t="shared" si="118"/>
        <v>0</v>
      </c>
      <c r="DD85">
        <f t="shared" si="118"/>
        <v>0</v>
      </c>
      <c r="DE85">
        <f t="shared" si="118"/>
        <v>0</v>
      </c>
      <c r="DF85">
        <f t="shared" si="118"/>
        <v>0</v>
      </c>
      <c r="DG85">
        <f t="shared" si="118"/>
        <v>0</v>
      </c>
      <c r="DH85">
        <f t="shared" si="118"/>
        <v>0</v>
      </c>
      <c r="DI85">
        <f t="shared" si="118"/>
        <v>0</v>
      </c>
      <c r="DJ85">
        <f t="shared" si="118"/>
        <v>0</v>
      </c>
      <c r="DK85">
        <f t="shared" si="118"/>
        <v>0</v>
      </c>
      <c r="DL85">
        <f t="shared" si="118"/>
        <v>0</v>
      </c>
      <c r="DM85">
        <f t="shared" si="118"/>
        <v>0</v>
      </c>
      <c r="DN85">
        <f t="shared" si="118"/>
        <v>0</v>
      </c>
      <c r="DO85">
        <f t="shared" si="118"/>
        <v>0</v>
      </c>
      <c r="DP85">
        <f t="shared" si="118"/>
        <v>0</v>
      </c>
      <c r="DQ85">
        <f t="shared" si="118"/>
        <v>0</v>
      </c>
    </row>
    <row r="86" spans="1:121" x14ac:dyDescent="0.25">
      <c r="A86" s="44" t="str">
        <f t="shared" ref="A86:C117" si="119">A54</f>
        <v>11_MEX</v>
      </c>
      <c r="B86" s="44" t="str">
        <f t="shared" si="119"/>
        <v>1_x_coal_thermal</v>
      </c>
      <c r="C86" s="44" t="str">
        <f t="shared" si="119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3"/>
        <v>11_MEX</v>
      </c>
      <c r="BM86" s="44" t="str">
        <f t="shared" ref="BM86:BM117" si="120">"d_nonenergy_ccs_"&amp;C86</f>
        <v>d_nonenergy_ccs_1_x_coal_thermal</v>
      </c>
      <c r="BN86" s="44"/>
      <c r="BO86" s="44"/>
      <c r="BP86" s="44">
        <f t="shared" ref="BP86:CV86" si="121">BP$50*BP15</f>
        <v>0</v>
      </c>
      <c r="BQ86" s="44">
        <f t="shared" si="121"/>
        <v>0</v>
      </c>
      <c r="BR86" s="44">
        <f t="shared" si="121"/>
        <v>0</v>
      </c>
      <c r="BS86" s="44">
        <f t="shared" si="121"/>
        <v>0</v>
      </c>
      <c r="BT86" s="44">
        <f t="shared" si="121"/>
        <v>0</v>
      </c>
      <c r="BU86" s="44">
        <f t="shared" si="121"/>
        <v>0</v>
      </c>
      <c r="BV86" s="44">
        <f t="shared" si="121"/>
        <v>0</v>
      </c>
      <c r="BW86" s="44">
        <f t="shared" si="121"/>
        <v>0</v>
      </c>
      <c r="BX86" s="44">
        <f t="shared" si="121"/>
        <v>0</v>
      </c>
      <c r="BY86" s="44">
        <f t="shared" si="121"/>
        <v>0</v>
      </c>
      <c r="BZ86" s="44">
        <f t="shared" si="121"/>
        <v>0</v>
      </c>
      <c r="CA86" s="44">
        <f t="shared" si="121"/>
        <v>0</v>
      </c>
      <c r="CB86" s="44">
        <f t="shared" si="121"/>
        <v>0</v>
      </c>
      <c r="CC86" s="44">
        <f t="shared" si="121"/>
        <v>0</v>
      </c>
      <c r="CD86" s="44">
        <f t="shared" si="121"/>
        <v>0</v>
      </c>
      <c r="CE86" s="44">
        <f t="shared" si="121"/>
        <v>0</v>
      </c>
      <c r="CF86" s="44">
        <f t="shared" si="121"/>
        <v>0</v>
      </c>
      <c r="CG86" s="44">
        <f t="shared" si="121"/>
        <v>0</v>
      </c>
      <c r="CH86" s="44">
        <f t="shared" si="121"/>
        <v>0</v>
      </c>
      <c r="CI86" s="44">
        <f t="shared" si="121"/>
        <v>0</v>
      </c>
      <c r="CJ86" s="44">
        <f t="shared" si="121"/>
        <v>0</v>
      </c>
      <c r="CK86" s="44">
        <f t="shared" si="121"/>
        <v>0</v>
      </c>
      <c r="CL86" s="44">
        <f t="shared" si="121"/>
        <v>0</v>
      </c>
      <c r="CM86" s="44">
        <f t="shared" si="121"/>
        <v>0</v>
      </c>
      <c r="CN86" s="44">
        <f t="shared" si="121"/>
        <v>0</v>
      </c>
      <c r="CO86" s="44">
        <f t="shared" si="121"/>
        <v>0</v>
      </c>
      <c r="CP86" s="44">
        <f t="shared" si="121"/>
        <v>0</v>
      </c>
      <c r="CQ86" s="44">
        <f t="shared" si="121"/>
        <v>0</v>
      </c>
      <c r="CR86" s="44">
        <f t="shared" si="121"/>
        <v>0</v>
      </c>
      <c r="CS86" s="44">
        <f t="shared" si="121"/>
        <v>0</v>
      </c>
      <c r="CT86" s="44">
        <f t="shared" si="121"/>
        <v>0</v>
      </c>
      <c r="CU86" s="44">
        <f t="shared" si="121"/>
        <v>0</v>
      </c>
      <c r="CV86" s="44">
        <f t="shared" si="121"/>
        <v>0</v>
      </c>
      <c r="CW86" s="44">
        <f t="shared" ref="CW86:DQ86" si="122">CW$50*CW15</f>
        <v>0</v>
      </c>
      <c r="CX86" s="44">
        <f t="shared" si="122"/>
        <v>0</v>
      </c>
      <c r="CY86" s="44">
        <f t="shared" si="122"/>
        <v>0</v>
      </c>
      <c r="CZ86" s="44">
        <f t="shared" si="122"/>
        <v>0</v>
      </c>
      <c r="DA86" s="44">
        <f t="shared" si="122"/>
        <v>0</v>
      </c>
      <c r="DB86" s="44">
        <f t="shared" si="122"/>
        <v>0</v>
      </c>
      <c r="DC86" s="44">
        <f t="shared" si="122"/>
        <v>0</v>
      </c>
      <c r="DD86" s="44">
        <f t="shared" si="122"/>
        <v>0</v>
      </c>
      <c r="DE86" s="44">
        <f t="shared" si="122"/>
        <v>0</v>
      </c>
      <c r="DF86" s="44">
        <f t="shared" si="122"/>
        <v>0</v>
      </c>
      <c r="DG86" s="44">
        <f t="shared" si="122"/>
        <v>0</v>
      </c>
      <c r="DH86" s="44">
        <f t="shared" si="122"/>
        <v>0</v>
      </c>
      <c r="DI86" s="44">
        <f t="shared" si="122"/>
        <v>0</v>
      </c>
      <c r="DJ86" s="44">
        <f t="shared" si="122"/>
        <v>0</v>
      </c>
      <c r="DK86" s="44">
        <f t="shared" si="122"/>
        <v>0</v>
      </c>
      <c r="DL86" s="44">
        <f t="shared" si="122"/>
        <v>0</v>
      </c>
      <c r="DM86" s="44">
        <f t="shared" si="122"/>
        <v>0</v>
      </c>
      <c r="DN86" s="44">
        <f t="shared" si="122"/>
        <v>0</v>
      </c>
      <c r="DO86" s="44">
        <f t="shared" si="122"/>
        <v>0</v>
      </c>
      <c r="DP86" s="44">
        <f t="shared" si="122"/>
        <v>0</v>
      </c>
      <c r="DQ86" s="44">
        <f t="shared" si="122"/>
        <v>0</v>
      </c>
    </row>
    <row r="87" spans="1:121" x14ac:dyDescent="0.25">
      <c r="A87" s="44" t="str">
        <f t="shared" si="119"/>
        <v>11_MEX</v>
      </c>
      <c r="B87" s="44" t="str">
        <f t="shared" si="119"/>
        <v>1_1_coking_coal</v>
      </c>
      <c r="C87" s="44" t="str">
        <f t="shared" si="119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3"/>
        <v>11_MEX</v>
      </c>
      <c r="BM87" s="44" t="str">
        <f t="shared" si="120"/>
        <v>d_nonenergy_ccs_1_1_coking_coal</v>
      </c>
      <c r="BN87" s="44"/>
      <c r="BO87" s="44"/>
      <c r="BP87" s="44">
        <f t="shared" ref="BP87:CW87" si="123">BP$50*BP16</f>
        <v>0</v>
      </c>
      <c r="BQ87" s="44">
        <f t="shared" si="123"/>
        <v>0</v>
      </c>
      <c r="BR87" s="44">
        <f t="shared" si="123"/>
        <v>0</v>
      </c>
      <c r="BS87" s="44">
        <f t="shared" si="123"/>
        <v>0</v>
      </c>
      <c r="BT87" s="44">
        <f t="shared" si="123"/>
        <v>0</v>
      </c>
      <c r="BU87" s="44">
        <f t="shared" si="123"/>
        <v>0</v>
      </c>
      <c r="BV87" s="44">
        <f t="shared" si="123"/>
        <v>0</v>
      </c>
      <c r="BW87" s="44">
        <f t="shared" si="123"/>
        <v>0</v>
      </c>
      <c r="BX87" s="44">
        <f t="shared" si="123"/>
        <v>0</v>
      </c>
      <c r="BY87" s="44">
        <f t="shared" si="123"/>
        <v>0</v>
      </c>
      <c r="BZ87" s="44">
        <f t="shared" si="123"/>
        <v>0</v>
      </c>
      <c r="CA87" s="44">
        <f t="shared" si="123"/>
        <v>0</v>
      </c>
      <c r="CB87" s="44">
        <f t="shared" si="123"/>
        <v>0</v>
      </c>
      <c r="CC87" s="44">
        <f t="shared" si="123"/>
        <v>0</v>
      </c>
      <c r="CD87" s="44">
        <f t="shared" si="123"/>
        <v>0</v>
      </c>
      <c r="CE87" s="44">
        <f t="shared" si="123"/>
        <v>0</v>
      </c>
      <c r="CF87" s="44">
        <f t="shared" si="123"/>
        <v>0</v>
      </c>
      <c r="CG87" s="44">
        <f t="shared" si="123"/>
        <v>0</v>
      </c>
      <c r="CH87" s="44">
        <f t="shared" si="123"/>
        <v>0</v>
      </c>
      <c r="CI87" s="44">
        <f t="shared" si="123"/>
        <v>0</v>
      </c>
      <c r="CJ87" s="44">
        <f t="shared" si="123"/>
        <v>0</v>
      </c>
      <c r="CK87" s="44">
        <f t="shared" si="123"/>
        <v>0</v>
      </c>
      <c r="CL87" s="44">
        <f t="shared" si="123"/>
        <v>0</v>
      </c>
      <c r="CM87" s="44">
        <f t="shared" si="123"/>
        <v>0</v>
      </c>
      <c r="CN87" s="44">
        <f t="shared" si="123"/>
        <v>0</v>
      </c>
      <c r="CO87" s="44">
        <f t="shared" si="123"/>
        <v>0</v>
      </c>
      <c r="CP87" s="44">
        <f t="shared" si="123"/>
        <v>0</v>
      </c>
      <c r="CQ87" s="44">
        <f t="shared" si="123"/>
        <v>0</v>
      </c>
      <c r="CR87" s="44">
        <f t="shared" si="123"/>
        <v>0</v>
      </c>
      <c r="CS87" s="44">
        <f t="shared" si="123"/>
        <v>0</v>
      </c>
      <c r="CT87" s="44">
        <f t="shared" si="123"/>
        <v>0</v>
      </c>
      <c r="CU87" s="44">
        <f t="shared" si="123"/>
        <v>0</v>
      </c>
      <c r="CV87" s="44">
        <f t="shared" si="123"/>
        <v>0</v>
      </c>
      <c r="CW87" s="44">
        <f t="shared" si="123"/>
        <v>0</v>
      </c>
      <c r="CX87" s="44">
        <f t="shared" ref="CX87:DQ87" si="124">CX$50*CX16</f>
        <v>0</v>
      </c>
      <c r="CY87" s="44">
        <f t="shared" si="124"/>
        <v>0</v>
      </c>
      <c r="CZ87" s="44">
        <f t="shared" si="124"/>
        <v>0</v>
      </c>
      <c r="DA87" s="44">
        <f t="shared" si="124"/>
        <v>0</v>
      </c>
      <c r="DB87" s="44">
        <f t="shared" si="124"/>
        <v>0</v>
      </c>
      <c r="DC87" s="44">
        <f t="shared" si="124"/>
        <v>0</v>
      </c>
      <c r="DD87" s="44">
        <f t="shared" si="124"/>
        <v>0</v>
      </c>
      <c r="DE87" s="44">
        <f t="shared" si="124"/>
        <v>0</v>
      </c>
      <c r="DF87" s="44">
        <f t="shared" si="124"/>
        <v>0</v>
      </c>
      <c r="DG87" s="44">
        <f t="shared" si="124"/>
        <v>0</v>
      </c>
      <c r="DH87" s="44">
        <f t="shared" si="124"/>
        <v>0</v>
      </c>
      <c r="DI87" s="44">
        <f t="shared" si="124"/>
        <v>0</v>
      </c>
      <c r="DJ87" s="44">
        <f t="shared" si="124"/>
        <v>0</v>
      </c>
      <c r="DK87" s="44">
        <f t="shared" si="124"/>
        <v>0</v>
      </c>
      <c r="DL87" s="44">
        <f t="shared" si="124"/>
        <v>0</v>
      </c>
      <c r="DM87" s="44">
        <f t="shared" si="124"/>
        <v>0</v>
      </c>
      <c r="DN87" s="44">
        <f t="shared" si="124"/>
        <v>0</v>
      </c>
      <c r="DO87" s="44">
        <f t="shared" si="124"/>
        <v>0</v>
      </c>
      <c r="DP87" s="44">
        <f t="shared" si="124"/>
        <v>0</v>
      </c>
      <c r="DQ87" s="44">
        <f t="shared" si="124"/>
        <v>0</v>
      </c>
    </row>
    <row r="88" spans="1:121" x14ac:dyDescent="0.25">
      <c r="A88" s="44" t="str">
        <f t="shared" si="119"/>
        <v>11_MEX</v>
      </c>
      <c r="B88" s="44" t="str">
        <f t="shared" si="119"/>
        <v>1_5_lignite</v>
      </c>
      <c r="C88" s="44" t="str">
        <f t="shared" si="119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3"/>
        <v>11_MEX</v>
      </c>
      <c r="BM88" s="44" t="str">
        <f t="shared" si="120"/>
        <v>d_nonenergy_ccs_1_5_lignite</v>
      </c>
      <c r="BN88" s="44"/>
      <c r="BO88" s="44"/>
      <c r="BP88" s="44">
        <f t="shared" ref="BP88:CW88" si="125">BP$50*BP17</f>
        <v>0</v>
      </c>
      <c r="BQ88" s="44">
        <f t="shared" si="125"/>
        <v>0</v>
      </c>
      <c r="BR88" s="44">
        <f t="shared" si="125"/>
        <v>0</v>
      </c>
      <c r="BS88" s="44">
        <f t="shared" si="125"/>
        <v>0</v>
      </c>
      <c r="BT88" s="44">
        <f t="shared" si="125"/>
        <v>0</v>
      </c>
      <c r="BU88" s="44">
        <f t="shared" si="125"/>
        <v>0</v>
      </c>
      <c r="BV88" s="44">
        <f t="shared" si="125"/>
        <v>0</v>
      </c>
      <c r="BW88" s="44">
        <f t="shared" si="125"/>
        <v>0</v>
      </c>
      <c r="BX88" s="44">
        <f t="shared" si="125"/>
        <v>0</v>
      </c>
      <c r="BY88" s="44">
        <f t="shared" si="125"/>
        <v>0</v>
      </c>
      <c r="BZ88" s="44">
        <f t="shared" si="125"/>
        <v>0</v>
      </c>
      <c r="CA88" s="44">
        <f t="shared" si="125"/>
        <v>0</v>
      </c>
      <c r="CB88" s="44">
        <f t="shared" si="125"/>
        <v>0</v>
      </c>
      <c r="CC88" s="44">
        <f t="shared" si="125"/>
        <v>0</v>
      </c>
      <c r="CD88" s="44">
        <f t="shared" si="125"/>
        <v>0</v>
      </c>
      <c r="CE88" s="44">
        <f t="shared" si="125"/>
        <v>0</v>
      </c>
      <c r="CF88" s="44">
        <f t="shared" si="125"/>
        <v>0</v>
      </c>
      <c r="CG88" s="44">
        <f t="shared" si="125"/>
        <v>0</v>
      </c>
      <c r="CH88" s="44">
        <f t="shared" si="125"/>
        <v>0</v>
      </c>
      <c r="CI88" s="44">
        <f t="shared" si="125"/>
        <v>0</v>
      </c>
      <c r="CJ88" s="44">
        <f t="shared" si="125"/>
        <v>0</v>
      </c>
      <c r="CK88" s="44">
        <f t="shared" si="125"/>
        <v>0</v>
      </c>
      <c r="CL88" s="44">
        <f t="shared" si="125"/>
        <v>0</v>
      </c>
      <c r="CM88" s="44">
        <f t="shared" si="125"/>
        <v>0</v>
      </c>
      <c r="CN88" s="44">
        <f t="shared" si="125"/>
        <v>0</v>
      </c>
      <c r="CO88" s="44">
        <f t="shared" si="125"/>
        <v>0</v>
      </c>
      <c r="CP88" s="44">
        <f t="shared" si="125"/>
        <v>0</v>
      </c>
      <c r="CQ88" s="44">
        <f t="shared" si="125"/>
        <v>0</v>
      </c>
      <c r="CR88" s="44">
        <f t="shared" si="125"/>
        <v>0</v>
      </c>
      <c r="CS88" s="44">
        <f t="shared" si="125"/>
        <v>0</v>
      </c>
      <c r="CT88" s="44">
        <f t="shared" si="125"/>
        <v>0</v>
      </c>
      <c r="CU88" s="44">
        <f t="shared" si="125"/>
        <v>0</v>
      </c>
      <c r="CV88" s="44">
        <f t="shared" si="125"/>
        <v>0</v>
      </c>
      <c r="CW88" s="44">
        <f t="shared" si="125"/>
        <v>0</v>
      </c>
      <c r="CX88" s="44">
        <f t="shared" ref="CX88:DQ88" si="126">CX$50*CX17</f>
        <v>0</v>
      </c>
      <c r="CY88" s="44">
        <f t="shared" si="126"/>
        <v>0</v>
      </c>
      <c r="CZ88" s="44">
        <f t="shared" si="126"/>
        <v>0</v>
      </c>
      <c r="DA88" s="44">
        <f t="shared" si="126"/>
        <v>0</v>
      </c>
      <c r="DB88" s="44">
        <f t="shared" si="126"/>
        <v>0</v>
      </c>
      <c r="DC88" s="44">
        <f t="shared" si="126"/>
        <v>0</v>
      </c>
      <c r="DD88" s="44">
        <f t="shared" si="126"/>
        <v>0</v>
      </c>
      <c r="DE88" s="44">
        <f t="shared" si="126"/>
        <v>0</v>
      </c>
      <c r="DF88" s="44">
        <f t="shared" si="126"/>
        <v>0</v>
      </c>
      <c r="DG88" s="44">
        <f t="shared" si="126"/>
        <v>0</v>
      </c>
      <c r="DH88" s="44">
        <f t="shared" si="126"/>
        <v>0</v>
      </c>
      <c r="DI88" s="44">
        <f t="shared" si="126"/>
        <v>0</v>
      </c>
      <c r="DJ88" s="44">
        <f t="shared" si="126"/>
        <v>0</v>
      </c>
      <c r="DK88" s="44">
        <f t="shared" si="126"/>
        <v>0</v>
      </c>
      <c r="DL88" s="44">
        <f t="shared" si="126"/>
        <v>0</v>
      </c>
      <c r="DM88" s="44">
        <f t="shared" si="126"/>
        <v>0</v>
      </c>
      <c r="DN88" s="44">
        <f t="shared" si="126"/>
        <v>0</v>
      </c>
      <c r="DO88" s="44">
        <f t="shared" si="126"/>
        <v>0</v>
      </c>
      <c r="DP88" s="44">
        <f t="shared" si="126"/>
        <v>0</v>
      </c>
      <c r="DQ88" s="44">
        <f t="shared" si="126"/>
        <v>0</v>
      </c>
    </row>
    <row r="89" spans="1:121" x14ac:dyDescent="0.25">
      <c r="A89" s="44" t="str">
        <f t="shared" si="119"/>
        <v>11_MEX</v>
      </c>
      <c r="B89" s="44" t="str">
        <f t="shared" si="119"/>
        <v>2_coal_products</v>
      </c>
      <c r="C89" s="44" t="str">
        <f t="shared" si="119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3"/>
        <v>11_MEX</v>
      </c>
      <c r="BM89" s="44" t="str">
        <f t="shared" si="120"/>
        <v>d_nonenergy_ccs_2_coal_products</v>
      </c>
      <c r="BN89" s="44"/>
      <c r="BO89" s="44"/>
      <c r="BP89" s="44">
        <f t="shared" ref="BP89:CW89" si="127">BP$50*BP18</f>
        <v>0</v>
      </c>
      <c r="BQ89" s="44">
        <f t="shared" si="127"/>
        <v>0</v>
      </c>
      <c r="BR89" s="44">
        <f t="shared" si="127"/>
        <v>0</v>
      </c>
      <c r="BS89" s="44">
        <f t="shared" si="127"/>
        <v>0</v>
      </c>
      <c r="BT89" s="44">
        <f t="shared" si="127"/>
        <v>0</v>
      </c>
      <c r="BU89" s="44">
        <f t="shared" si="127"/>
        <v>0</v>
      </c>
      <c r="BV89" s="44">
        <f t="shared" si="127"/>
        <v>0</v>
      </c>
      <c r="BW89" s="44">
        <f t="shared" si="127"/>
        <v>0</v>
      </c>
      <c r="BX89" s="44">
        <f t="shared" si="127"/>
        <v>0</v>
      </c>
      <c r="BY89" s="44">
        <f t="shared" si="127"/>
        <v>0</v>
      </c>
      <c r="BZ89" s="44">
        <f t="shared" si="127"/>
        <v>0</v>
      </c>
      <c r="CA89" s="44">
        <f t="shared" si="127"/>
        <v>0</v>
      </c>
      <c r="CB89" s="44">
        <f t="shared" si="127"/>
        <v>0</v>
      </c>
      <c r="CC89" s="44">
        <f t="shared" si="127"/>
        <v>0</v>
      </c>
      <c r="CD89" s="44">
        <f t="shared" si="127"/>
        <v>0</v>
      </c>
      <c r="CE89" s="44">
        <f t="shared" si="127"/>
        <v>0</v>
      </c>
      <c r="CF89" s="44">
        <f t="shared" si="127"/>
        <v>0</v>
      </c>
      <c r="CG89" s="44">
        <f t="shared" si="127"/>
        <v>0</v>
      </c>
      <c r="CH89" s="44">
        <f t="shared" si="127"/>
        <v>0</v>
      </c>
      <c r="CI89" s="44">
        <f t="shared" si="127"/>
        <v>0</v>
      </c>
      <c r="CJ89" s="44">
        <f t="shared" si="127"/>
        <v>0</v>
      </c>
      <c r="CK89" s="44">
        <f t="shared" si="127"/>
        <v>0</v>
      </c>
      <c r="CL89" s="44">
        <f t="shared" si="127"/>
        <v>0</v>
      </c>
      <c r="CM89" s="44">
        <f t="shared" si="127"/>
        <v>0</v>
      </c>
      <c r="CN89" s="44">
        <f t="shared" si="127"/>
        <v>0</v>
      </c>
      <c r="CO89" s="44">
        <f t="shared" si="127"/>
        <v>0</v>
      </c>
      <c r="CP89" s="44">
        <f t="shared" si="127"/>
        <v>0</v>
      </c>
      <c r="CQ89" s="44">
        <f t="shared" si="127"/>
        <v>0</v>
      </c>
      <c r="CR89" s="44">
        <f t="shared" si="127"/>
        <v>0</v>
      </c>
      <c r="CS89" s="44">
        <f t="shared" si="127"/>
        <v>0</v>
      </c>
      <c r="CT89" s="44">
        <f t="shared" si="127"/>
        <v>0</v>
      </c>
      <c r="CU89" s="44">
        <f t="shared" si="127"/>
        <v>0</v>
      </c>
      <c r="CV89" s="44">
        <f t="shared" si="127"/>
        <v>0</v>
      </c>
      <c r="CW89" s="44">
        <f t="shared" si="127"/>
        <v>0</v>
      </c>
      <c r="CX89" s="44">
        <f t="shared" ref="CX89:DQ89" si="128">CX$50*CX18</f>
        <v>0</v>
      </c>
      <c r="CY89" s="44">
        <f t="shared" si="128"/>
        <v>0</v>
      </c>
      <c r="CZ89" s="44">
        <f t="shared" si="128"/>
        <v>0</v>
      </c>
      <c r="DA89" s="44">
        <f t="shared" si="128"/>
        <v>0</v>
      </c>
      <c r="DB89" s="44">
        <f t="shared" si="128"/>
        <v>0</v>
      </c>
      <c r="DC89" s="44">
        <f t="shared" si="128"/>
        <v>0</v>
      </c>
      <c r="DD89" s="44">
        <f t="shared" si="128"/>
        <v>0</v>
      </c>
      <c r="DE89" s="44">
        <f t="shared" si="128"/>
        <v>0</v>
      </c>
      <c r="DF89" s="44">
        <f t="shared" si="128"/>
        <v>0</v>
      </c>
      <c r="DG89" s="44">
        <f t="shared" si="128"/>
        <v>0</v>
      </c>
      <c r="DH89" s="44">
        <f t="shared" si="128"/>
        <v>0</v>
      </c>
      <c r="DI89" s="44">
        <f t="shared" si="128"/>
        <v>0</v>
      </c>
      <c r="DJ89" s="44">
        <f t="shared" si="128"/>
        <v>0</v>
      </c>
      <c r="DK89" s="44">
        <f t="shared" si="128"/>
        <v>0</v>
      </c>
      <c r="DL89" s="44">
        <f t="shared" si="128"/>
        <v>0</v>
      </c>
      <c r="DM89" s="44">
        <f t="shared" si="128"/>
        <v>0</v>
      </c>
      <c r="DN89" s="44">
        <f t="shared" si="128"/>
        <v>0</v>
      </c>
      <c r="DO89" s="44">
        <f t="shared" si="128"/>
        <v>0</v>
      </c>
      <c r="DP89" s="44">
        <f t="shared" si="128"/>
        <v>0</v>
      </c>
      <c r="DQ89" s="44">
        <f t="shared" si="128"/>
        <v>0</v>
      </c>
    </row>
    <row r="90" spans="1:121" x14ac:dyDescent="0.25">
      <c r="A90" s="44" t="str">
        <f t="shared" si="119"/>
        <v>11_MEX</v>
      </c>
      <c r="B90" s="44" t="str">
        <f t="shared" si="119"/>
        <v>6_1_crude_oil</v>
      </c>
      <c r="C90" s="44" t="str">
        <f t="shared" si="119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3"/>
        <v>11_MEX</v>
      </c>
      <c r="BM90" s="44" t="str">
        <f t="shared" si="120"/>
        <v>d_nonenergy_ccs_6_1_crude_oil</v>
      </c>
      <c r="BN90" s="44"/>
      <c r="BO90" s="44"/>
      <c r="BP90" s="44">
        <f t="shared" ref="BP90:CW90" si="129">BP$50*BP19</f>
        <v>0</v>
      </c>
      <c r="BQ90" s="44">
        <f t="shared" si="129"/>
        <v>0</v>
      </c>
      <c r="BR90" s="44">
        <f t="shared" si="129"/>
        <v>0</v>
      </c>
      <c r="BS90" s="44">
        <f t="shared" si="129"/>
        <v>0</v>
      </c>
      <c r="BT90" s="44">
        <f t="shared" si="129"/>
        <v>0</v>
      </c>
      <c r="BU90" s="44">
        <f t="shared" si="129"/>
        <v>0</v>
      </c>
      <c r="BV90" s="44">
        <f t="shared" si="129"/>
        <v>0</v>
      </c>
      <c r="BW90" s="44">
        <f t="shared" si="129"/>
        <v>0</v>
      </c>
      <c r="BX90" s="44">
        <f t="shared" si="129"/>
        <v>0</v>
      </c>
      <c r="BY90" s="44">
        <f t="shared" si="129"/>
        <v>0</v>
      </c>
      <c r="BZ90" s="44">
        <f t="shared" si="129"/>
        <v>0</v>
      </c>
      <c r="CA90" s="44">
        <f t="shared" si="129"/>
        <v>0</v>
      </c>
      <c r="CB90" s="44">
        <f t="shared" si="129"/>
        <v>0</v>
      </c>
      <c r="CC90" s="44">
        <f t="shared" si="129"/>
        <v>0</v>
      </c>
      <c r="CD90" s="44">
        <f t="shared" si="129"/>
        <v>0</v>
      </c>
      <c r="CE90" s="44">
        <f t="shared" si="129"/>
        <v>0</v>
      </c>
      <c r="CF90" s="44">
        <f t="shared" si="129"/>
        <v>0</v>
      </c>
      <c r="CG90" s="44">
        <f t="shared" si="129"/>
        <v>0</v>
      </c>
      <c r="CH90" s="44">
        <f t="shared" si="129"/>
        <v>0</v>
      </c>
      <c r="CI90" s="44">
        <f t="shared" si="129"/>
        <v>0</v>
      </c>
      <c r="CJ90" s="44">
        <f t="shared" si="129"/>
        <v>0</v>
      </c>
      <c r="CK90" s="44">
        <f t="shared" si="129"/>
        <v>0</v>
      </c>
      <c r="CL90" s="44">
        <f t="shared" si="129"/>
        <v>0</v>
      </c>
      <c r="CM90" s="44">
        <f t="shared" si="129"/>
        <v>0</v>
      </c>
      <c r="CN90" s="44">
        <f t="shared" si="129"/>
        <v>0</v>
      </c>
      <c r="CO90" s="44">
        <f t="shared" si="129"/>
        <v>0</v>
      </c>
      <c r="CP90" s="44">
        <f t="shared" si="129"/>
        <v>0</v>
      </c>
      <c r="CQ90" s="44">
        <f t="shared" si="129"/>
        <v>0</v>
      </c>
      <c r="CR90" s="44">
        <f t="shared" si="129"/>
        <v>0</v>
      </c>
      <c r="CS90" s="44">
        <f t="shared" si="129"/>
        <v>0</v>
      </c>
      <c r="CT90" s="44">
        <f t="shared" si="129"/>
        <v>0</v>
      </c>
      <c r="CU90" s="44">
        <f t="shared" si="129"/>
        <v>0</v>
      </c>
      <c r="CV90" s="44">
        <f t="shared" si="129"/>
        <v>0</v>
      </c>
      <c r="CW90" s="44">
        <f t="shared" si="129"/>
        <v>0</v>
      </c>
      <c r="CX90" s="44">
        <f t="shared" ref="CX90:DQ90" si="130">CX$50*CX19</f>
        <v>0</v>
      </c>
      <c r="CY90" s="44">
        <f t="shared" si="130"/>
        <v>0</v>
      </c>
      <c r="CZ90" s="44">
        <f t="shared" si="130"/>
        <v>0</v>
      </c>
      <c r="DA90" s="44">
        <f t="shared" si="130"/>
        <v>0</v>
      </c>
      <c r="DB90" s="44">
        <f t="shared" si="130"/>
        <v>0</v>
      </c>
      <c r="DC90" s="44">
        <f t="shared" si="130"/>
        <v>0</v>
      </c>
      <c r="DD90" s="44">
        <f t="shared" si="130"/>
        <v>0</v>
      </c>
      <c r="DE90" s="44">
        <f t="shared" si="130"/>
        <v>0</v>
      </c>
      <c r="DF90" s="44">
        <f t="shared" si="130"/>
        <v>0</v>
      </c>
      <c r="DG90" s="44">
        <f t="shared" si="130"/>
        <v>0</v>
      </c>
      <c r="DH90" s="44">
        <f t="shared" si="130"/>
        <v>0</v>
      </c>
      <c r="DI90" s="44">
        <f t="shared" si="130"/>
        <v>0</v>
      </c>
      <c r="DJ90" s="44">
        <f t="shared" si="130"/>
        <v>0</v>
      </c>
      <c r="DK90" s="44">
        <f t="shared" si="130"/>
        <v>0</v>
      </c>
      <c r="DL90" s="44">
        <f t="shared" si="130"/>
        <v>0</v>
      </c>
      <c r="DM90" s="44">
        <f t="shared" si="130"/>
        <v>0</v>
      </c>
      <c r="DN90" s="44">
        <f t="shared" si="130"/>
        <v>0</v>
      </c>
      <c r="DO90" s="44">
        <f t="shared" si="130"/>
        <v>0</v>
      </c>
      <c r="DP90" s="44">
        <f t="shared" si="130"/>
        <v>0</v>
      </c>
      <c r="DQ90" s="44">
        <f t="shared" si="130"/>
        <v>0</v>
      </c>
    </row>
    <row r="91" spans="1:121" x14ac:dyDescent="0.25">
      <c r="A91" s="44" t="str">
        <f t="shared" si="119"/>
        <v>11_MEX</v>
      </c>
      <c r="B91" s="44" t="str">
        <f t="shared" si="119"/>
        <v>6_x_ngls</v>
      </c>
      <c r="C91" s="44" t="str">
        <f t="shared" si="119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3"/>
        <v>11_MEX</v>
      </c>
      <c r="BM91" s="44" t="str">
        <f t="shared" si="120"/>
        <v>d_nonenergy_ccs_6_x_ngls</v>
      </c>
      <c r="BN91" s="44"/>
      <c r="BO91" s="44"/>
      <c r="BP91" s="44">
        <f t="shared" ref="BP91:CW91" si="131">BP$50*BP20</f>
        <v>0</v>
      </c>
      <c r="BQ91" s="44">
        <f t="shared" si="131"/>
        <v>0</v>
      </c>
      <c r="BR91" s="44">
        <f t="shared" si="131"/>
        <v>0</v>
      </c>
      <c r="BS91" s="44">
        <f t="shared" si="131"/>
        <v>0</v>
      </c>
      <c r="BT91" s="44">
        <f t="shared" si="131"/>
        <v>0</v>
      </c>
      <c r="BU91" s="44">
        <f t="shared" si="131"/>
        <v>0</v>
      </c>
      <c r="BV91" s="44">
        <f t="shared" si="131"/>
        <v>0</v>
      </c>
      <c r="BW91" s="44">
        <f t="shared" si="131"/>
        <v>0</v>
      </c>
      <c r="BX91" s="44">
        <f t="shared" si="131"/>
        <v>0</v>
      </c>
      <c r="BY91" s="44">
        <f t="shared" si="131"/>
        <v>0</v>
      </c>
      <c r="BZ91" s="44">
        <f t="shared" si="131"/>
        <v>0</v>
      </c>
      <c r="CA91" s="44">
        <f t="shared" si="131"/>
        <v>0</v>
      </c>
      <c r="CB91" s="44">
        <f t="shared" si="131"/>
        <v>0</v>
      </c>
      <c r="CC91" s="44">
        <f t="shared" si="131"/>
        <v>0</v>
      </c>
      <c r="CD91" s="44">
        <f t="shared" si="131"/>
        <v>0</v>
      </c>
      <c r="CE91" s="44">
        <f t="shared" si="131"/>
        <v>0</v>
      </c>
      <c r="CF91" s="44">
        <f t="shared" si="131"/>
        <v>0</v>
      </c>
      <c r="CG91" s="44">
        <f t="shared" si="131"/>
        <v>0</v>
      </c>
      <c r="CH91" s="44">
        <f t="shared" si="131"/>
        <v>0</v>
      </c>
      <c r="CI91" s="44">
        <f t="shared" si="131"/>
        <v>0</v>
      </c>
      <c r="CJ91" s="44">
        <f t="shared" si="131"/>
        <v>0</v>
      </c>
      <c r="CK91" s="44">
        <f t="shared" si="131"/>
        <v>0</v>
      </c>
      <c r="CL91" s="44">
        <f t="shared" si="131"/>
        <v>0</v>
      </c>
      <c r="CM91" s="44">
        <f t="shared" si="131"/>
        <v>0</v>
      </c>
      <c r="CN91" s="44">
        <f t="shared" si="131"/>
        <v>0</v>
      </c>
      <c r="CO91" s="44">
        <f t="shared" si="131"/>
        <v>0</v>
      </c>
      <c r="CP91" s="44">
        <f t="shared" si="131"/>
        <v>0</v>
      </c>
      <c r="CQ91" s="44">
        <f t="shared" si="131"/>
        <v>0</v>
      </c>
      <c r="CR91" s="44">
        <f t="shared" si="131"/>
        <v>0</v>
      </c>
      <c r="CS91" s="44">
        <f t="shared" si="131"/>
        <v>0</v>
      </c>
      <c r="CT91" s="44">
        <f t="shared" si="131"/>
        <v>0</v>
      </c>
      <c r="CU91" s="44">
        <f t="shared" si="131"/>
        <v>0</v>
      </c>
      <c r="CV91" s="44">
        <f t="shared" si="131"/>
        <v>0</v>
      </c>
      <c r="CW91" s="44">
        <f t="shared" si="131"/>
        <v>0</v>
      </c>
      <c r="CX91" s="44">
        <f t="shared" ref="CX91:DQ91" si="132">CX$50*CX20</f>
        <v>0</v>
      </c>
      <c r="CY91" s="44">
        <f t="shared" si="132"/>
        <v>0</v>
      </c>
      <c r="CZ91" s="44">
        <f t="shared" si="132"/>
        <v>0</v>
      </c>
      <c r="DA91" s="44">
        <f t="shared" si="132"/>
        <v>0</v>
      </c>
      <c r="DB91" s="44">
        <f t="shared" si="132"/>
        <v>0</v>
      </c>
      <c r="DC91" s="44">
        <f t="shared" si="132"/>
        <v>0</v>
      </c>
      <c r="DD91" s="44">
        <f t="shared" si="132"/>
        <v>0</v>
      </c>
      <c r="DE91" s="44">
        <f t="shared" si="132"/>
        <v>0</v>
      </c>
      <c r="DF91" s="44">
        <f t="shared" si="132"/>
        <v>0</v>
      </c>
      <c r="DG91" s="44">
        <f t="shared" si="132"/>
        <v>0</v>
      </c>
      <c r="DH91" s="44">
        <f t="shared" si="132"/>
        <v>0</v>
      </c>
      <c r="DI91" s="44">
        <f t="shared" si="132"/>
        <v>0</v>
      </c>
      <c r="DJ91" s="44">
        <f t="shared" si="132"/>
        <v>0</v>
      </c>
      <c r="DK91" s="44">
        <f t="shared" si="132"/>
        <v>0</v>
      </c>
      <c r="DL91" s="44">
        <f t="shared" si="132"/>
        <v>0</v>
      </c>
      <c r="DM91" s="44">
        <f t="shared" si="132"/>
        <v>0</v>
      </c>
      <c r="DN91" s="44">
        <f t="shared" si="132"/>
        <v>0</v>
      </c>
      <c r="DO91" s="44">
        <f t="shared" si="132"/>
        <v>0</v>
      </c>
      <c r="DP91" s="44">
        <f t="shared" si="132"/>
        <v>0</v>
      </c>
      <c r="DQ91" s="44">
        <f t="shared" si="132"/>
        <v>0</v>
      </c>
    </row>
    <row r="92" spans="1:121" x14ac:dyDescent="0.25">
      <c r="A92" s="44" t="str">
        <f t="shared" si="119"/>
        <v>11_MEX</v>
      </c>
      <c r="B92" s="44" t="str">
        <f t="shared" si="119"/>
        <v>7_1_motor_gasoline</v>
      </c>
      <c r="C92" s="44" t="str">
        <f t="shared" si="119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3"/>
        <v>11_MEX</v>
      </c>
      <c r="BM92" s="44" t="str">
        <f t="shared" si="120"/>
        <v>d_nonenergy_ccs_7_1_mo_gasoline</v>
      </c>
      <c r="BN92" s="44"/>
      <c r="BO92" s="44"/>
      <c r="BP92" s="44">
        <f t="shared" ref="BP92:CW92" si="133">BP$50*BP21</f>
        <v>0</v>
      </c>
      <c r="BQ92" s="44">
        <f t="shared" si="133"/>
        <v>0</v>
      </c>
      <c r="BR92" s="44">
        <f t="shared" si="133"/>
        <v>0</v>
      </c>
      <c r="BS92" s="44">
        <f t="shared" si="133"/>
        <v>0</v>
      </c>
      <c r="BT92" s="44">
        <f t="shared" si="133"/>
        <v>0</v>
      </c>
      <c r="BU92" s="44">
        <f t="shared" si="133"/>
        <v>0</v>
      </c>
      <c r="BV92" s="44">
        <f t="shared" si="133"/>
        <v>0</v>
      </c>
      <c r="BW92" s="44">
        <f t="shared" si="133"/>
        <v>0</v>
      </c>
      <c r="BX92" s="44">
        <f t="shared" si="133"/>
        <v>0</v>
      </c>
      <c r="BY92" s="44">
        <f t="shared" si="133"/>
        <v>0</v>
      </c>
      <c r="BZ92" s="44">
        <f t="shared" si="133"/>
        <v>0</v>
      </c>
      <c r="CA92" s="44">
        <f t="shared" si="133"/>
        <v>0</v>
      </c>
      <c r="CB92" s="44">
        <f t="shared" si="133"/>
        <v>0</v>
      </c>
      <c r="CC92" s="44">
        <f t="shared" si="133"/>
        <v>0</v>
      </c>
      <c r="CD92" s="44">
        <f t="shared" si="133"/>
        <v>0</v>
      </c>
      <c r="CE92" s="44">
        <f t="shared" si="133"/>
        <v>0</v>
      </c>
      <c r="CF92" s="44">
        <f t="shared" si="133"/>
        <v>0</v>
      </c>
      <c r="CG92" s="44">
        <f t="shared" si="133"/>
        <v>0</v>
      </c>
      <c r="CH92" s="44">
        <f t="shared" si="133"/>
        <v>0</v>
      </c>
      <c r="CI92" s="44">
        <f t="shared" si="133"/>
        <v>0</v>
      </c>
      <c r="CJ92" s="44">
        <f t="shared" si="133"/>
        <v>0</v>
      </c>
      <c r="CK92" s="44">
        <f t="shared" si="133"/>
        <v>0</v>
      </c>
      <c r="CL92" s="44">
        <f t="shared" si="133"/>
        <v>0</v>
      </c>
      <c r="CM92" s="44">
        <f t="shared" si="133"/>
        <v>0</v>
      </c>
      <c r="CN92" s="44">
        <f t="shared" si="133"/>
        <v>0</v>
      </c>
      <c r="CO92" s="44">
        <f t="shared" si="133"/>
        <v>0</v>
      </c>
      <c r="CP92" s="44">
        <f t="shared" si="133"/>
        <v>0</v>
      </c>
      <c r="CQ92" s="44">
        <f t="shared" si="133"/>
        <v>0</v>
      </c>
      <c r="CR92" s="44">
        <f t="shared" si="133"/>
        <v>0</v>
      </c>
      <c r="CS92" s="44">
        <f t="shared" si="133"/>
        <v>0</v>
      </c>
      <c r="CT92" s="44">
        <f t="shared" si="133"/>
        <v>0</v>
      </c>
      <c r="CU92" s="44">
        <f t="shared" si="133"/>
        <v>0</v>
      </c>
      <c r="CV92" s="44">
        <f t="shared" si="133"/>
        <v>0</v>
      </c>
      <c r="CW92" s="44">
        <f t="shared" si="133"/>
        <v>0</v>
      </c>
      <c r="CX92" s="44">
        <f t="shared" ref="CX92:DQ92" si="134">CX$50*CX21</f>
        <v>0</v>
      </c>
      <c r="CY92" s="44">
        <f t="shared" si="134"/>
        <v>0</v>
      </c>
      <c r="CZ92" s="44">
        <f t="shared" si="134"/>
        <v>0</v>
      </c>
      <c r="DA92" s="44">
        <f t="shared" si="134"/>
        <v>0</v>
      </c>
      <c r="DB92" s="44">
        <f t="shared" si="134"/>
        <v>0</v>
      </c>
      <c r="DC92" s="44">
        <f t="shared" si="134"/>
        <v>0</v>
      </c>
      <c r="DD92" s="44">
        <f t="shared" si="134"/>
        <v>0</v>
      </c>
      <c r="DE92" s="44">
        <f t="shared" si="134"/>
        <v>0</v>
      </c>
      <c r="DF92" s="44">
        <f t="shared" si="134"/>
        <v>0</v>
      </c>
      <c r="DG92" s="44">
        <f t="shared" si="134"/>
        <v>0</v>
      </c>
      <c r="DH92" s="44">
        <f t="shared" si="134"/>
        <v>0</v>
      </c>
      <c r="DI92" s="44">
        <f t="shared" si="134"/>
        <v>0</v>
      </c>
      <c r="DJ92" s="44">
        <f t="shared" si="134"/>
        <v>0</v>
      </c>
      <c r="DK92" s="44">
        <f t="shared" si="134"/>
        <v>0</v>
      </c>
      <c r="DL92" s="44">
        <f t="shared" si="134"/>
        <v>0</v>
      </c>
      <c r="DM92" s="44">
        <f t="shared" si="134"/>
        <v>0</v>
      </c>
      <c r="DN92" s="44">
        <f t="shared" si="134"/>
        <v>0</v>
      </c>
      <c r="DO92" s="44">
        <f t="shared" si="134"/>
        <v>0</v>
      </c>
      <c r="DP92" s="44">
        <f t="shared" si="134"/>
        <v>0</v>
      </c>
      <c r="DQ92" s="44">
        <f t="shared" si="134"/>
        <v>0</v>
      </c>
    </row>
    <row r="93" spans="1:121" x14ac:dyDescent="0.25">
      <c r="A93" s="44" t="str">
        <f t="shared" si="119"/>
        <v>11_MEX</v>
      </c>
      <c r="B93" s="44" t="str">
        <f t="shared" si="119"/>
        <v>7_2_aviation_gasoline</v>
      </c>
      <c r="C93" s="44" t="str">
        <f t="shared" si="119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3"/>
        <v>11_MEX</v>
      </c>
      <c r="BM93" s="44" t="str">
        <f t="shared" si="120"/>
        <v>d_nonenergy_ccs_7_2_avi_gasoline</v>
      </c>
      <c r="BN93" s="44"/>
      <c r="BO93" s="44"/>
      <c r="BP93" s="44">
        <f t="shared" ref="BP93:CW93" si="135">BP$50*BP22</f>
        <v>0</v>
      </c>
      <c r="BQ93" s="44">
        <f t="shared" si="135"/>
        <v>0</v>
      </c>
      <c r="BR93" s="44">
        <f t="shared" si="135"/>
        <v>0</v>
      </c>
      <c r="BS93" s="44">
        <f t="shared" si="135"/>
        <v>0</v>
      </c>
      <c r="BT93" s="44">
        <f t="shared" si="135"/>
        <v>0</v>
      </c>
      <c r="BU93" s="44">
        <f t="shared" si="135"/>
        <v>0</v>
      </c>
      <c r="BV93" s="44">
        <f t="shared" si="135"/>
        <v>0</v>
      </c>
      <c r="BW93" s="44">
        <f t="shared" si="135"/>
        <v>0</v>
      </c>
      <c r="BX93" s="44">
        <f t="shared" si="135"/>
        <v>0</v>
      </c>
      <c r="BY93" s="44">
        <f t="shared" si="135"/>
        <v>0</v>
      </c>
      <c r="BZ93" s="44">
        <f t="shared" si="135"/>
        <v>0</v>
      </c>
      <c r="CA93" s="44">
        <f t="shared" si="135"/>
        <v>0</v>
      </c>
      <c r="CB93" s="44">
        <f t="shared" si="135"/>
        <v>0</v>
      </c>
      <c r="CC93" s="44">
        <f t="shared" si="135"/>
        <v>0</v>
      </c>
      <c r="CD93" s="44">
        <f t="shared" si="135"/>
        <v>0</v>
      </c>
      <c r="CE93" s="44">
        <f t="shared" si="135"/>
        <v>0</v>
      </c>
      <c r="CF93" s="44">
        <f t="shared" si="135"/>
        <v>0</v>
      </c>
      <c r="CG93" s="44">
        <f t="shared" si="135"/>
        <v>0</v>
      </c>
      <c r="CH93" s="44">
        <f t="shared" si="135"/>
        <v>0</v>
      </c>
      <c r="CI93" s="44">
        <f t="shared" si="135"/>
        <v>0</v>
      </c>
      <c r="CJ93" s="44">
        <f t="shared" si="135"/>
        <v>0</v>
      </c>
      <c r="CK93" s="44">
        <f t="shared" si="135"/>
        <v>0</v>
      </c>
      <c r="CL93" s="44">
        <f t="shared" si="135"/>
        <v>0</v>
      </c>
      <c r="CM93" s="44">
        <f t="shared" si="135"/>
        <v>0</v>
      </c>
      <c r="CN93" s="44">
        <f t="shared" si="135"/>
        <v>0</v>
      </c>
      <c r="CO93" s="44">
        <f t="shared" si="135"/>
        <v>0</v>
      </c>
      <c r="CP93" s="44">
        <f t="shared" si="135"/>
        <v>0</v>
      </c>
      <c r="CQ93" s="44">
        <f t="shared" si="135"/>
        <v>0</v>
      </c>
      <c r="CR93" s="44">
        <f t="shared" si="135"/>
        <v>0</v>
      </c>
      <c r="CS93" s="44">
        <f t="shared" si="135"/>
        <v>0</v>
      </c>
      <c r="CT93" s="44">
        <f t="shared" si="135"/>
        <v>0</v>
      </c>
      <c r="CU93" s="44">
        <f t="shared" si="135"/>
        <v>0</v>
      </c>
      <c r="CV93" s="44">
        <f t="shared" si="135"/>
        <v>0</v>
      </c>
      <c r="CW93" s="44">
        <f t="shared" si="135"/>
        <v>0</v>
      </c>
      <c r="CX93" s="44">
        <f t="shared" ref="CX93:DQ93" si="136">CX$50*CX22</f>
        <v>0</v>
      </c>
      <c r="CY93" s="44">
        <f t="shared" si="136"/>
        <v>0</v>
      </c>
      <c r="CZ93" s="44">
        <f t="shared" si="136"/>
        <v>0</v>
      </c>
      <c r="DA93" s="44">
        <f t="shared" si="136"/>
        <v>0</v>
      </c>
      <c r="DB93" s="44">
        <f t="shared" si="136"/>
        <v>0</v>
      </c>
      <c r="DC93" s="44">
        <f t="shared" si="136"/>
        <v>0</v>
      </c>
      <c r="DD93" s="44">
        <f t="shared" si="136"/>
        <v>0</v>
      </c>
      <c r="DE93" s="44">
        <f t="shared" si="136"/>
        <v>0</v>
      </c>
      <c r="DF93" s="44">
        <f t="shared" si="136"/>
        <v>0</v>
      </c>
      <c r="DG93" s="44">
        <f t="shared" si="136"/>
        <v>0</v>
      </c>
      <c r="DH93" s="44">
        <f t="shared" si="136"/>
        <v>0</v>
      </c>
      <c r="DI93" s="44">
        <f t="shared" si="136"/>
        <v>0</v>
      </c>
      <c r="DJ93" s="44">
        <f t="shared" si="136"/>
        <v>0</v>
      </c>
      <c r="DK93" s="44">
        <f t="shared" si="136"/>
        <v>0</v>
      </c>
      <c r="DL93" s="44">
        <f t="shared" si="136"/>
        <v>0</v>
      </c>
      <c r="DM93" s="44">
        <f t="shared" si="136"/>
        <v>0</v>
      </c>
      <c r="DN93" s="44">
        <f t="shared" si="136"/>
        <v>0</v>
      </c>
      <c r="DO93" s="44">
        <f t="shared" si="136"/>
        <v>0</v>
      </c>
      <c r="DP93" s="44">
        <f t="shared" si="136"/>
        <v>0</v>
      </c>
      <c r="DQ93" s="44">
        <f t="shared" si="136"/>
        <v>0</v>
      </c>
    </row>
    <row r="94" spans="1:121" x14ac:dyDescent="0.25">
      <c r="A94" s="44" t="str">
        <f t="shared" si="119"/>
        <v>11_MEX</v>
      </c>
      <c r="B94" s="44" t="str">
        <f t="shared" si="119"/>
        <v>7_3_naphtha</v>
      </c>
      <c r="C94" s="44" t="str">
        <f t="shared" si="119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3"/>
        <v>11_MEX</v>
      </c>
      <c r="BM94" s="44" t="str">
        <f t="shared" si="120"/>
        <v>d_nonenergy_ccs_7_3_naphtha</v>
      </c>
      <c r="BN94" s="44"/>
      <c r="BO94" s="44"/>
      <c r="BP94" s="44">
        <f t="shared" ref="BP94:CW94" si="137">BP$50*BP23</f>
        <v>0</v>
      </c>
      <c r="BQ94" s="44">
        <f t="shared" si="137"/>
        <v>0</v>
      </c>
      <c r="BR94" s="44">
        <f t="shared" si="137"/>
        <v>0</v>
      </c>
      <c r="BS94" s="44">
        <f t="shared" si="137"/>
        <v>0</v>
      </c>
      <c r="BT94" s="44">
        <f t="shared" si="137"/>
        <v>0</v>
      </c>
      <c r="BU94" s="44">
        <f t="shared" si="137"/>
        <v>0</v>
      </c>
      <c r="BV94" s="44">
        <f t="shared" si="137"/>
        <v>0</v>
      </c>
      <c r="BW94" s="44">
        <f t="shared" si="137"/>
        <v>0</v>
      </c>
      <c r="BX94" s="44">
        <f t="shared" si="137"/>
        <v>0</v>
      </c>
      <c r="BY94" s="44">
        <f t="shared" si="137"/>
        <v>0</v>
      </c>
      <c r="BZ94" s="44">
        <f t="shared" si="137"/>
        <v>0</v>
      </c>
      <c r="CA94" s="44">
        <f t="shared" si="137"/>
        <v>0</v>
      </c>
      <c r="CB94" s="44">
        <f t="shared" si="137"/>
        <v>0</v>
      </c>
      <c r="CC94" s="44">
        <f t="shared" si="137"/>
        <v>0</v>
      </c>
      <c r="CD94" s="44">
        <f t="shared" si="137"/>
        <v>0</v>
      </c>
      <c r="CE94" s="44">
        <f t="shared" si="137"/>
        <v>0</v>
      </c>
      <c r="CF94" s="44">
        <f t="shared" si="137"/>
        <v>0</v>
      </c>
      <c r="CG94" s="44">
        <f t="shared" si="137"/>
        <v>0</v>
      </c>
      <c r="CH94" s="44">
        <f t="shared" si="137"/>
        <v>0</v>
      </c>
      <c r="CI94" s="44">
        <f t="shared" si="137"/>
        <v>0</v>
      </c>
      <c r="CJ94" s="44">
        <f t="shared" si="137"/>
        <v>0</v>
      </c>
      <c r="CK94" s="44">
        <f t="shared" si="137"/>
        <v>0</v>
      </c>
      <c r="CL94" s="44">
        <f t="shared" si="137"/>
        <v>0</v>
      </c>
      <c r="CM94" s="44">
        <f t="shared" si="137"/>
        <v>0</v>
      </c>
      <c r="CN94" s="44">
        <f t="shared" si="137"/>
        <v>0</v>
      </c>
      <c r="CO94" s="44">
        <f t="shared" si="137"/>
        <v>0</v>
      </c>
      <c r="CP94" s="44">
        <f t="shared" si="137"/>
        <v>0</v>
      </c>
      <c r="CQ94" s="44">
        <f t="shared" si="137"/>
        <v>0</v>
      </c>
      <c r="CR94" s="44">
        <f t="shared" si="137"/>
        <v>0</v>
      </c>
      <c r="CS94" s="44">
        <f t="shared" si="137"/>
        <v>0</v>
      </c>
      <c r="CT94" s="44">
        <f t="shared" si="137"/>
        <v>0</v>
      </c>
      <c r="CU94" s="44">
        <f t="shared" si="137"/>
        <v>0</v>
      </c>
      <c r="CV94" s="44">
        <f t="shared" si="137"/>
        <v>0</v>
      </c>
      <c r="CW94" s="44">
        <f t="shared" si="137"/>
        <v>0</v>
      </c>
      <c r="CX94" s="44">
        <f t="shared" ref="CX94:DQ94" si="138">CX$50*CX23</f>
        <v>0</v>
      </c>
      <c r="CY94" s="44">
        <f t="shared" si="138"/>
        <v>0</v>
      </c>
      <c r="CZ94" s="44">
        <f t="shared" si="138"/>
        <v>0</v>
      </c>
      <c r="DA94" s="44">
        <f t="shared" si="138"/>
        <v>0</v>
      </c>
      <c r="DB94" s="44">
        <f t="shared" si="138"/>
        <v>0</v>
      </c>
      <c r="DC94" s="44">
        <f t="shared" si="138"/>
        <v>0</v>
      </c>
      <c r="DD94" s="44">
        <f t="shared" si="138"/>
        <v>0</v>
      </c>
      <c r="DE94" s="44">
        <f t="shared" si="138"/>
        <v>0</v>
      </c>
      <c r="DF94" s="44">
        <f t="shared" si="138"/>
        <v>0</v>
      </c>
      <c r="DG94" s="44">
        <f t="shared" si="138"/>
        <v>0</v>
      </c>
      <c r="DH94" s="44">
        <f t="shared" si="138"/>
        <v>0</v>
      </c>
      <c r="DI94" s="44">
        <f t="shared" si="138"/>
        <v>0</v>
      </c>
      <c r="DJ94" s="44">
        <f t="shared" si="138"/>
        <v>0</v>
      </c>
      <c r="DK94" s="44">
        <f t="shared" si="138"/>
        <v>0</v>
      </c>
      <c r="DL94" s="44">
        <f t="shared" si="138"/>
        <v>0</v>
      </c>
      <c r="DM94" s="44">
        <f t="shared" si="138"/>
        <v>0</v>
      </c>
      <c r="DN94" s="44">
        <f t="shared" si="138"/>
        <v>0</v>
      </c>
      <c r="DO94" s="44">
        <f t="shared" si="138"/>
        <v>0</v>
      </c>
      <c r="DP94" s="44">
        <f t="shared" si="138"/>
        <v>0</v>
      </c>
      <c r="DQ94" s="44">
        <f t="shared" si="138"/>
        <v>0</v>
      </c>
    </row>
    <row r="95" spans="1:121" x14ac:dyDescent="0.25">
      <c r="A95" s="44" t="str">
        <f t="shared" si="119"/>
        <v>11_MEX</v>
      </c>
      <c r="B95" s="44" t="str">
        <f t="shared" si="119"/>
        <v>7_x_jet_fuel</v>
      </c>
      <c r="C95" s="44" t="str">
        <f t="shared" si="119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3"/>
        <v>11_MEX</v>
      </c>
      <c r="BM95" s="44" t="str">
        <f t="shared" si="120"/>
        <v>d_nonenergy_ccs_7_x_jet_fuel</v>
      </c>
      <c r="BN95" s="44"/>
      <c r="BO95" s="44"/>
      <c r="BP95" s="44">
        <f t="shared" ref="BP95:CW95" si="139">BP$50*BP24</f>
        <v>0</v>
      </c>
      <c r="BQ95" s="44">
        <f t="shared" si="139"/>
        <v>0</v>
      </c>
      <c r="BR95" s="44">
        <f t="shared" si="139"/>
        <v>0</v>
      </c>
      <c r="BS95" s="44">
        <f t="shared" si="139"/>
        <v>0</v>
      </c>
      <c r="BT95" s="44">
        <f t="shared" si="139"/>
        <v>0</v>
      </c>
      <c r="BU95" s="44">
        <f t="shared" si="139"/>
        <v>0</v>
      </c>
      <c r="BV95" s="44">
        <f t="shared" si="139"/>
        <v>0</v>
      </c>
      <c r="BW95" s="44">
        <f t="shared" si="139"/>
        <v>0</v>
      </c>
      <c r="BX95" s="44">
        <f t="shared" si="139"/>
        <v>0</v>
      </c>
      <c r="BY95" s="44">
        <f t="shared" si="139"/>
        <v>0</v>
      </c>
      <c r="BZ95" s="44">
        <f t="shared" si="139"/>
        <v>0</v>
      </c>
      <c r="CA95" s="44">
        <f t="shared" si="139"/>
        <v>0</v>
      </c>
      <c r="CB95" s="44">
        <f t="shared" si="139"/>
        <v>0</v>
      </c>
      <c r="CC95" s="44">
        <f t="shared" si="139"/>
        <v>0</v>
      </c>
      <c r="CD95" s="44">
        <f t="shared" si="139"/>
        <v>0</v>
      </c>
      <c r="CE95" s="44">
        <f t="shared" si="139"/>
        <v>0</v>
      </c>
      <c r="CF95" s="44">
        <f t="shared" si="139"/>
        <v>0</v>
      </c>
      <c r="CG95" s="44">
        <f t="shared" si="139"/>
        <v>0</v>
      </c>
      <c r="CH95" s="44">
        <f t="shared" si="139"/>
        <v>0</v>
      </c>
      <c r="CI95" s="44">
        <f t="shared" si="139"/>
        <v>0</v>
      </c>
      <c r="CJ95" s="44">
        <f t="shared" si="139"/>
        <v>0</v>
      </c>
      <c r="CK95" s="44">
        <f t="shared" si="139"/>
        <v>0</v>
      </c>
      <c r="CL95" s="44">
        <f t="shared" si="139"/>
        <v>0</v>
      </c>
      <c r="CM95" s="44">
        <f t="shared" si="139"/>
        <v>0</v>
      </c>
      <c r="CN95" s="44">
        <f t="shared" si="139"/>
        <v>0</v>
      </c>
      <c r="CO95" s="44">
        <f t="shared" si="139"/>
        <v>0</v>
      </c>
      <c r="CP95" s="44">
        <f t="shared" si="139"/>
        <v>0</v>
      </c>
      <c r="CQ95" s="44">
        <f t="shared" si="139"/>
        <v>0</v>
      </c>
      <c r="CR95" s="44">
        <f t="shared" si="139"/>
        <v>0</v>
      </c>
      <c r="CS95" s="44">
        <f t="shared" si="139"/>
        <v>0</v>
      </c>
      <c r="CT95" s="44">
        <f t="shared" si="139"/>
        <v>0</v>
      </c>
      <c r="CU95" s="44">
        <f t="shared" si="139"/>
        <v>0</v>
      </c>
      <c r="CV95" s="44">
        <f t="shared" si="139"/>
        <v>0</v>
      </c>
      <c r="CW95" s="44">
        <f t="shared" si="139"/>
        <v>0</v>
      </c>
      <c r="CX95" s="44">
        <f t="shared" ref="CX95:DQ95" si="140">CX$50*CX24</f>
        <v>0</v>
      </c>
      <c r="CY95" s="44">
        <f t="shared" si="140"/>
        <v>0</v>
      </c>
      <c r="CZ95" s="44">
        <f t="shared" si="140"/>
        <v>0</v>
      </c>
      <c r="DA95" s="44">
        <f t="shared" si="140"/>
        <v>0</v>
      </c>
      <c r="DB95" s="44">
        <f t="shared" si="140"/>
        <v>0</v>
      </c>
      <c r="DC95" s="44">
        <f t="shared" si="140"/>
        <v>0</v>
      </c>
      <c r="DD95" s="44">
        <f t="shared" si="140"/>
        <v>0</v>
      </c>
      <c r="DE95" s="44">
        <f t="shared" si="140"/>
        <v>0</v>
      </c>
      <c r="DF95" s="44">
        <f t="shared" si="140"/>
        <v>0</v>
      </c>
      <c r="DG95" s="44">
        <f t="shared" si="140"/>
        <v>0</v>
      </c>
      <c r="DH95" s="44">
        <f t="shared" si="140"/>
        <v>0</v>
      </c>
      <c r="DI95" s="44">
        <f t="shared" si="140"/>
        <v>0</v>
      </c>
      <c r="DJ95" s="44">
        <f t="shared" si="140"/>
        <v>0</v>
      </c>
      <c r="DK95" s="44">
        <f t="shared" si="140"/>
        <v>0</v>
      </c>
      <c r="DL95" s="44">
        <f t="shared" si="140"/>
        <v>0</v>
      </c>
      <c r="DM95" s="44">
        <f t="shared" si="140"/>
        <v>0</v>
      </c>
      <c r="DN95" s="44">
        <f t="shared" si="140"/>
        <v>0</v>
      </c>
      <c r="DO95" s="44">
        <f t="shared" si="140"/>
        <v>0</v>
      </c>
      <c r="DP95" s="44">
        <f t="shared" si="140"/>
        <v>0</v>
      </c>
      <c r="DQ95" s="44">
        <f t="shared" si="140"/>
        <v>0</v>
      </c>
    </row>
    <row r="96" spans="1:121" x14ac:dyDescent="0.25">
      <c r="A96" s="44" t="str">
        <f t="shared" si="119"/>
        <v>11_MEX</v>
      </c>
      <c r="B96" s="44" t="str">
        <f t="shared" si="119"/>
        <v>7_6_kerosene</v>
      </c>
      <c r="C96" s="44" t="str">
        <f t="shared" si="119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3"/>
        <v>11_MEX</v>
      </c>
      <c r="BM96" s="44" t="str">
        <f t="shared" si="120"/>
        <v>d_nonenergy_ccs_7_6_kerosene</v>
      </c>
      <c r="BN96" s="44"/>
      <c r="BO96" s="44"/>
      <c r="BP96" s="44">
        <f t="shared" ref="BP96:CW96" si="141">BP$50*BP25</f>
        <v>0</v>
      </c>
      <c r="BQ96" s="44">
        <f t="shared" si="141"/>
        <v>0</v>
      </c>
      <c r="BR96" s="44">
        <f t="shared" si="141"/>
        <v>0</v>
      </c>
      <c r="BS96" s="44">
        <f t="shared" si="141"/>
        <v>0</v>
      </c>
      <c r="BT96" s="44">
        <f t="shared" si="141"/>
        <v>0</v>
      </c>
      <c r="BU96" s="44">
        <f t="shared" si="141"/>
        <v>0</v>
      </c>
      <c r="BV96" s="44">
        <f t="shared" si="141"/>
        <v>0</v>
      </c>
      <c r="BW96" s="44">
        <f t="shared" si="141"/>
        <v>0</v>
      </c>
      <c r="BX96" s="44">
        <f t="shared" si="141"/>
        <v>0</v>
      </c>
      <c r="BY96" s="44">
        <f t="shared" si="141"/>
        <v>0</v>
      </c>
      <c r="BZ96" s="44">
        <f t="shared" si="141"/>
        <v>0</v>
      </c>
      <c r="CA96" s="44">
        <f t="shared" si="141"/>
        <v>0</v>
      </c>
      <c r="CB96" s="44">
        <f t="shared" si="141"/>
        <v>0</v>
      </c>
      <c r="CC96" s="44">
        <f t="shared" si="141"/>
        <v>0</v>
      </c>
      <c r="CD96" s="44">
        <f t="shared" si="141"/>
        <v>0</v>
      </c>
      <c r="CE96" s="44">
        <f t="shared" si="141"/>
        <v>0</v>
      </c>
      <c r="CF96" s="44">
        <f t="shared" si="141"/>
        <v>0</v>
      </c>
      <c r="CG96" s="44">
        <f t="shared" si="141"/>
        <v>0</v>
      </c>
      <c r="CH96" s="44">
        <f t="shared" si="141"/>
        <v>0</v>
      </c>
      <c r="CI96" s="44">
        <f t="shared" si="141"/>
        <v>0</v>
      </c>
      <c r="CJ96" s="44">
        <f t="shared" si="141"/>
        <v>0</v>
      </c>
      <c r="CK96" s="44">
        <f t="shared" si="141"/>
        <v>0</v>
      </c>
      <c r="CL96" s="44">
        <f t="shared" si="141"/>
        <v>0</v>
      </c>
      <c r="CM96" s="44">
        <f t="shared" si="141"/>
        <v>0</v>
      </c>
      <c r="CN96" s="44">
        <f t="shared" si="141"/>
        <v>0</v>
      </c>
      <c r="CO96" s="44">
        <f t="shared" si="141"/>
        <v>0</v>
      </c>
      <c r="CP96" s="44">
        <f t="shared" si="141"/>
        <v>0</v>
      </c>
      <c r="CQ96" s="44">
        <f t="shared" si="141"/>
        <v>0</v>
      </c>
      <c r="CR96" s="44">
        <f t="shared" si="141"/>
        <v>0</v>
      </c>
      <c r="CS96" s="44">
        <f t="shared" si="141"/>
        <v>0</v>
      </c>
      <c r="CT96" s="44">
        <f t="shared" si="141"/>
        <v>0</v>
      </c>
      <c r="CU96" s="44">
        <f t="shared" si="141"/>
        <v>0</v>
      </c>
      <c r="CV96" s="44">
        <f t="shared" si="141"/>
        <v>0</v>
      </c>
      <c r="CW96" s="44">
        <f t="shared" si="141"/>
        <v>0</v>
      </c>
      <c r="CX96" s="44">
        <f t="shared" ref="CX96:DQ96" si="142">CX$50*CX25</f>
        <v>0</v>
      </c>
      <c r="CY96" s="44">
        <f t="shared" si="142"/>
        <v>0</v>
      </c>
      <c r="CZ96" s="44">
        <f t="shared" si="142"/>
        <v>0</v>
      </c>
      <c r="DA96" s="44">
        <f t="shared" si="142"/>
        <v>0</v>
      </c>
      <c r="DB96" s="44">
        <f t="shared" si="142"/>
        <v>0</v>
      </c>
      <c r="DC96" s="44">
        <f t="shared" si="142"/>
        <v>0</v>
      </c>
      <c r="DD96" s="44">
        <f t="shared" si="142"/>
        <v>0</v>
      </c>
      <c r="DE96" s="44">
        <f t="shared" si="142"/>
        <v>0</v>
      </c>
      <c r="DF96" s="44">
        <f t="shared" si="142"/>
        <v>0</v>
      </c>
      <c r="DG96" s="44">
        <f t="shared" si="142"/>
        <v>0</v>
      </c>
      <c r="DH96" s="44">
        <f t="shared" si="142"/>
        <v>0</v>
      </c>
      <c r="DI96" s="44">
        <f t="shared" si="142"/>
        <v>0</v>
      </c>
      <c r="DJ96" s="44">
        <f t="shared" si="142"/>
        <v>0</v>
      </c>
      <c r="DK96" s="44">
        <f t="shared" si="142"/>
        <v>0</v>
      </c>
      <c r="DL96" s="44">
        <f t="shared" si="142"/>
        <v>0</v>
      </c>
      <c r="DM96" s="44">
        <f t="shared" si="142"/>
        <v>0</v>
      </c>
      <c r="DN96" s="44">
        <f t="shared" si="142"/>
        <v>0</v>
      </c>
      <c r="DO96" s="44">
        <f t="shared" si="142"/>
        <v>0</v>
      </c>
      <c r="DP96" s="44">
        <f t="shared" si="142"/>
        <v>0</v>
      </c>
      <c r="DQ96" s="44">
        <f t="shared" si="142"/>
        <v>0</v>
      </c>
    </row>
    <row r="97" spans="1:121" x14ac:dyDescent="0.25">
      <c r="A97" s="44" t="str">
        <f t="shared" si="119"/>
        <v>11_MEX</v>
      </c>
      <c r="B97" s="44" t="str">
        <f t="shared" si="119"/>
        <v>7_7_gas_diesel_oil</v>
      </c>
      <c r="C97" s="44" t="str">
        <f t="shared" si="119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3"/>
        <v>11_MEX</v>
      </c>
      <c r="BM97" s="44" t="str">
        <f t="shared" si="120"/>
        <v>d_nonenergy_ccs_7_7_gas_diesel_oil</v>
      </c>
      <c r="BN97" s="44"/>
      <c r="BO97" s="44"/>
      <c r="BP97" s="44">
        <f t="shared" ref="BP97:CW97" si="143">BP$50*BP26</f>
        <v>0</v>
      </c>
      <c r="BQ97" s="44">
        <f t="shared" si="143"/>
        <v>0</v>
      </c>
      <c r="BR97" s="44">
        <f t="shared" si="143"/>
        <v>0</v>
      </c>
      <c r="BS97" s="44">
        <f t="shared" si="143"/>
        <v>0</v>
      </c>
      <c r="BT97" s="44">
        <f t="shared" si="143"/>
        <v>0</v>
      </c>
      <c r="BU97" s="44">
        <f t="shared" si="143"/>
        <v>0</v>
      </c>
      <c r="BV97" s="44">
        <f t="shared" si="143"/>
        <v>0</v>
      </c>
      <c r="BW97" s="44">
        <f t="shared" si="143"/>
        <v>0</v>
      </c>
      <c r="BX97" s="44">
        <f t="shared" si="143"/>
        <v>0</v>
      </c>
      <c r="BY97" s="44">
        <f t="shared" si="143"/>
        <v>0</v>
      </c>
      <c r="BZ97" s="44">
        <f t="shared" si="143"/>
        <v>0</v>
      </c>
      <c r="CA97" s="44">
        <f t="shared" si="143"/>
        <v>0</v>
      </c>
      <c r="CB97" s="44">
        <f t="shared" si="143"/>
        <v>0</v>
      </c>
      <c r="CC97" s="44">
        <f t="shared" si="143"/>
        <v>0</v>
      </c>
      <c r="CD97" s="44">
        <f t="shared" si="143"/>
        <v>0</v>
      </c>
      <c r="CE97" s="44">
        <f t="shared" si="143"/>
        <v>0</v>
      </c>
      <c r="CF97" s="44">
        <f t="shared" si="143"/>
        <v>0</v>
      </c>
      <c r="CG97" s="44">
        <f t="shared" si="143"/>
        <v>0</v>
      </c>
      <c r="CH97" s="44">
        <f t="shared" si="143"/>
        <v>0</v>
      </c>
      <c r="CI97" s="44">
        <f t="shared" si="143"/>
        <v>0</v>
      </c>
      <c r="CJ97" s="44">
        <f t="shared" si="143"/>
        <v>0</v>
      </c>
      <c r="CK97" s="44">
        <f t="shared" si="143"/>
        <v>0</v>
      </c>
      <c r="CL97" s="44">
        <f t="shared" si="143"/>
        <v>0</v>
      </c>
      <c r="CM97" s="44">
        <f t="shared" si="143"/>
        <v>0</v>
      </c>
      <c r="CN97" s="44">
        <f t="shared" si="143"/>
        <v>0</v>
      </c>
      <c r="CO97" s="44">
        <f t="shared" si="143"/>
        <v>0</v>
      </c>
      <c r="CP97" s="44">
        <f t="shared" si="143"/>
        <v>0</v>
      </c>
      <c r="CQ97" s="44">
        <f t="shared" si="143"/>
        <v>0</v>
      </c>
      <c r="CR97" s="44">
        <f t="shared" si="143"/>
        <v>0</v>
      </c>
      <c r="CS97" s="44">
        <f t="shared" si="143"/>
        <v>0</v>
      </c>
      <c r="CT97" s="44">
        <f t="shared" si="143"/>
        <v>0</v>
      </c>
      <c r="CU97" s="44">
        <f t="shared" si="143"/>
        <v>0</v>
      </c>
      <c r="CV97" s="44">
        <f t="shared" si="143"/>
        <v>0</v>
      </c>
      <c r="CW97" s="44">
        <f t="shared" si="143"/>
        <v>0</v>
      </c>
      <c r="CX97" s="44">
        <f t="shared" ref="CX97:DQ97" si="144">CX$50*CX26</f>
        <v>0</v>
      </c>
      <c r="CY97" s="44">
        <f t="shared" si="144"/>
        <v>0</v>
      </c>
      <c r="CZ97" s="44">
        <f t="shared" si="144"/>
        <v>0</v>
      </c>
      <c r="DA97" s="44">
        <f t="shared" si="144"/>
        <v>0</v>
      </c>
      <c r="DB97" s="44">
        <f t="shared" si="144"/>
        <v>0</v>
      </c>
      <c r="DC97" s="44">
        <f t="shared" si="144"/>
        <v>0</v>
      </c>
      <c r="DD97" s="44">
        <f t="shared" si="144"/>
        <v>0</v>
      </c>
      <c r="DE97" s="44">
        <f t="shared" si="144"/>
        <v>0</v>
      </c>
      <c r="DF97" s="44">
        <f t="shared" si="144"/>
        <v>0</v>
      </c>
      <c r="DG97" s="44">
        <f t="shared" si="144"/>
        <v>0</v>
      </c>
      <c r="DH97" s="44">
        <f t="shared" si="144"/>
        <v>0</v>
      </c>
      <c r="DI97" s="44">
        <f t="shared" si="144"/>
        <v>0</v>
      </c>
      <c r="DJ97" s="44">
        <f t="shared" si="144"/>
        <v>0</v>
      </c>
      <c r="DK97" s="44">
        <f t="shared" si="144"/>
        <v>0</v>
      </c>
      <c r="DL97" s="44">
        <f t="shared" si="144"/>
        <v>0</v>
      </c>
      <c r="DM97" s="44">
        <f t="shared" si="144"/>
        <v>0</v>
      </c>
      <c r="DN97" s="44">
        <f t="shared" si="144"/>
        <v>0</v>
      </c>
      <c r="DO97" s="44">
        <f t="shared" si="144"/>
        <v>0</v>
      </c>
      <c r="DP97" s="44">
        <f t="shared" si="144"/>
        <v>0</v>
      </c>
      <c r="DQ97" s="44">
        <f t="shared" si="144"/>
        <v>0</v>
      </c>
    </row>
    <row r="98" spans="1:121" x14ac:dyDescent="0.25">
      <c r="A98" s="44" t="str">
        <f t="shared" si="119"/>
        <v>11_MEX</v>
      </c>
      <c r="B98" s="44" t="str">
        <f t="shared" si="119"/>
        <v>7_8_fuel_oil</v>
      </c>
      <c r="C98" s="44" t="str">
        <f t="shared" si="119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3"/>
        <v>11_MEX</v>
      </c>
      <c r="BM98" s="44" t="str">
        <f t="shared" si="120"/>
        <v>d_nonenergy_ccs_7_8_fuel_oil</v>
      </c>
      <c r="BN98" s="44"/>
      <c r="BO98" s="44"/>
      <c r="BP98" s="44">
        <f t="shared" ref="BP98:CW98" si="145">BP$50*BP27</f>
        <v>0</v>
      </c>
      <c r="BQ98" s="44">
        <f t="shared" si="145"/>
        <v>0</v>
      </c>
      <c r="BR98" s="44">
        <f t="shared" si="145"/>
        <v>0</v>
      </c>
      <c r="BS98" s="44">
        <f t="shared" si="145"/>
        <v>0</v>
      </c>
      <c r="BT98" s="44">
        <f t="shared" si="145"/>
        <v>0</v>
      </c>
      <c r="BU98" s="44">
        <f t="shared" si="145"/>
        <v>0</v>
      </c>
      <c r="BV98" s="44">
        <f t="shared" si="145"/>
        <v>0</v>
      </c>
      <c r="BW98" s="44">
        <f t="shared" si="145"/>
        <v>0</v>
      </c>
      <c r="BX98" s="44">
        <f t="shared" si="145"/>
        <v>0</v>
      </c>
      <c r="BY98" s="44">
        <f t="shared" si="145"/>
        <v>0</v>
      </c>
      <c r="BZ98" s="44">
        <f t="shared" si="145"/>
        <v>0</v>
      </c>
      <c r="CA98" s="44">
        <f t="shared" si="145"/>
        <v>0</v>
      </c>
      <c r="CB98" s="44">
        <f t="shared" si="145"/>
        <v>0</v>
      </c>
      <c r="CC98" s="44">
        <f t="shared" si="145"/>
        <v>0</v>
      </c>
      <c r="CD98" s="44">
        <f t="shared" si="145"/>
        <v>0</v>
      </c>
      <c r="CE98" s="44">
        <f t="shared" si="145"/>
        <v>0</v>
      </c>
      <c r="CF98" s="44">
        <f t="shared" si="145"/>
        <v>0</v>
      </c>
      <c r="CG98" s="44">
        <f t="shared" si="145"/>
        <v>0</v>
      </c>
      <c r="CH98" s="44">
        <f t="shared" si="145"/>
        <v>0</v>
      </c>
      <c r="CI98" s="44">
        <f t="shared" si="145"/>
        <v>0</v>
      </c>
      <c r="CJ98" s="44">
        <f t="shared" si="145"/>
        <v>0</v>
      </c>
      <c r="CK98" s="44">
        <f t="shared" si="145"/>
        <v>0</v>
      </c>
      <c r="CL98" s="44">
        <f t="shared" si="145"/>
        <v>0</v>
      </c>
      <c r="CM98" s="44">
        <f t="shared" si="145"/>
        <v>0</v>
      </c>
      <c r="CN98" s="44">
        <f t="shared" si="145"/>
        <v>0</v>
      </c>
      <c r="CO98" s="44">
        <f t="shared" si="145"/>
        <v>0</v>
      </c>
      <c r="CP98" s="44">
        <f t="shared" si="145"/>
        <v>0</v>
      </c>
      <c r="CQ98" s="44">
        <f t="shared" si="145"/>
        <v>0</v>
      </c>
      <c r="CR98" s="44">
        <f t="shared" si="145"/>
        <v>0</v>
      </c>
      <c r="CS98" s="44">
        <f t="shared" si="145"/>
        <v>0</v>
      </c>
      <c r="CT98" s="44">
        <f t="shared" si="145"/>
        <v>0</v>
      </c>
      <c r="CU98" s="44">
        <f t="shared" si="145"/>
        <v>0</v>
      </c>
      <c r="CV98" s="44">
        <f t="shared" si="145"/>
        <v>0</v>
      </c>
      <c r="CW98" s="44">
        <f t="shared" si="145"/>
        <v>0</v>
      </c>
      <c r="CX98" s="44">
        <f t="shared" ref="CX98:DQ98" si="146">CX$50*CX27</f>
        <v>0</v>
      </c>
      <c r="CY98" s="44">
        <f t="shared" si="146"/>
        <v>0</v>
      </c>
      <c r="CZ98" s="44">
        <f t="shared" si="146"/>
        <v>0</v>
      </c>
      <c r="DA98" s="44">
        <f t="shared" si="146"/>
        <v>0</v>
      </c>
      <c r="DB98" s="44">
        <f t="shared" si="146"/>
        <v>0</v>
      </c>
      <c r="DC98" s="44">
        <f t="shared" si="146"/>
        <v>0</v>
      </c>
      <c r="DD98" s="44">
        <f t="shared" si="146"/>
        <v>0</v>
      </c>
      <c r="DE98" s="44">
        <f t="shared" si="146"/>
        <v>0</v>
      </c>
      <c r="DF98" s="44">
        <f t="shared" si="146"/>
        <v>0</v>
      </c>
      <c r="DG98" s="44">
        <f t="shared" si="146"/>
        <v>0</v>
      </c>
      <c r="DH98" s="44">
        <f t="shared" si="146"/>
        <v>0</v>
      </c>
      <c r="DI98" s="44">
        <f t="shared" si="146"/>
        <v>0</v>
      </c>
      <c r="DJ98" s="44">
        <f t="shared" si="146"/>
        <v>0</v>
      </c>
      <c r="DK98" s="44">
        <f t="shared" si="146"/>
        <v>0</v>
      </c>
      <c r="DL98" s="44">
        <f t="shared" si="146"/>
        <v>0</v>
      </c>
      <c r="DM98" s="44">
        <f t="shared" si="146"/>
        <v>0</v>
      </c>
      <c r="DN98" s="44">
        <f t="shared" si="146"/>
        <v>0</v>
      </c>
      <c r="DO98" s="44">
        <f t="shared" si="146"/>
        <v>0</v>
      </c>
      <c r="DP98" s="44">
        <f t="shared" si="146"/>
        <v>0</v>
      </c>
      <c r="DQ98" s="44">
        <f t="shared" si="146"/>
        <v>0</v>
      </c>
    </row>
    <row r="99" spans="1:121" x14ac:dyDescent="0.25">
      <c r="A99" s="44" t="str">
        <f t="shared" si="119"/>
        <v>11_MEX</v>
      </c>
      <c r="B99" s="44" t="str">
        <f t="shared" si="119"/>
        <v>7_9_lpg</v>
      </c>
      <c r="C99" s="44" t="str">
        <f t="shared" si="119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3"/>
        <v>11_MEX</v>
      </c>
      <c r="BM99" s="44" t="str">
        <f t="shared" si="120"/>
        <v>d_nonenergy_ccs_7_9_lpg</v>
      </c>
      <c r="BN99" s="44"/>
      <c r="BO99" s="44"/>
      <c r="BP99" s="44">
        <f t="shared" ref="BP99:CW99" si="147">BP$50*BP28</f>
        <v>0</v>
      </c>
      <c r="BQ99" s="44">
        <f t="shared" si="147"/>
        <v>0</v>
      </c>
      <c r="BR99" s="44">
        <f t="shared" si="147"/>
        <v>0</v>
      </c>
      <c r="BS99" s="44">
        <f t="shared" si="147"/>
        <v>0</v>
      </c>
      <c r="BT99" s="44">
        <f t="shared" si="147"/>
        <v>0</v>
      </c>
      <c r="BU99" s="44">
        <f t="shared" si="147"/>
        <v>0</v>
      </c>
      <c r="BV99" s="44">
        <f t="shared" si="147"/>
        <v>0</v>
      </c>
      <c r="BW99" s="44">
        <f t="shared" si="147"/>
        <v>0</v>
      </c>
      <c r="BX99" s="44">
        <f t="shared" si="147"/>
        <v>0</v>
      </c>
      <c r="BY99" s="44">
        <f t="shared" si="147"/>
        <v>0</v>
      </c>
      <c r="BZ99" s="44">
        <f t="shared" si="147"/>
        <v>0</v>
      </c>
      <c r="CA99" s="44">
        <f t="shared" si="147"/>
        <v>0</v>
      </c>
      <c r="CB99" s="44">
        <f t="shared" si="147"/>
        <v>0</v>
      </c>
      <c r="CC99" s="44">
        <f t="shared" si="147"/>
        <v>0</v>
      </c>
      <c r="CD99" s="44">
        <f t="shared" si="147"/>
        <v>0</v>
      </c>
      <c r="CE99" s="44">
        <f t="shared" si="147"/>
        <v>0</v>
      </c>
      <c r="CF99" s="44">
        <f t="shared" si="147"/>
        <v>0</v>
      </c>
      <c r="CG99" s="44">
        <f t="shared" si="147"/>
        <v>0</v>
      </c>
      <c r="CH99" s="44">
        <f t="shared" si="147"/>
        <v>0</v>
      </c>
      <c r="CI99" s="44">
        <f t="shared" si="147"/>
        <v>0</v>
      </c>
      <c r="CJ99" s="44">
        <f t="shared" si="147"/>
        <v>0</v>
      </c>
      <c r="CK99" s="44">
        <f t="shared" si="147"/>
        <v>0</v>
      </c>
      <c r="CL99" s="44">
        <f t="shared" si="147"/>
        <v>0</v>
      </c>
      <c r="CM99" s="44">
        <f t="shared" si="147"/>
        <v>0</v>
      </c>
      <c r="CN99" s="44">
        <f t="shared" si="147"/>
        <v>0</v>
      </c>
      <c r="CO99" s="44">
        <f t="shared" si="147"/>
        <v>0</v>
      </c>
      <c r="CP99" s="44">
        <f t="shared" si="147"/>
        <v>0</v>
      </c>
      <c r="CQ99" s="44">
        <f t="shared" si="147"/>
        <v>0</v>
      </c>
      <c r="CR99" s="44">
        <f t="shared" si="147"/>
        <v>0</v>
      </c>
      <c r="CS99" s="44">
        <f t="shared" si="147"/>
        <v>0</v>
      </c>
      <c r="CT99" s="44">
        <f t="shared" si="147"/>
        <v>0</v>
      </c>
      <c r="CU99" s="44">
        <f t="shared" si="147"/>
        <v>0</v>
      </c>
      <c r="CV99" s="44">
        <f t="shared" si="147"/>
        <v>0</v>
      </c>
      <c r="CW99" s="44">
        <f t="shared" si="147"/>
        <v>0</v>
      </c>
      <c r="CX99" s="44">
        <f t="shared" ref="CX99:DQ99" si="148">CX$50*CX28</f>
        <v>0</v>
      </c>
      <c r="CY99" s="44">
        <f t="shared" si="148"/>
        <v>0</v>
      </c>
      <c r="CZ99" s="44">
        <f t="shared" si="148"/>
        <v>0</v>
      </c>
      <c r="DA99" s="44">
        <f t="shared" si="148"/>
        <v>0</v>
      </c>
      <c r="DB99" s="44">
        <f t="shared" si="148"/>
        <v>0</v>
      </c>
      <c r="DC99" s="44">
        <f t="shared" si="148"/>
        <v>0</v>
      </c>
      <c r="DD99" s="44">
        <f t="shared" si="148"/>
        <v>0</v>
      </c>
      <c r="DE99" s="44">
        <f t="shared" si="148"/>
        <v>0</v>
      </c>
      <c r="DF99" s="44">
        <f t="shared" si="148"/>
        <v>0</v>
      </c>
      <c r="DG99" s="44">
        <f t="shared" si="148"/>
        <v>0</v>
      </c>
      <c r="DH99" s="44">
        <f t="shared" si="148"/>
        <v>0</v>
      </c>
      <c r="DI99" s="44">
        <f t="shared" si="148"/>
        <v>0</v>
      </c>
      <c r="DJ99" s="44">
        <f t="shared" si="148"/>
        <v>0</v>
      </c>
      <c r="DK99" s="44">
        <f t="shared" si="148"/>
        <v>0</v>
      </c>
      <c r="DL99" s="44">
        <f t="shared" si="148"/>
        <v>0</v>
      </c>
      <c r="DM99" s="44">
        <f t="shared" si="148"/>
        <v>0</v>
      </c>
      <c r="DN99" s="44">
        <f t="shared" si="148"/>
        <v>0</v>
      </c>
      <c r="DO99" s="44">
        <f t="shared" si="148"/>
        <v>0</v>
      </c>
      <c r="DP99" s="44">
        <f t="shared" si="148"/>
        <v>0</v>
      </c>
      <c r="DQ99" s="44">
        <f t="shared" si="148"/>
        <v>0</v>
      </c>
    </row>
    <row r="100" spans="1:121" x14ac:dyDescent="0.25">
      <c r="A100" s="44" t="str">
        <f t="shared" si="119"/>
        <v>11_MEX</v>
      </c>
      <c r="B100" s="44" t="str">
        <f t="shared" si="119"/>
        <v>7_10_refinery_gas_not_liquefied</v>
      </c>
      <c r="C100" s="44" t="str">
        <f t="shared" si="119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3"/>
        <v>11_MEX</v>
      </c>
      <c r="BM100" s="44" t="str">
        <f t="shared" si="120"/>
        <v>d_nonenergy_ccs_7_10_refi_gas_notliq</v>
      </c>
      <c r="BN100" s="44"/>
      <c r="BO100" s="44"/>
      <c r="BP100" s="44">
        <f t="shared" ref="BP100:CW100" si="149">BP$50*BP29</f>
        <v>0</v>
      </c>
      <c r="BQ100" s="44">
        <f t="shared" si="149"/>
        <v>0</v>
      </c>
      <c r="BR100" s="44">
        <f t="shared" si="149"/>
        <v>0</v>
      </c>
      <c r="BS100" s="44">
        <f t="shared" si="149"/>
        <v>0</v>
      </c>
      <c r="BT100" s="44">
        <f t="shared" si="149"/>
        <v>0</v>
      </c>
      <c r="BU100" s="44">
        <f t="shared" si="149"/>
        <v>0</v>
      </c>
      <c r="BV100" s="44">
        <f t="shared" si="149"/>
        <v>0</v>
      </c>
      <c r="BW100" s="44">
        <f t="shared" si="149"/>
        <v>0</v>
      </c>
      <c r="BX100" s="44">
        <f t="shared" si="149"/>
        <v>0</v>
      </c>
      <c r="BY100" s="44">
        <f t="shared" si="149"/>
        <v>0</v>
      </c>
      <c r="BZ100" s="44">
        <f t="shared" si="149"/>
        <v>0</v>
      </c>
      <c r="CA100" s="44">
        <f t="shared" si="149"/>
        <v>0</v>
      </c>
      <c r="CB100" s="44">
        <f t="shared" si="149"/>
        <v>0</v>
      </c>
      <c r="CC100" s="44">
        <f t="shared" si="149"/>
        <v>0</v>
      </c>
      <c r="CD100" s="44">
        <f t="shared" si="149"/>
        <v>0</v>
      </c>
      <c r="CE100" s="44">
        <f t="shared" si="149"/>
        <v>0</v>
      </c>
      <c r="CF100" s="44">
        <f t="shared" si="149"/>
        <v>0</v>
      </c>
      <c r="CG100" s="44">
        <f t="shared" si="149"/>
        <v>0</v>
      </c>
      <c r="CH100" s="44">
        <f t="shared" si="149"/>
        <v>0</v>
      </c>
      <c r="CI100" s="44">
        <f t="shared" si="149"/>
        <v>0</v>
      </c>
      <c r="CJ100" s="44">
        <f t="shared" si="149"/>
        <v>0</v>
      </c>
      <c r="CK100" s="44">
        <f t="shared" si="149"/>
        <v>0</v>
      </c>
      <c r="CL100" s="44">
        <f t="shared" si="149"/>
        <v>0</v>
      </c>
      <c r="CM100" s="44">
        <f t="shared" si="149"/>
        <v>0</v>
      </c>
      <c r="CN100" s="44">
        <f t="shared" si="149"/>
        <v>0</v>
      </c>
      <c r="CO100" s="44">
        <f t="shared" si="149"/>
        <v>0</v>
      </c>
      <c r="CP100" s="44">
        <f t="shared" si="149"/>
        <v>0</v>
      </c>
      <c r="CQ100" s="44">
        <f t="shared" si="149"/>
        <v>0</v>
      </c>
      <c r="CR100" s="44">
        <f t="shared" si="149"/>
        <v>0</v>
      </c>
      <c r="CS100" s="44">
        <f t="shared" si="149"/>
        <v>0</v>
      </c>
      <c r="CT100" s="44">
        <f t="shared" si="149"/>
        <v>0</v>
      </c>
      <c r="CU100" s="44">
        <f t="shared" si="149"/>
        <v>0</v>
      </c>
      <c r="CV100" s="44">
        <f t="shared" si="149"/>
        <v>0</v>
      </c>
      <c r="CW100" s="44">
        <f t="shared" si="149"/>
        <v>0</v>
      </c>
      <c r="CX100" s="44">
        <f t="shared" ref="CX100:DQ100" si="150">CX$50*CX29</f>
        <v>0</v>
      </c>
      <c r="CY100" s="44">
        <f t="shared" si="150"/>
        <v>0</v>
      </c>
      <c r="CZ100" s="44">
        <f t="shared" si="150"/>
        <v>0</v>
      </c>
      <c r="DA100" s="44">
        <f t="shared" si="150"/>
        <v>0</v>
      </c>
      <c r="DB100" s="44">
        <f t="shared" si="150"/>
        <v>0</v>
      </c>
      <c r="DC100" s="44">
        <f t="shared" si="150"/>
        <v>0</v>
      </c>
      <c r="DD100" s="44">
        <f t="shared" si="150"/>
        <v>0</v>
      </c>
      <c r="DE100" s="44">
        <f t="shared" si="150"/>
        <v>0</v>
      </c>
      <c r="DF100" s="44">
        <f t="shared" si="150"/>
        <v>0</v>
      </c>
      <c r="DG100" s="44">
        <f t="shared" si="150"/>
        <v>0</v>
      </c>
      <c r="DH100" s="44">
        <f t="shared" si="150"/>
        <v>0</v>
      </c>
      <c r="DI100" s="44">
        <f t="shared" si="150"/>
        <v>0</v>
      </c>
      <c r="DJ100" s="44">
        <f t="shared" si="150"/>
        <v>0</v>
      </c>
      <c r="DK100" s="44">
        <f t="shared" si="150"/>
        <v>0</v>
      </c>
      <c r="DL100" s="44">
        <f t="shared" si="150"/>
        <v>0</v>
      </c>
      <c r="DM100" s="44">
        <f t="shared" si="150"/>
        <v>0</v>
      </c>
      <c r="DN100" s="44">
        <f t="shared" si="150"/>
        <v>0</v>
      </c>
      <c r="DO100" s="44">
        <f t="shared" si="150"/>
        <v>0</v>
      </c>
      <c r="DP100" s="44">
        <f t="shared" si="150"/>
        <v>0</v>
      </c>
      <c r="DQ100" s="44">
        <f t="shared" si="150"/>
        <v>0</v>
      </c>
    </row>
    <row r="101" spans="1:121" x14ac:dyDescent="0.25">
      <c r="A101" s="44" t="str">
        <f t="shared" si="119"/>
        <v>11_MEX</v>
      </c>
      <c r="B101" s="44" t="str">
        <f t="shared" si="119"/>
        <v>7_11_ethane</v>
      </c>
      <c r="C101" s="44" t="str">
        <f t="shared" si="119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3"/>
        <v>11_MEX</v>
      </c>
      <c r="BM101" s="44" t="str">
        <f t="shared" si="120"/>
        <v>d_nonenergy_ccs_7_11_ethane</v>
      </c>
      <c r="BN101" s="44"/>
      <c r="BO101" s="44"/>
      <c r="BP101" s="44">
        <f t="shared" ref="BP101:CW101" si="151">BP$50*BP30</f>
        <v>0</v>
      </c>
      <c r="BQ101" s="44">
        <f t="shared" si="151"/>
        <v>0</v>
      </c>
      <c r="BR101" s="44">
        <f t="shared" si="151"/>
        <v>0</v>
      </c>
      <c r="BS101" s="44">
        <f t="shared" si="151"/>
        <v>0</v>
      </c>
      <c r="BT101" s="44">
        <f t="shared" si="151"/>
        <v>0</v>
      </c>
      <c r="BU101" s="44">
        <f t="shared" si="151"/>
        <v>0</v>
      </c>
      <c r="BV101" s="44">
        <f t="shared" si="151"/>
        <v>0</v>
      </c>
      <c r="BW101" s="44">
        <f t="shared" si="151"/>
        <v>0</v>
      </c>
      <c r="BX101" s="44">
        <f t="shared" si="151"/>
        <v>0</v>
      </c>
      <c r="BY101" s="44">
        <f t="shared" si="151"/>
        <v>0</v>
      </c>
      <c r="BZ101" s="44">
        <f t="shared" si="151"/>
        <v>0</v>
      </c>
      <c r="CA101" s="44">
        <f t="shared" si="151"/>
        <v>0</v>
      </c>
      <c r="CB101" s="44">
        <f t="shared" si="151"/>
        <v>0</v>
      </c>
      <c r="CC101" s="44">
        <f t="shared" si="151"/>
        <v>0</v>
      </c>
      <c r="CD101" s="44">
        <f t="shared" si="151"/>
        <v>0</v>
      </c>
      <c r="CE101" s="44">
        <f t="shared" si="151"/>
        <v>0</v>
      </c>
      <c r="CF101" s="44">
        <f t="shared" si="151"/>
        <v>0</v>
      </c>
      <c r="CG101" s="44">
        <f t="shared" si="151"/>
        <v>0</v>
      </c>
      <c r="CH101" s="44">
        <f t="shared" si="151"/>
        <v>0</v>
      </c>
      <c r="CI101" s="44">
        <f t="shared" si="151"/>
        <v>0</v>
      </c>
      <c r="CJ101" s="44">
        <f t="shared" si="151"/>
        <v>0</v>
      </c>
      <c r="CK101" s="44">
        <f t="shared" si="151"/>
        <v>0</v>
      </c>
      <c r="CL101" s="44">
        <f t="shared" si="151"/>
        <v>0</v>
      </c>
      <c r="CM101" s="44">
        <f t="shared" si="151"/>
        <v>0</v>
      </c>
      <c r="CN101" s="44">
        <f t="shared" si="151"/>
        <v>0</v>
      </c>
      <c r="CO101" s="44">
        <f t="shared" si="151"/>
        <v>0</v>
      </c>
      <c r="CP101" s="44">
        <f t="shared" si="151"/>
        <v>0</v>
      </c>
      <c r="CQ101" s="44">
        <f t="shared" si="151"/>
        <v>0</v>
      </c>
      <c r="CR101" s="44">
        <f t="shared" si="151"/>
        <v>0</v>
      </c>
      <c r="CS101" s="44">
        <f t="shared" si="151"/>
        <v>0</v>
      </c>
      <c r="CT101" s="44">
        <f t="shared" si="151"/>
        <v>0</v>
      </c>
      <c r="CU101" s="44">
        <f t="shared" si="151"/>
        <v>0</v>
      </c>
      <c r="CV101" s="44">
        <f t="shared" si="151"/>
        <v>0</v>
      </c>
      <c r="CW101" s="44">
        <f t="shared" si="151"/>
        <v>0</v>
      </c>
      <c r="CX101" s="44">
        <f t="shared" ref="CX101:DQ101" si="152">CX$50*CX30</f>
        <v>0</v>
      </c>
      <c r="CY101" s="44">
        <f t="shared" si="152"/>
        <v>0</v>
      </c>
      <c r="CZ101" s="44">
        <f t="shared" si="152"/>
        <v>0</v>
      </c>
      <c r="DA101" s="44">
        <f t="shared" si="152"/>
        <v>0</v>
      </c>
      <c r="DB101" s="44">
        <f t="shared" si="152"/>
        <v>0</v>
      </c>
      <c r="DC101" s="44">
        <f t="shared" si="152"/>
        <v>0</v>
      </c>
      <c r="DD101" s="44">
        <f t="shared" si="152"/>
        <v>0</v>
      </c>
      <c r="DE101" s="44">
        <f t="shared" si="152"/>
        <v>0</v>
      </c>
      <c r="DF101" s="44">
        <f t="shared" si="152"/>
        <v>0</v>
      </c>
      <c r="DG101" s="44">
        <f t="shared" si="152"/>
        <v>0</v>
      </c>
      <c r="DH101" s="44">
        <f t="shared" si="152"/>
        <v>0</v>
      </c>
      <c r="DI101" s="44">
        <f t="shared" si="152"/>
        <v>0</v>
      </c>
      <c r="DJ101" s="44">
        <f t="shared" si="152"/>
        <v>0</v>
      </c>
      <c r="DK101" s="44">
        <f t="shared" si="152"/>
        <v>0</v>
      </c>
      <c r="DL101" s="44">
        <f t="shared" si="152"/>
        <v>0</v>
      </c>
      <c r="DM101" s="44">
        <f t="shared" si="152"/>
        <v>0</v>
      </c>
      <c r="DN101" s="44">
        <f t="shared" si="152"/>
        <v>0</v>
      </c>
      <c r="DO101" s="44">
        <f t="shared" si="152"/>
        <v>0</v>
      </c>
      <c r="DP101" s="44">
        <f t="shared" si="152"/>
        <v>0</v>
      </c>
      <c r="DQ101" s="44">
        <f t="shared" si="152"/>
        <v>0</v>
      </c>
    </row>
    <row r="102" spans="1:121" x14ac:dyDescent="0.25">
      <c r="A102" s="44" t="str">
        <f t="shared" si="119"/>
        <v>11_MEX</v>
      </c>
      <c r="B102" s="44" t="str">
        <f t="shared" si="119"/>
        <v>7_x_other_petroleum_products</v>
      </c>
      <c r="C102" s="44" t="str">
        <f t="shared" si="119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3"/>
        <v>11_MEX</v>
      </c>
      <c r="BM102" s="44" t="str">
        <f t="shared" si="120"/>
        <v>d_nonenergy_ccs_7_x_other_petrol_prod</v>
      </c>
      <c r="BN102" s="44"/>
      <c r="BO102" s="44"/>
      <c r="BP102" s="44">
        <f t="shared" ref="BP102:CW102" si="153">BP$50*BP31</f>
        <v>0</v>
      </c>
      <c r="BQ102" s="44">
        <f t="shared" si="153"/>
        <v>0</v>
      </c>
      <c r="BR102" s="44">
        <f t="shared" si="153"/>
        <v>0</v>
      </c>
      <c r="BS102" s="44">
        <f t="shared" si="153"/>
        <v>0</v>
      </c>
      <c r="BT102" s="44">
        <f t="shared" si="153"/>
        <v>0</v>
      </c>
      <c r="BU102" s="44">
        <f t="shared" si="153"/>
        <v>0</v>
      </c>
      <c r="BV102" s="44">
        <f t="shared" si="153"/>
        <v>0</v>
      </c>
      <c r="BW102" s="44">
        <f t="shared" si="153"/>
        <v>0</v>
      </c>
      <c r="BX102" s="44">
        <f t="shared" si="153"/>
        <v>0</v>
      </c>
      <c r="BY102" s="44">
        <f t="shared" si="153"/>
        <v>0</v>
      </c>
      <c r="BZ102" s="44">
        <f t="shared" si="153"/>
        <v>0</v>
      </c>
      <c r="CA102" s="44">
        <f t="shared" si="153"/>
        <v>0</v>
      </c>
      <c r="CB102" s="44">
        <f t="shared" si="153"/>
        <v>0</v>
      </c>
      <c r="CC102" s="44">
        <f t="shared" si="153"/>
        <v>0</v>
      </c>
      <c r="CD102" s="44">
        <f t="shared" si="153"/>
        <v>0</v>
      </c>
      <c r="CE102" s="44">
        <f t="shared" si="153"/>
        <v>0</v>
      </c>
      <c r="CF102" s="44">
        <f t="shared" si="153"/>
        <v>0</v>
      </c>
      <c r="CG102" s="44">
        <f t="shared" si="153"/>
        <v>0</v>
      </c>
      <c r="CH102" s="44">
        <f t="shared" si="153"/>
        <v>0</v>
      </c>
      <c r="CI102" s="44">
        <f t="shared" si="153"/>
        <v>0</v>
      </c>
      <c r="CJ102" s="44">
        <f t="shared" si="153"/>
        <v>0</v>
      </c>
      <c r="CK102" s="44">
        <f t="shared" si="153"/>
        <v>0</v>
      </c>
      <c r="CL102" s="44">
        <f t="shared" si="153"/>
        <v>0</v>
      </c>
      <c r="CM102" s="44">
        <f t="shared" si="153"/>
        <v>0</v>
      </c>
      <c r="CN102" s="44">
        <f t="shared" si="153"/>
        <v>0</v>
      </c>
      <c r="CO102" s="44">
        <f t="shared" si="153"/>
        <v>0</v>
      </c>
      <c r="CP102" s="44">
        <f t="shared" si="153"/>
        <v>0</v>
      </c>
      <c r="CQ102" s="44">
        <f t="shared" si="153"/>
        <v>0</v>
      </c>
      <c r="CR102" s="44">
        <f t="shared" si="153"/>
        <v>0</v>
      </c>
      <c r="CS102" s="44">
        <f t="shared" si="153"/>
        <v>0</v>
      </c>
      <c r="CT102" s="44">
        <f t="shared" si="153"/>
        <v>0</v>
      </c>
      <c r="CU102" s="44">
        <f t="shared" si="153"/>
        <v>0</v>
      </c>
      <c r="CV102" s="44">
        <f t="shared" si="153"/>
        <v>0</v>
      </c>
      <c r="CW102" s="44">
        <f t="shared" si="153"/>
        <v>0</v>
      </c>
      <c r="CX102" s="44">
        <f t="shared" ref="CX102:DQ102" si="154">CX$50*CX31</f>
        <v>0</v>
      </c>
      <c r="CY102" s="44">
        <f t="shared" si="154"/>
        <v>0</v>
      </c>
      <c r="CZ102" s="44">
        <f t="shared" si="154"/>
        <v>0</v>
      </c>
      <c r="DA102" s="44">
        <f t="shared" si="154"/>
        <v>0</v>
      </c>
      <c r="DB102" s="44">
        <f t="shared" si="154"/>
        <v>0</v>
      </c>
      <c r="DC102" s="44">
        <f t="shared" si="154"/>
        <v>0</v>
      </c>
      <c r="DD102" s="44">
        <f t="shared" si="154"/>
        <v>0</v>
      </c>
      <c r="DE102" s="44">
        <f t="shared" si="154"/>
        <v>0</v>
      </c>
      <c r="DF102" s="44">
        <f t="shared" si="154"/>
        <v>0</v>
      </c>
      <c r="DG102" s="44">
        <f t="shared" si="154"/>
        <v>0</v>
      </c>
      <c r="DH102" s="44">
        <f t="shared" si="154"/>
        <v>0</v>
      </c>
      <c r="DI102" s="44">
        <f t="shared" si="154"/>
        <v>0</v>
      </c>
      <c r="DJ102" s="44">
        <f t="shared" si="154"/>
        <v>0</v>
      </c>
      <c r="DK102" s="44">
        <f t="shared" si="154"/>
        <v>0</v>
      </c>
      <c r="DL102" s="44">
        <f t="shared" si="154"/>
        <v>0</v>
      </c>
      <c r="DM102" s="44">
        <f t="shared" si="154"/>
        <v>0</v>
      </c>
      <c r="DN102" s="44">
        <f t="shared" si="154"/>
        <v>0</v>
      </c>
      <c r="DO102" s="44">
        <f t="shared" si="154"/>
        <v>0</v>
      </c>
      <c r="DP102" s="44">
        <f t="shared" si="154"/>
        <v>0</v>
      </c>
      <c r="DQ102" s="44">
        <f t="shared" si="154"/>
        <v>0</v>
      </c>
    </row>
    <row r="103" spans="1:121" x14ac:dyDescent="0.25">
      <c r="A103" s="44" t="str">
        <f t="shared" si="119"/>
        <v>11_MEX</v>
      </c>
      <c r="B103" s="44" t="str">
        <f t="shared" si="119"/>
        <v>8_1_natural_gas</v>
      </c>
      <c r="C103" s="44" t="str">
        <f t="shared" si="119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3"/>
        <v>11_MEX</v>
      </c>
      <c r="BM103" s="44" t="str">
        <f t="shared" si="120"/>
        <v>d_nonenergy_ccs_8_1_natural_gas</v>
      </c>
      <c r="BN103" s="44"/>
      <c r="BO103" s="44"/>
      <c r="BP103" s="44">
        <f t="shared" ref="BP103:CW103" si="155">BP$50*BP32</f>
        <v>0</v>
      </c>
      <c r="BQ103" s="44">
        <f t="shared" si="155"/>
        <v>0</v>
      </c>
      <c r="BR103" s="44">
        <f t="shared" si="155"/>
        <v>0</v>
      </c>
      <c r="BS103" s="44">
        <f t="shared" si="155"/>
        <v>0</v>
      </c>
      <c r="BT103" s="44">
        <f t="shared" si="155"/>
        <v>0</v>
      </c>
      <c r="BU103" s="44">
        <f t="shared" si="155"/>
        <v>0</v>
      </c>
      <c r="BV103" s="44">
        <f t="shared" si="155"/>
        <v>0</v>
      </c>
      <c r="BW103" s="44">
        <f t="shared" si="155"/>
        <v>0</v>
      </c>
      <c r="BX103" s="44">
        <f t="shared" si="155"/>
        <v>0</v>
      </c>
      <c r="BY103" s="44">
        <f t="shared" si="155"/>
        <v>0</v>
      </c>
      <c r="BZ103" s="44">
        <f t="shared" si="155"/>
        <v>0</v>
      </c>
      <c r="CA103" s="44">
        <f t="shared" si="155"/>
        <v>0</v>
      </c>
      <c r="CB103" s="44">
        <f t="shared" si="155"/>
        <v>0</v>
      </c>
      <c r="CC103" s="44">
        <f t="shared" si="155"/>
        <v>0</v>
      </c>
      <c r="CD103" s="44">
        <f t="shared" si="155"/>
        <v>0</v>
      </c>
      <c r="CE103" s="44">
        <f t="shared" si="155"/>
        <v>0</v>
      </c>
      <c r="CF103" s="44">
        <f t="shared" si="155"/>
        <v>0</v>
      </c>
      <c r="CG103" s="44">
        <f t="shared" si="155"/>
        <v>0</v>
      </c>
      <c r="CH103" s="44">
        <f t="shared" si="155"/>
        <v>0</v>
      </c>
      <c r="CI103" s="44">
        <f t="shared" si="155"/>
        <v>0</v>
      </c>
      <c r="CJ103" s="44">
        <f t="shared" si="155"/>
        <v>0</v>
      </c>
      <c r="CK103" s="44">
        <f t="shared" si="155"/>
        <v>0</v>
      </c>
      <c r="CL103" s="44">
        <f t="shared" si="155"/>
        <v>0</v>
      </c>
      <c r="CM103" s="44">
        <f t="shared" si="155"/>
        <v>0</v>
      </c>
      <c r="CN103" s="44">
        <f t="shared" si="155"/>
        <v>0</v>
      </c>
      <c r="CO103" s="44">
        <f t="shared" si="155"/>
        <v>0</v>
      </c>
      <c r="CP103" s="44">
        <f t="shared" si="155"/>
        <v>0</v>
      </c>
      <c r="CQ103" s="44">
        <f t="shared" si="155"/>
        <v>0</v>
      </c>
      <c r="CR103" s="44">
        <f t="shared" si="155"/>
        <v>0</v>
      </c>
      <c r="CS103" s="44">
        <f t="shared" si="155"/>
        <v>0</v>
      </c>
      <c r="CT103" s="44">
        <f t="shared" si="155"/>
        <v>0</v>
      </c>
      <c r="CU103" s="44">
        <f t="shared" si="155"/>
        <v>0</v>
      </c>
      <c r="CV103" s="44">
        <f t="shared" si="155"/>
        <v>0</v>
      </c>
      <c r="CW103" s="44">
        <f t="shared" si="155"/>
        <v>0</v>
      </c>
      <c r="CX103" s="44">
        <f t="shared" ref="CX103:DQ103" si="156">CX$50*CX32</f>
        <v>0</v>
      </c>
      <c r="CY103" s="44">
        <f t="shared" si="156"/>
        <v>0</v>
      </c>
      <c r="CZ103" s="44">
        <f t="shared" si="156"/>
        <v>0</v>
      </c>
      <c r="DA103" s="44">
        <f t="shared" si="156"/>
        <v>0</v>
      </c>
      <c r="DB103" s="44">
        <f t="shared" si="156"/>
        <v>0</v>
      </c>
      <c r="DC103" s="44">
        <f t="shared" si="156"/>
        <v>0</v>
      </c>
      <c r="DD103" s="44">
        <f t="shared" si="156"/>
        <v>0</v>
      </c>
      <c r="DE103" s="44">
        <f t="shared" si="156"/>
        <v>0</v>
      </c>
      <c r="DF103" s="44">
        <f t="shared" si="156"/>
        <v>0</v>
      </c>
      <c r="DG103" s="44">
        <f t="shared" si="156"/>
        <v>0</v>
      </c>
      <c r="DH103" s="44">
        <f t="shared" si="156"/>
        <v>0</v>
      </c>
      <c r="DI103" s="44">
        <f t="shared" si="156"/>
        <v>0</v>
      </c>
      <c r="DJ103" s="44">
        <f t="shared" si="156"/>
        <v>0</v>
      </c>
      <c r="DK103" s="44">
        <f t="shared" si="156"/>
        <v>0</v>
      </c>
      <c r="DL103" s="44">
        <f t="shared" si="156"/>
        <v>0</v>
      </c>
      <c r="DM103" s="44">
        <f t="shared" si="156"/>
        <v>0</v>
      </c>
      <c r="DN103" s="44">
        <f t="shared" si="156"/>
        <v>0</v>
      </c>
      <c r="DO103" s="44">
        <f t="shared" si="156"/>
        <v>0</v>
      </c>
      <c r="DP103" s="44">
        <f t="shared" si="156"/>
        <v>0</v>
      </c>
      <c r="DQ103" s="44">
        <f t="shared" si="156"/>
        <v>0</v>
      </c>
    </row>
    <row r="104" spans="1:121" x14ac:dyDescent="0.25">
      <c r="A104" s="44" t="str">
        <f t="shared" si="119"/>
        <v>11_MEX</v>
      </c>
      <c r="B104" s="44" t="str">
        <f t="shared" si="119"/>
        <v>15_1_fuelwood_and_woodwaste</v>
      </c>
      <c r="C104" s="44" t="str">
        <f t="shared" si="119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3"/>
        <v>11_MEX</v>
      </c>
      <c r="BM104" s="44" t="str">
        <f t="shared" si="120"/>
        <v>d_nonenergy_ccs_15_1_fwood_wwaste</v>
      </c>
      <c r="BN104" s="44"/>
      <c r="BO104" s="44"/>
      <c r="BP104" s="44">
        <f t="shared" ref="BP104:CW104" si="157">BP$50*BP33</f>
        <v>0</v>
      </c>
      <c r="BQ104" s="44">
        <f t="shared" si="157"/>
        <v>0</v>
      </c>
      <c r="BR104" s="44">
        <f t="shared" si="157"/>
        <v>0</v>
      </c>
      <c r="BS104" s="44">
        <f t="shared" si="157"/>
        <v>0</v>
      </c>
      <c r="BT104" s="44">
        <f t="shared" si="157"/>
        <v>0</v>
      </c>
      <c r="BU104" s="44">
        <f t="shared" si="157"/>
        <v>0</v>
      </c>
      <c r="BV104" s="44">
        <f t="shared" si="157"/>
        <v>0</v>
      </c>
      <c r="BW104" s="44">
        <f t="shared" si="157"/>
        <v>0</v>
      </c>
      <c r="BX104" s="44">
        <f t="shared" si="157"/>
        <v>0</v>
      </c>
      <c r="BY104" s="44">
        <f t="shared" si="157"/>
        <v>0</v>
      </c>
      <c r="BZ104" s="44">
        <f t="shared" si="157"/>
        <v>0</v>
      </c>
      <c r="CA104" s="44">
        <f t="shared" si="157"/>
        <v>0</v>
      </c>
      <c r="CB104" s="44">
        <f t="shared" si="157"/>
        <v>0</v>
      </c>
      <c r="CC104" s="44">
        <f t="shared" si="157"/>
        <v>0</v>
      </c>
      <c r="CD104" s="44">
        <f t="shared" si="157"/>
        <v>0</v>
      </c>
      <c r="CE104" s="44">
        <f t="shared" si="157"/>
        <v>0</v>
      </c>
      <c r="CF104" s="44">
        <f t="shared" si="157"/>
        <v>0</v>
      </c>
      <c r="CG104" s="44">
        <f t="shared" si="157"/>
        <v>0</v>
      </c>
      <c r="CH104" s="44">
        <f t="shared" si="157"/>
        <v>0</v>
      </c>
      <c r="CI104" s="44">
        <f t="shared" si="157"/>
        <v>0</v>
      </c>
      <c r="CJ104" s="44">
        <f t="shared" si="157"/>
        <v>0</v>
      </c>
      <c r="CK104" s="44">
        <f t="shared" si="157"/>
        <v>0</v>
      </c>
      <c r="CL104" s="44">
        <f t="shared" si="157"/>
        <v>0</v>
      </c>
      <c r="CM104" s="44">
        <f t="shared" si="157"/>
        <v>0</v>
      </c>
      <c r="CN104" s="44">
        <f t="shared" si="157"/>
        <v>0</v>
      </c>
      <c r="CO104" s="44">
        <f t="shared" si="157"/>
        <v>0</v>
      </c>
      <c r="CP104" s="44">
        <f t="shared" si="157"/>
        <v>0</v>
      </c>
      <c r="CQ104" s="44">
        <f t="shared" si="157"/>
        <v>0</v>
      </c>
      <c r="CR104" s="44">
        <f t="shared" si="157"/>
        <v>0</v>
      </c>
      <c r="CS104" s="44">
        <f t="shared" si="157"/>
        <v>0</v>
      </c>
      <c r="CT104" s="44">
        <f t="shared" si="157"/>
        <v>0</v>
      </c>
      <c r="CU104" s="44">
        <f t="shared" si="157"/>
        <v>0</v>
      </c>
      <c r="CV104" s="44">
        <f t="shared" si="157"/>
        <v>0</v>
      </c>
      <c r="CW104" s="44">
        <f t="shared" si="157"/>
        <v>0</v>
      </c>
      <c r="CX104" s="44">
        <f t="shared" ref="CX104:DQ104" si="158">CX$50*CX33</f>
        <v>0</v>
      </c>
      <c r="CY104" s="44">
        <f t="shared" si="158"/>
        <v>0</v>
      </c>
      <c r="CZ104" s="44">
        <f t="shared" si="158"/>
        <v>0</v>
      </c>
      <c r="DA104" s="44">
        <f t="shared" si="158"/>
        <v>0</v>
      </c>
      <c r="DB104" s="44">
        <f t="shared" si="158"/>
        <v>0</v>
      </c>
      <c r="DC104" s="44">
        <f t="shared" si="158"/>
        <v>0</v>
      </c>
      <c r="DD104" s="44">
        <f t="shared" si="158"/>
        <v>0</v>
      </c>
      <c r="DE104" s="44">
        <f t="shared" si="158"/>
        <v>0</v>
      </c>
      <c r="DF104" s="44">
        <f t="shared" si="158"/>
        <v>0</v>
      </c>
      <c r="DG104" s="44">
        <f t="shared" si="158"/>
        <v>0</v>
      </c>
      <c r="DH104" s="44">
        <f t="shared" si="158"/>
        <v>0</v>
      </c>
      <c r="DI104" s="44">
        <f t="shared" si="158"/>
        <v>0</v>
      </c>
      <c r="DJ104" s="44">
        <f t="shared" si="158"/>
        <v>0</v>
      </c>
      <c r="DK104" s="44">
        <f t="shared" si="158"/>
        <v>0</v>
      </c>
      <c r="DL104" s="44">
        <f t="shared" si="158"/>
        <v>0</v>
      </c>
      <c r="DM104" s="44">
        <f t="shared" si="158"/>
        <v>0</v>
      </c>
      <c r="DN104" s="44">
        <f t="shared" si="158"/>
        <v>0</v>
      </c>
      <c r="DO104" s="44">
        <f t="shared" si="158"/>
        <v>0</v>
      </c>
      <c r="DP104" s="44">
        <f t="shared" si="158"/>
        <v>0</v>
      </c>
      <c r="DQ104" s="44">
        <f t="shared" si="158"/>
        <v>0</v>
      </c>
    </row>
    <row r="105" spans="1:121" x14ac:dyDescent="0.25">
      <c r="A105" s="44" t="str">
        <f t="shared" si="119"/>
        <v>11_MEX</v>
      </c>
      <c r="B105" s="44" t="str">
        <f t="shared" si="119"/>
        <v>15_2_bagasse</v>
      </c>
      <c r="C105" s="44" t="str">
        <f t="shared" si="119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3"/>
        <v>11_MEX</v>
      </c>
      <c r="BM105" s="44" t="str">
        <f t="shared" si="120"/>
        <v>d_nonenergy_ccs_15_2_bagasse</v>
      </c>
      <c r="BN105" s="44"/>
      <c r="BO105" s="44"/>
      <c r="BP105" s="44">
        <f t="shared" ref="BP105:CW105" si="159">BP$50*BP34</f>
        <v>0</v>
      </c>
      <c r="BQ105" s="44">
        <f t="shared" si="159"/>
        <v>0</v>
      </c>
      <c r="BR105" s="44">
        <f t="shared" si="159"/>
        <v>0</v>
      </c>
      <c r="BS105" s="44">
        <f t="shared" si="159"/>
        <v>0</v>
      </c>
      <c r="BT105" s="44">
        <f t="shared" si="159"/>
        <v>0</v>
      </c>
      <c r="BU105" s="44">
        <f t="shared" si="159"/>
        <v>0</v>
      </c>
      <c r="BV105" s="44">
        <f t="shared" si="159"/>
        <v>0</v>
      </c>
      <c r="BW105" s="44">
        <f t="shared" si="159"/>
        <v>0</v>
      </c>
      <c r="BX105" s="44">
        <f t="shared" si="159"/>
        <v>0</v>
      </c>
      <c r="BY105" s="44">
        <f t="shared" si="159"/>
        <v>0</v>
      </c>
      <c r="BZ105" s="44">
        <f t="shared" si="159"/>
        <v>0</v>
      </c>
      <c r="CA105" s="44">
        <f t="shared" si="159"/>
        <v>0</v>
      </c>
      <c r="CB105" s="44">
        <f t="shared" si="159"/>
        <v>0</v>
      </c>
      <c r="CC105" s="44">
        <f t="shared" si="159"/>
        <v>0</v>
      </c>
      <c r="CD105" s="44">
        <f t="shared" si="159"/>
        <v>0</v>
      </c>
      <c r="CE105" s="44">
        <f t="shared" si="159"/>
        <v>0</v>
      </c>
      <c r="CF105" s="44">
        <f t="shared" si="159"/>
        <v>0</v>
      </c>
      <c r="CG105" s="44">
        <f t="shared" si="159"/>
        <v>0</v>
      </c>
      <c r="CH105" s="44">
        <f t="shared" si="159"/>
        <v>0</v>
      </c>
      <c r="CI105" s="44">
        <f t="shared" si="159"/>
        <v>0</v>
      </c>
      <c r="CJ105" s="44">
        <f t="shared" si="159"/>
        <v>0</v>
      </c>
      <c r="CK105" s="44">
        <f t="shared" si="159"/>
        <v>0</v>
      </c>
      <c r="CL105" s="44">
        <f t="shared" si="159"/>
        <v>0</v>
      </c>
      <c r="CM105" s="44">
        <f t="shared" si="159"/>
        <v>0</v>
      </c>
      <c r="CN105" s="44">
        <f t="shared" si="159"/>
        <v>0</v>
      </c>
      <c r="CO105" s="44">
        <f t="shared" si="159"/>
        <v>0</v>
      </c>
      <c r="CP105" s="44">
        <f t="shared" si="159"/>
        <v>0</v>
      </c>
      <c r="CQ105" s="44">
        <f t="shared" si="159"/>
        <v>0</v>
      </c>
      <c r="CR105" s="44">
        <f t="shared" si="159"/>
        <v>0</v>
      </c>
      <c r="CS105" s="44">
        <f t="shared" si="159"/>
        <v>0</v>
      </c>
      <c r="CT105" s="44">
        <f t="shared" si="159"/>
        <v>0</v>
      </c>
      <c r="CU105" s="44">
        <f t="shared" si="159"/>
        <v>0</v>
      </c>
      <c r="CV105" s="44">
        <f t="shared" si="159"/>
        <v>0</v>
      </c>
      <c r="CW105" s="44">
        <f t="shared" si="159"/>
        <v>0</v>
      </c>
      <c r="CX105" s="44">
        <f t="shared" ref="CX105:DQ105" si="160">CX$50*CX34</f>
        <v>0</v>
      </c>
      <c r="CY105" s="44">
        <f t="shared" si="160"/>
        <v>0</v>
      </c>
      <c r="CZ105" s="44">
        <f t="shared" si="160"/>
        <v>0</v>
      </c>
      <c r="DA105" s="44">
        <f t="shared" si="160"/>
        <v>0</v>
      </c>
      <c r="DB105" s="44">
        <f t="shared" si="160"/>
        <v>0</v>
      </c>
      <c r="DC105" s="44">
        <f t="shared" si="160"/>
        <v>0</v>
      </c>
      <c r="DD105" s="44">
        <f t="shared" si="160"/>
        <v>0</v>
      </c>
      <c r="DE105" s="44">
        <f t="shared" si="160"/>
        <v>0</v>
      </c>
      <c r="DF105" s="44">
        <f t="shared" si="160"/>
        <v>0</v>
      </c>
      <c r="DG105" s="44">
        <f t="shared" si="160"/>
        <v>0</v>
      </c>
      <c r="DH105" s="44">
        <f t="shared" si="160"/>
        <v>0</v>
      </c>
      <c r="DI105" s="44">
        <f t="shared" si="160"/>
        <v>0</v>
      </c>
      <c r="DJ105" s="44">
        <f t="shared" si="160"/>
        <v>0</v>
      </c>
      <c r="DK105" s="44">
        <f t="shared" si="160"/>
        <v>0</v>
      </c>
      <c r="DL105" s="44">
        <f t="shared" si="160"/>
        <v>0</v>
      </c>
      <c r="DM105" s="44">
        <f t="shared" si="160"/>
        <v>0</v>
      </c>
      <c r="DN105" s="44">
        <f t="shared" si="160"/>
        <v>0</v>
      </c>
      <c r="DO105" s="44">
        <f t="shared" si="160"/>
        <v>0</v>
      </c>
      <c r="DP105" s="44">
        <f t="shared" si="160"/>
        <v>0</v>
      </c>
      <c r="DQ105" s="44">
        <f t="shared" si="160"/>
        <v>0</v>
      </c>
    </row>
    <row r="106" spans="1:121" x14ac:dyDescent="0.25">
      <c r="A106" s="44" t="str">
        <f t="shared" si="119"/>
        <v>11_MEX</v>
      </c>
      <c r="B106" s="44" t="str">
        <f t="shared" si="119"/>
        <v>15_3_charcoal</v>
      </c>
      <c r="C106" s="44" t="str">
        <f t="shared" si="119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3"/>
        <v>11_MEX</v>
      </c>
      <c r="BM106" s="44" t="str">
        <f t="shared" si="120"/>
        <v>d_nonenergy_ccs_15_3_charcoal</v>
      </c>
      <c r="BN106" s="44"/>
      <c r="BO106" s="44"/>
      <c r="BP106" s="44">
        <f t="shared" ref="BP106:CW106" si="161">BP$50*BP35</f>
        <v>0</v>
      </c>
      <c r="BQ106" s="44">
        <f t="shared" si="161"/>
        <v>0</v>
      </c>
      <c r="BR106" s="44">
        <f t="shared" si="161"/>
        <v>0</v>
      </c>
      <c r="BS106" s="44">
        <f t="shared" si="161"/>
        <v>0</v>
      </c>
      <c r="BT106" s="44">
        <f t="shared" si="161"/>
        <v>0</v>
      </c>
      <c r="BU106" s="44">
        <f t="shared" si="161"/>
        <v>0</v>
      </c>
      <c r="BV106" s="44">
        <f t="shared" si="161"/>
        <v>0</v>
      </c>
      <c r="BW106" s="44">
        <f t="shared" si="161"/>
        <v>0</v>
      </c>
      <c r="BX106" s="44">
        <f t="shared" si="161"/>
        <v>0</v>
      </c>
      <c r="BY106" s="44">
        <f t="shared" si="161"/>
        <v>0</v>
      </c>
      <c r="BZ106" s="44">
        <f t="shared" si="161"/>
        <v>0</v>
      </c>
      <c r="CA106" s="44">
        <f t="shared" si="161"/>
        <v>0</v>
      </c>
      <c r="CB106" s="44">
        <f t="shared" si="161"/>
        <v>0</v>
      </c>
      <c r="CC106" s="44">
        <f t="shared" si="161"/>
        <v>0</v>
      </c>
      <c r="CD106" s="44">
        <f t="shared" si="161"/>
        <v>0</v>
      </c>
      <c r="CE106" s="44">
        <f t="shared" si="161"/>
        <v>0</v>
      </c>
      <c r="CF106" s="44">
        <f t="shared" si="161"/>
        <v>0</v>
      </c>
      <c r="CG106" s="44">
        <f t="shared" si="161"/>
        <v>0</v>
      </c>
      <c r="CH106" s="44">
        <f t="shared" si="161"/>
        <v>0</v>
      </c>
      <c r="CI106" s="44">
        <f t="shared" si="161"/>
        <v>0</v>
      </c>
      <c r="CJ106" s="44">
        <f t="shared" si="161"/>
        <v>0</v>
      </c>
      <c r="CK106" s="44">
        <f t="shared" si="161"/>
        <v>0</v>
      </c>
      <c r="CL106" s="44">
        <f t="shared" si="161"/>
        <v>0</v>
      </c>
      <c r="CM106" s="44">
        <f t="shared" si="161"/>
        <v>0</v>
      </c>
      <c r="CN106" s="44">
        <f t="shared" si="161"/>
        <v>0</v>
      </c>
      <c r="CO106" s="44">
        <f t="shared" si="161"/>
        <v>0</v>
      </c>
      <c r="CP106" s="44">
        <f t="shared" si="161"/>
        <v>0</v>
      </c>
      <c r="CQ106" s="44">
        <f t="shared" si="161"/>
        <v>0</v>
      </c>
      <c r="CR106" s="44">
        <f t="shared" si="161"/>
        <v>0</v>
      </c>
      <c r="CS106" s="44">
        <f t="shared" si="161"/>
        <v>0</v>
      </c>
      <c r="CT106" s="44">
        <f t="shared" si="161"/>
        <v>0</v>
      </c>
      <c r="CU106" s="44">
        <f t="shared" si="161"/>
        <v>0</v>
      </c>
      <c r="CV106" s="44">
        <f t="shared" si="161"/>
        <v>0</v>
      </c>
      <c r="CW106" s="44">
        <f t="shared" si="161"/>
        <v>0</v>
      </c>
      <c r="CX106" s="44">
        <f t="shared" ref="CX106:DQ106" si="162">CX$50*CX35</f>
        <v>0</v>
      </c>
      <c r="CY106" s="44">
        <f t="shared" si="162"/>
        <v>0</v>
      </c>
      <c r="CZ106" s="44">
        <f t="shared" si="162"/>
        <v>0</v>
      </c>
      <c r="DA106" s="44">
        <f t="shared" si="162"/>
        <v>0</v>
      </c>
      <c r="DB106" s="44">
        <f t="shared" si="162"/>
        <v>0</v>
      </c>
      <c r="DC106" s="44">
        <f t="shared" si="162"/>
        <v>0</v>
      </c>
      <c r="DD106" s="44">
        <f t="shared" si="162"/>
        <v>0</v>
      </c>
      <c r="DE106" s="44">
        <f t="shared" si="162"/>
        <v>0</v>
      </c>
      <c r="DF106" s="44">
        <f t="shared" si="162"/>
        <v>0</v>
      </c>
      <c r="DG106" s="44">
        <f t="shared" si="162"/>
        <v>0</v>
      </c>
      <c r="DH106" s="44">
        <f t="shared" si="162"/>
        <v>0</v>
      </c>
      <c r="DI106" s="44">
        <f t="shared" si="162"/>
        <v>0</v>
      </c>
      <c r="DJ106" s="44">
        <f t="shared" si="162"/>
        <v>0</v>
      </c>
      <c r="DK106" s="44">
        <f t="shared" si="162"/>
        <v>0</v>
      </c>
      <c r="DL106" s="44">
        <f t="shared" si="162"/>
        <v>0</v>
      </c>
      <c r="DM106" s="44">
        <f t="shared" si="162"/>
        <v>0</v>
      </c>
      <c r="DN106" s="44">
        <f t="shared" si="162"/>
        <v>0</v>
      </c>
      <c r="DO106" s="44">
        <f t="shared" si="162"/>
        <v>0</v>
      </c>
      <c r="DP106" s="44">
        <f t="shared" si="162"/>
        <v>0</v>
      </c>
      <c r="DQ106" s="44">
        <f t="shared" si="162"/>
        <v>0</v>
      </c>
    </row>
    <row r="107" spans="1:121" x14ac:dyDescent="0.25">
      <c r="A107" s="44" t="str">
        <f t="shared" si="119"/>
        <v>11_MEX</v>
      </c>
      <c r="B107" s="44" t="str">
        <f t="shared" si="119"/>
        <v>15_4_black_liquor</v>
      </c>
      <c r="C107" s="44" t="str">
        <f t="shared" si="119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3"/>
        <v>11_MEX</v>
      </c>
      <c r="BM107" s="44" t="str">
        <f t="shared" si="120"/>
        <v>d_nonenergy_ccs_15_4_black_liquor</v>
      </c>
      <c r="BN107" s="44"/>
      <c r="BO107" s="44"/>
      <c r="BP107" s="44">
        <f t="shared" ref="BP107:CW107" si="163">BP$50*BP36</f>
        <v>0</v>
      </c>
      <c r="BQ107" s="44">
        <f t="shared" si="163"/>
        <v>0</v>
      </c>
      <c r="BR107" s="44">
        <f t="shared" si="163"/>
        <v>0</v>
      </c>
      <c r="BS107" s="44">
        <f t="shared" si="163"/>
        <v>0</v>
      </c>
      <c r="BT107" s="44">
        <f t="shared" si="163"/>
        <v>0</v>
      </c>
      <c r="BU107" s="44">
        <f t="shared" si="163"/>
        <v>0</v>
      </c>
      <c r="BV107" s="44">
        <f t="shared" si="163"/>
        <v>0</v>
      </c>
      <c r="BW107" s="44">
        <f t="shared" si="163"/>
        <v>0</v>
      </c>
      <c r="BX107" s="44">
        <f t="shared" si="163"/>
        <v>0</v>
      </c>
      <c r="BY107" s="44">
        <f t="shared" si="163"/>
        <v>0</v>
      </c>
      <c r="BZ107" s="44">
        <f t="shared" si="163"/>
        <v>0</v>
      </c>
      <c r="CA107" s="44">
        <f t="shared" si="163"/>
        <v>0</v>
      </c>
      <c r="CB107" s="44">
        <f t="shared" si="163"/>
        <v>0</v>
      </c>
      <c r="CC107" s="44">
        <f t="shared" si="163"/>
        <v>0</v>
      </c>
      <c r="CD107" s="44">
        <f t="shared" si="163"/>
        <v>0</v>
      </c>
      <c r="CE107" s="44">
        <f t="shared" si="163"/>
        <v>0</v>
      </c>
      <c r="CF107" s="44">
        <f t="shared" si="163"/>
        <v>0</v>
      </c>
      <c r="CG107" s="44">
        <f t="shared" si="163"/>
        <v>0</v>
      </c>
      <c r="CH107" s="44">
        <f t="shared" si="163"/>
        <v>0</v>
      </c>
      <c r="CI107" s="44">
        <f t="shared" si="163"/>
        <v>0</v>
      </c>
      <c r="CJ107" s="44">
        <f t="shared" si="163"/>
        <v>0</v>
      </c>
      <c r="CK107" s="44">
        <f t="shared" si="163"/>
        <v>0</v>
      </c>
      <c r="CL107" s="44">
        <f t="shared" si="163"/>
        <v>0</v>
      </c>
      <c r="CM107" s="44">
        <f t="shared" si="163"/>
        <v>0</v>
      </c>
      <c r="CN107" s="44">
        <f t="shared" si="163"/>
        <v>0</v>
      </c>
      <c r="CO107" s="44">
        <f t="shared" si="163"/>
        <v>0</v>
      </c>
      <c r="CP107" s="44">
        <f t="shared" si="163"/>
        <v>0</v>
      </c>
      <c r="CQ107" s="44">
        <f t="shared" si="163"/>
        <v>0</v>
      </c>
      <c r="CR107" s="44">
        <f t="shared" si="163"/>
        <v>0</v>
      </c>
      <c r="CS107" s="44">
        <f t="shared" si="163"/>
        <v>0</v>
      </c>
      <c r="CT107" s="44">
        <f t="shared" si="163"/>
        <v>0</v>
      </c>
      <c r="CU107" s="44">
        <f t="shared" si="163"/>
        <v>0</v>
      </c>
      <c r="CV107" s="44">
        <f t="shared" si="163"/>
        <v>0</v>
      </c>
      <c r="CW107" s="44">
        <f t="shared" si="163"/>
        <v>0</v>
      </c>
      <c r="CX107" s="44">
        <f t="shared" ref="CX107:DQ107" si="164">CX$50*CX36</f>
        <v>0</v>
      </c>
      <c r="CY107" s="44">
        <f t="shared" si="164"/>
        <v>0</v>
      </c>
      <c r="CZ107" s="44">
        <f t="shared" si="164"/>
        <v>0</v>
      </c>
      <c r="DA107" s="44">
        <f t="shared" si="164"/>
        <v>0</v>
      </c>
      <c r="DB107" s="44">
        <f t="shared" si="164"/>
        <v>0</v>
      </c>
      <c r="DC107" s="44">
        <f t="shared" si="164"/>
        <v>0</v>
      </c>
      <c r="DD107" s="44">
        <f t="shared" si="164"/>
        <v>0</v>
      </c>
      <c r="DE107" s="44">
        <f t="shared" si="164"/>
        <v>0</v>
      </c>
      <c r="DF107" s="44">
        <f t="shared" si="164"/>
        <v>0</v>
      </c>
      <c r="DG107" s="44">
        <f t="shared" si="164"/>
        <v>0</v>
      </c>
      <c r="DH107" s="44">
        <f t="shared" si="164"/>
        <v>0</v>
      </c>
      <c r="DI107" s="44">
        <f t="shared" si="164"/>
        <v>0</v>
      </c>
      <c r="DJ107" s="44">
        <f t="shared" si="164"/>
        <v>0</v>
      </c>
      <c r="DK107" s="44">
        <f t="shared" si="164"/>
        <v>0</v>
      </c>
      <c r="DL107" s="44">
        <f t="shared" si="164"/>
        <v>0</v>
      </c>
      <c r="DM107" s="44">
        <f t="shared" si="164"/>
        <v>0</v>
      </c>
      <c r="DN107" s="44">
        <f t="shared" si="164"/>
        <v>0</v>
      </c>
      <c r="DO107" s="44">
        <f t="shared" si="164"/>
        <v>0</v>
      </c>
      <c r="DP107" s="44">
        <f t="shared" si="164"/>
        <v>0</v>
      </c>
      <c r="DQ107" s="44">
        <f t="shared" si="164"/>
        <v>0</v>
      </c>
    </row>
    <row r="108" spans="1:121" x14ac:dyDescent="0.25">
      <c r="A108" s="44" t="str">
        <f t="shared" si="119"/>
        <v>11_MEX</v>
      </c>
      <c r="B108" s="44" t="str">
        <f t="shared" si="119"/>
        <v>15_5_other_biomass</v>
      </c>
      <c r="C108" s="44" t="str">
        <f t="shared" si="119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3"/>
        <v>11_MEX</v>
      </c>
      <c r="BM108" s="44" t="str">
        <f t="shared" si="120"/>
        <v>d_nonenergy_ccs_15_5_other_biomass</v>
      </c>
      <c r="BN108" s="44"/>
      <c r="BO108" s="44"/>
      <c r="BP108" s="44">
        <f t="shared" ref="BP108:CW108" si="165">BP$50*BP37</f>
        <v>0</v>
      </c>
      <c r="BQ108" s="44">
        <f t="shared" si="165"/>
        <v>0</v>
      </c>
      <c r="BR108" s="44">
        <f t="shared" si="165"/>
        <v>0</v>
      </c>
      <c r="BS108" s="44">
        <f t="shared" si="165"/>
        <v>0</v>
      </c>
      <c r="BT108" s="44">
        <f t="shared" si="165"/>
        <v>0</v>
      </c>
      <c r="BU108" s="44">
        <f t="shared" si="165"/>
        <v>0</v>
      </c>
      <c r="BV108" s="44">
        <f t="shared" si="165"/>
        <v>0</v>
      </c>
      <c r="BW108" s="44">
        <f t="shared" si="165"/>
        <v>0</v>
      </c>
      <c r="BX108" s="44">
        <f t="shared" si="165"/>
        <v>0</v>
      </c>
      <c r="BY108" s="44">
        <f t="shared" si="165"/>
        <v>0</v>
      </c>
      <c r="BZ108" s="44">
        <f t="shared" si="165"/>
        <v>0</v>
      </c>
      <c r="CA108" s="44">
        <f t="shared" si="165"/>
        <v>0</v>
      </c>
      <c r="CB108" s="44">
        <f t="shared" si="165"/>
        <v>0</v>
      </c>
      <c r="CC108" s="44">
        <f t="shared" si="165"/>
        <v>0</v>
      </c>
      <c r="CD108" s="44">
        <f t="shared" si="165"/>
        <v>0</v>
      </c>
      <c r="CE108" s="44">
        <f t="shared" si="165"/>
        <v>0</v>
      </c>
      <c r="CF108" s="44">
        <f t="shared" si="165"/>
        <v>0</v>
      </c>
      <c r="CG108" s="44">
        <f t="shared" si="165"/>
        <v>0</v>
      </c>
      <c r="CH108" s="44">
        <f t="shared" si="165"/>
        <v>0</v>
      </c>
      <c r="CI108" s="44">
        <f t="shared" si="165"/>
        <v>0</v>
      </c>
      <c r="CJ108" s="44">
        <f t="shared" si="165"/>
        <v>0</v>
      </c>
      <c r="CK108" s="44">
        <f t="shared" si="165"/>
        <v>0</v>
      </c>
      <c r="CL108" s="44">
        <f t="shared" si="165"/>
        <v>0</v>
      </c>
      <c r="CM108" s="44">
        <f t="shared" si="165"/>
        <v>0</v>
      </c>
      <c r="CN108" s="44">
        <f t="shared" si="165"/>
        <v>0</v>
      </c>
      <c r="CO108" s="44">
        <f t="shared" si="165"/>
        <v>0</v>
      </c>
      <c r="CP108" s="44">
        <f t="shared" si="165"/>
        <v>0</v>
      </c>
      <c r="CQ108" s="44">
        <f t="shared" si="165"/>
        <v>0</v>
      </c>
      <c r="CR108" s="44">
        <f t="shared" si="165"/>
        <v>0</v>
      </c>
      <c r="CS108" s="44">
        <f t="shared" si="165"/>
        <v>0</v>
      </c>
      <c r="CT108" s="44">
        <f t="shared" si="165"/>
        <v>0</v>
      </c>
      <c r="CU108" s="44">
        <f t="shared" si="165"/>
        <v>0</v>
      </c>
      <c r="CV108" s="44">
        <f t="shared" si="165"/>
        <v>0</v>
      </c>
      <c r="CW108" s="44">
        <f t="shared" si="165"/>
        <v>0</v>
      </c>
      <c r="CX108" s="44">
        <f t="shared" ref="CX108:DQ108" si="166">CX$50*CX37</f>
        <v>0</v>
      </c>
      <c r="CY108" s="44">
        <f t="shared" si="166"/>
        <v>0</v>
      </c>
      <c r="CZ108" s="44">
        <f t="shared" si="166"/>
        <v>0</v>
      </c>
      <c r="DA108" s="44">
        <f t="shared" si="166"/>
        <v>0</v>
      </c>
      <c r="DB108" s="44">
        <f t="shared" si="166"/>
        <v>0</v>
      </c>
      <c r="DC108" s="44">
        <f t="shared" si="166"/>
        <v>0</v>
      </c>
      <c r="DD108" s="44">
        <f t="shared" si="166"/>
        <v>0</v>
      </c>
      <c r="DE108" s="44">
        <f t="shared" si="166"/>
        <v>0</v>
      </c>
      <c r="DF108" s="44">
        <f t="shared" si="166"/>
        <v>0</v>
      </c>
      <c r="DG108" s="44">
        <f t="shared" si="166"/>
        <v>0</v>
      </c>
      <c r="DH108" s="44">
        <f t="shared" si="166"/>
        <v>0</v>
      </c>
      <c r="DI108" s="44">
        <f t="shared" si="166"/>
        <v>0</v>
      </c>
      <c r="DJ108" s="44">
        <f t="shared" si="166"/>
        <v>0</v>
      </c>
      <c r="DK108" s="44">
        <f t="shared" si="166"/>
        <v>0</v>
      </c>
      <c r="DL108" s="44">
        <f t="shared" si="166"/>
        <v>0</v>
      </c>
      <c r="DM108" s="44">
        <f t="shared" si="166"/>
        <v>0</v>
      </c>
      <c r="DN108" s="44">
        <f t="shared" si="166"/>
        <v>0</v>
      </c>
      <c r="DO108" s="44">
        <f t="shared" si="166"/>
        <v>0</v>
      </c>
      <c r="DP108" s="44">
        <f t="shared" si="166"/>
        <v>0</v>
      </c>
      <c r="DQ108" s="44">
        <f t="shared" si="166"/>
        <v>0</v>
      </c>
    </row>
    <row r="109" spans="1:121" x14ac:dyDescent="0.25">
      <c r="A109" s="44" t="str">
        <f t="shared" si="119"/>
        <v>11_MEX</v>
      </c>
      <c r="B109" s="44" t="str">
        <f t="shared" si="119"/>
        <v>16_1_biogas</v>
      </c>
      <c r="C109" s="44" t="str">
        <f t="shared" si="119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3"/>
        <v>11_MEX</v>
      </c>
      <c r="BM109" s="44" t="str">
        <f t="shared" si="120"/>
        <v>d_nonenergy_ccs_16_1_biogas</v>
      </c>
      <c r="BN109" s="44"/>
      <c r="BO109" s="44"/>
      <c r="BP109" s="44">
        <f t="shared" ref="BP109:CW109" si="167">BP$50*BP38</f>
        <v>0</v>
      </c>
      <c r="BQ109" s="44">
        <f t="shared" si="167"/>
        <v>0</v>
      </c>
      <c r="BR109" s="44">
        <f t="shared" si="167"/>
        <v>0</v>
      </c>
      <c r="BS109" s="44">
        <f t="shared" si="167"/>
        <v>0</v>
      </c>
      <c r="BT109" s="44">
        <f t="shared" si="167"/>
        <v>0</v>
      </c>
      <c r="BU109" s="44">
        <f t="shared" si="167"/>
        <v>0</v>
      </c>
      <c r="BV109" s="44">
        <f t="shared" si="167"/>
        <v>0</v>
      </c>
      <c r="BW109" s="44">
        <f t="shared" si="167"/>
        <v>0</v>
      </c>
      <c r="BX109" s="44">
        <f t="shared" si="167"/>
        <v>0</v>
      </c>
      <c r="BY109" s="44">
        <f t="shared" si="167"/>
        <v>0</v>
      </c>
      <c r="BZ109" s="44">
        <f t="shared" si="167"/>
        <v>0</v>
      </c>
      <c r="CA109" s="44">
        <f t="shared" si="167"/>
        <v>0</v>
      </c>
      <c r="CB109" s="44">
        <f t="shared" si="167"/>
        <v>0</v>
      </c>
      <c r="CC109" s="44">
        <f t="shared" si="167"/>
        <v>0</v>
      </c>
      <c r="CD109" s="44">
        <f t="shared" si="167"/>
        <v>0</v>
      </c>
      <c r="CE109" s="44">
        <f t="shared" si="167"/>
        <v>0</v>
      </c>
      <c r="CF109" s="44">
        <f t="shared" si="167"/>
        <v>0</v>
      </c>
      <c r="CG109" s="44">
        <f t="shared" si="167"/>
        <v>0</v>
      </c>
      <c r="CH109" s="44">
        <f t="shared" si="167"/>
        <v>0</v>
      </c>
      <c r="CI109" s="44">
        <f t="shared" si="167"/>
        <v>0</v>
      </c>
      <c r="CJ109" s="44">
        <f t="shared" si="167"/>
        <v>0</v>
      </c>
      <c r="CK109" s="44">
        <f t="shared" si="167"/>
        <v>0</v>
      </c>
      <c r="CL109" s="44">
        <f t="shared" si="167"/>
        <v>0</v>
      </c>
      <c r="CM109" s="44">
        <f t="shared" si="167"/>
        <v>0</v>
      </c>
      <c r="CN109" s="44">
        <f t="shared" si="167"/>
        <v>0</v>
      </c>
      <c r="CO109" s="44">
        <f t="shared" si="167"/>
        <v>0</v>
      </c>
      <c r="CP109" s="44">
        <f t="shared" si="167"/>
        <v>0</v>
      </c>
      <c r="CQ109" s="44">
        <f t="shared" si="167"/>
        <v>0</v>
      </c>
      <c r="CR109" s="44">
        <f t="shared" si="167"/>
        <v>0</v>
      </c>
      <c r="CS109" s="44">
        <f t="shared" si="167"/>
        <v>0</v>
      </c>
      <c r="CT109" s="44">
        <f t="shared" si="167"/>
        <v>0</v>
      </c>
      <c r="CU109" s="44">
        <f t="shared" si="167"/>
        <v>0</v>
      </c>
      <c r="CV109" s="44">
        <f t="shared" si="167"/>
        <v>0</v>
      </c>
      <c r="CW109" s="44">
        <f t="shared" si="167"/>
        <v>0</v>
      </c>
      <c r="CX109" s="44">
        <f t="shared" ref="CX109:DQ109" si="168">CX$50*CX38</f>
        <v>0</v>
      </c>
      <c r="CY109" s="44">
        <f t="shared" si="168"/>
        <v>0</v>
      </c>
      <c r="CZ109" s="44">
        <f t="shared" si="168"/>
        <v>0</v>
      </c>
      <c r="DA109" s="44">
        <f t="shared" si="168"/>
        <v>0</v>
      </c>
      <c r="DB109" s="44">
        <f t="shared" si="168"/>
        <v>0</v>
      </c>
      <c r="DC109" s="44">
        <f t="shared" si="168"/>
        <v>0</v>
      </c>
      <c r="DD109" s="44">
        <f t="shared" si="168"/>
        <v>0</v>
      </c>
      <c r="DE109" s="44">
        <f t="shared" si="168"/>
        <v>0</v>
      </c>
      <c r="DF109" s="44">
        <f t="shared" si="168"/>
        <v>0</v>
      </c>
      <c r="DG109" s="44">
        <f t="shared" si="168"/>
        <v>0</v>
      </c>
      <c r="DH109" s="44">
        <f t="shared" si="168"/>
        <v>0</v>
      </c>
      <c r="DI109" s="44">
        <f t="shared" si="168"/>
        <v>0</v>
      </c>
      <c r="DJ109" s="44">
        <f t="shared" si="168"/>
        <v>0</v>
      </c>
      <c r="DK109" s="44">
        <f t="shared" si="168"/>
        <v>0</v>
      </c>
      <c r="DL109" s="44">
        <f t="shared" si="168"/>
        <v>0</v>
      </c>
      <c r="DM109" s="44">
        <f t="shared" si="168"/>
        <v>0</v>
      </c>
      <c r="DN109" s="44">
        <f t="shared" si="168"/>
        <v>0</v>
      </c>
      <c r="DO109" s="44">
        <f t="shared" si="168"/>
        <v>0</v>
      </c>
      <c r="DP109" s="44">
        <f t="shared" si="168"/>
        <v>0</v>
      </c>
      <c r="DQ109" s="44">
        <f t="shared" si="168"/>
        <v>0</v>
      </c>
    </row>
    <row r="110" spans="1:121" x14ac:dyDescent="0.25">
      <c r="A110" s="44" t="str">
        <f t="shared" si="119"/>
        <v>11_MEX</v>
      </c>
      <c r="B110" s="44" t="str">
        <f t="shared" si="119"/>
        <v>16_2_industrial_waste</v>
      </c>
      <c r="C110" s="44" t="str">
        <f t="shared" si="119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3"/>
        <v>11_MEX</v>
      </c>
      <c r="BM110" s="44" t="str">
        <f t="shared" si="120"/>
        <v>d_nonenergy_ccs_16_2_industrial_waste</v>
      </c>
      <c r="BN110" s="44"/>
      <c r="BO110" s="44"/>
      <c r="BP110" s="44">
        <f t="shared" ref="BP110:CW110" si="169">BP$50*BP39</f>
        <v>0</v>
      </c>
      <c r="BQ110" s="44">
        <f t="shared" si="169"/>
        <v>0</v>
      </c>
      <c r="BR110" s="44">
        <f t="shared" si="169"/>
        <v>0</v>
      </c>
      <c r="BS110" s="44">
        <f t="shared" si="169"/>
        <v>0</v>
      </c>
      <c r="BT110" s="44">
        <f t="shared" si="169"/>
        <v>0</v>
      </c>
      <c r="BU110" s="44">
        <f t="shared" si="169"/>
        <v>0</v>
      </c>
      <c r="BV110" s="44">
        <f t="shared" si="169"/>
        <v>0</v>
      </c>
      <c r="BW110" s="44">
        <f t="shared" si="169"/>
        <v>0</v>
      </c>
      <c r="BX110" s="44">
        <f t="shared" si="169"/>
        <v>0</v>
      </c>
      <c r="BY110" s="44">
        <f t="shared" si="169"/>
        <v>0</v>
      </c>
      <c r="BZ110" s="44">
        <f t="shared" si="169"/>
        <v>0</v>
      </c>
      <c r="CA110" s="44">
        <f t="shared" si="169"/>
        <v>0</v>
      </c>
      <c r="CB110" s="44">
        <f t="shared" si="169"/>
        <v>0</v>
      </c>
      <c r="CC110" s="44">
        <f t="shared" si="169"/>
        <v>0</v>
      </c>
      <c r="CD110" s="44">
        <f t="shared" si="169"/>
        <v>0</v>
      </c>
      <c r="CE110" s="44">
        <f t="shared" si="169"/>
        <v>0</v>
      </c>
      <c r="CF110" s="44">
        <f t="shared" si="169"/>
        <v>0</v>
      </c>
      <c r="CG110" s="44">
        <f t="shared" si="169"/>
        <v>0</v>
      </c>
      <c r="CH110" s="44">
        <f t="shared" si="169"/>
        <v>0</v>
      </c>
      <c r="CI110" s="44">
        <f t="shared" si="169"/>
        <v>0</v>
      </c>
      <c r="CJ110" s="44">
        <f t="shared" si="169"/>
        <v>0</v>
      </c>
      <c r="CK110" s="44">
        <f t="shared" si="169"/>
        <v>0</v>
      </c>
      <c r="CL110" s="44">
        <f t="shared" si="169"/>
        <v>0</v>
      </c>
      <c r="CM110" s="44">
        <f t="shared" si="169"/>
        <v>0</v>
      </c>
      <c r="CN110" s="44">
        <f t="shared" si="169"/>
        <v>0</v>
      </c>
      <c r="CO110" s="44">
        <f t="shared" si="169"/>
        <v>0</v>
      </c>
      <c r="CP110" s="44">
        <f t="shared" si="169"/>
        <v>0</v>
      </c>
      <c r="CQ110" s="44">
        <f t="shared" si="169"/>
        <v>0</v>
      </c>
      <c r="CR110" s="44">
        <f t="shared" si="169"/>
        <v>0</v>
      </c>
      <c r="CS110" s="44">
        <f t="shared" si="169"/>
        <v>0</v>
      </c>
      <c r="CT110" s="44">
        <f t="shared" si="169"/>
        <v>0</v>
      </c>
      <c r="CU110" s="44">
        <f t="shared" si="169"/>
        <v>0</v>
      </c>
      <c r="CV110" s="44">
        <f t="shared" si="169"/>
        <v>0</v>
      </c>
      <c r="CW110" s="44">
        <f t="shared" si="169"/>
        <v>0</v>
      </c>
      <c r="CX110" s="44">
        <f t="shared" ref="CX110:DQ110" si="170">CX$50*CX39</f>
        <v>0</v>
      </c>
      <c r="CY110" s="44">
        <f t="shared" si="170"/>
        <v>0</v>
      </c>
      <c r="CZ110" s="44">
        <f t="shared" si="170"/>
        <v>0</v>
      </c>
      <c r="DA110" s="44">
        <f t="shared" si="170"/>
        <v>0</v>
      </c>
      <c r="DB110" s="44">
        <f t="shared" si="170"/>
        <v>0</v>
      </c>
      <c r="DC110" s="44">
        <f t="shared" si="170"/>
        <v>0</v>
      </c>
      <c r="DD110" s="44">
        <f t="shared" si="170"/>
        <v>0</v>
      </c>
      <c r="DE110" s="44">
        <f t="shared" si="170"/>
        <v>0</v>
      </c>
      <c r="DF110" s="44">
        <f t="shared" si="170"/>
        <v>0</v>
      </c>
      <c r="DG110" s="44">
        <f t="shared" si="170"/>
        <v>0</v>
      </c>
      <c r="DH110" s="44">
        <f t="shared" si="170"/>
        <v>0</v>
      </c>
      <c r="DI110" s="44">
        <f t="shared" si="170"/>
        <v>0</v>
      </c>
      <c r="DJ110" s="44">
        <f t="shared" si="170"/>
        <v>0</v>
      </c>
      <c r="DK110" s="44">
        <f t="shared" si="170"/>
        <v>0</v>
      </c>
      <c r="DL110" s="44">
        <f t="shared" si="170"/>
        <v>0</v>
      </c>
      <c r="DM110" s="44">
        <f t="shared" si="170"/>
        <v>0</v>
      </c>
      <c r="DN110" s="44">
        <f t="shared" si="170"/>
        <v>0</v>
      </c>
      <c r="DO110" s="44">
        <f t="shared" si="170"/>
        <v>0</v>
      </c>
      <c r="DP110" s="44">
        <f t="shared" si="170"/>
        <v>0</v>
      </c>
      <c r="DQ110" s="44">
        <f t="shared" si="170"/>
        <v>0</v>
      </c>
    </row>
    <row r="111" spans="1:121" x14ac:dyDescent="0.25">
      <c r="A111" s="44" t="str">
        <f t="shared" si="119"/>
        <v>11_MEX</v>
      </c>
      <c r="B111" s="44" t="str">
        <f t="shared" si="119"/>
        <v>16_3_municipal_solid_waste_renewable</v>
      </c>
      <c r="C111" s="44" t="str">
        <f t="shared" si="119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3"/>
        <v>11_MEX</v>
      </c>
      <c r="BM111" s="44" t="str">
        <f t="shared" si="120"/>
        <v>d_nonenergy_ccs_16_3_msw_ren</v>
      </c>
      <c r="BN111" s="44"/>
      <c r="BO111" s="44"/>
      <c r="BP111" s="44">
        <f t="shared" ref="BP111:CW111" si="171">BP$50*BP40</f>
        <v>0</v>
      </c>
      <c r="BQ111" s="44">
        <f t="shared" si="171"/>
        <v>0</v>
      </c>
      <c r="BR111" s="44">
        <f t="shared" si="171"/>
        <v>0</v>
      </c>
      <c r="BS111" s="44">
        <f t="shared" si="171"/>
        <v>0</v>
      </c>
      <c r="BT111" s="44">
        <f t="shared" si="171"/>
        <v>0</v>
      </c>
      <c r="BU111" s="44">
        <f t="shared" si="171"/>
        <v>0</v>
      </c>
      <c r="BV111" s="44">
        <f t="shared" si="171"/>
        <v>0</v>
      </c>
      <c r="BW111" s="44">
        <f t="shared" si="171"/>
        <v>0</v>
      </c>
      <c r="BX111" s="44">
        <f t="shared" si="171"/>
        <v>0</v>
      </c>
      <c r="BY111" s="44">
        <f t="shared" si="171"/>
        <v>0</v>
      </c>
      <c r="BZ111" s="44">
        <f t="shared" si="171"/>
        <v>0</v>
      </c>
      <c r="CA111" s="44">
        <f t="shared" si="171"/>
        <v>0</v>
      </c>
      <c r="CB111" s="44">
        <f t="shared" si="171"/>
        <v>0</v>
      </c>
      <c r="CC111" s="44">
        <f t="shared" si="171"/>
        <v>0</v>
      </c>
      <c r="CD111" s="44">
        <f t="shared" si="171"/>
        <v>0</v>
      </c>
      <c r="CE111" s="44">
        <f t="shared" si="171"/>
        <v>0</v>
      </c>
      <c r="CF111" s="44">
        <f t="shared" si="171"/>
        <v>0</v>
      </c>
      <c r="CG111" s="44">
        <f t="shared" si="171"/>
        <v>0</v>
      </c>
      <c r="CH111" s="44">
        <f t="shared" si="171"/>
        <v>0</v>
      </c>
      <c r="CI111" s="44">
        <f t="shared" si="171"/>
        <v>0</v>
      </c>
      <c r="CJ111" s="44">
        <f t="shared" si="171"/>
        <v>0</v>
      </c>
      <c r="CK111" s="44">
        <f t="shared" si="171"/>
        <v>0</v>
      </c>
      <c r="CL111" s="44">
        <f t="shared" si="171"/>
        <v>0</v>
      </c>
      <c r="CM111" s="44">
        <f t="shared" si="171"/>
        <v>0</v>
      </c>
      <c r="CN111" s="44">
        <f t="shared" si="171"/>
        <v>0</v>
      </c>
      <c r="CO111" s="44">
        <f t="shared" si="171"/>
        <v>0</v>
      </c>
      <c r="CP111" s="44">
        <f t="shared" si="171"/>
        <v>0</v>
      </c>
      <c r="CQ111" s="44">
        <f t="shared" si="171"/>
        <v>0</v>
      </c>
      <c r="CR111" s="44">
        <f t="shared" si="171"/>
        <v>0</v>
      </c>
      <c r="CS111" s="44">
        <f t="shared" si="171"/>
        <v>0</v>
      </c>
      <c r="CT111" s="44">
        <f t="shared" si="171"/>
        <v>0</v>
      </c>
      <c r="CU111" s="44">
        <f t="shared" si="171"/>
        <v>0</v>
      </c>
      <c r="CV111" s="44">
        <f t="shared" si="171"/>
        <v>0</v>
      </c>
      <c r="CW111" s="44">
        <f t="shared" si="171"/>
        <v>0</v>
      </c>
      <c r="CX111" s="44">
        <f t="shared" ref="CX111:DQ111" si="172">CX$50*CX40</f>
        <v>0</v>
      </c>
      <c r="CY111" s="44">
        <f t="shared" si="172"/>
        <v>0</v>
      </c>
      <c r="CZ111" s="44">
        <f t="shared" si="172"/>
        <v>0</v>
      </c>
      <c r="DA111" s="44">
        <f t="shared" si="172"/>
        <v>0</v>
      </c>
      <c r="DB111" s="44">
        <f t="shared" si="172"/>
        <v>0</v>
      </c>
      <c r="DC111" s="44">
        <f t="shared" si="172"/>
        <v>0</v>
      </c>
      <c r="DD111" s="44">
        <f t="shared" si="172"/>
        <v>0</v>
      </c>
      <c r="DE111" s="44">
        <f t="shared" si="172"/>
        <v>0</v>
      </c>
      <c r="DF111" s="44">
        <f t="shared" si="172"/>
        <v>0</v>
      </c>
      <c r="DG111" s="44">
        <f t="shared" si="172"/>
        <v>0</v>
      </c>
      <c r="DH111" s="44">
        <f t="shared" si="172"/>
        <v>0</v>
      </c>
      <c r="DI111" s="44">
        <f t="shared" si="172"/>
        <v>0</v>
      </c>
      <c r="DJ111" s="44">
        <f t="shared" si="172"/>
        <v>0</v>
      </c>
      <c r="DK111" s="44">
        <f t="shared" si="172"/>
        <v>0</v>
      </c>
      <c r="DL111" s="44">
        <f t="shared" si="172"/>
        <v>0</v>
      </c>
      <c r="DM111" s="44">
        <f t="shared" si="172"/>
        <v>0</v>
      </c>
      <c r="DN111" s="44">
        <f t="shared" si="172"/>
        <v>0</v>
      </c>
      <c r="DO111" s="44">
        <f t="shared" si="172"/>
        <v>0</v>
      </c>
      <c r="DP111" s="44">
        <f t="shared" si="172"/>
        <v>0</v>
      </c>
      <c r="DQ111" s="44">
        <f t="shared" si="172"/>
        <v>0</v>
      </c>
    </row>
    <row r="112" spans="1:121" x14ac:dyDescent="0.25">
      <c r="A112" s="44" t="str">
        <f t="shared" si="119"/>
        <v>11_MEX</v>
      </c>
      <c r="B112" s="44" t="str">
        <f t="shared" si="119"/>
        <v>16_4_municipal_solid_waste_nonrenewable</v>
      </c>
      <c r="C112" s="44" t="str">
        <f t="shared" si="119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3">A112</f>
        <v>11_MEX</v>
      </c>
      <c r="BM112" s="44" t="str">
        <f t="shared" si="120"/>
        <v>d_nonenergy_ccs_16_4_msw_nonr</v>
      </c>
      <c r="BN112" s="44"/>
      <c r="BO112" s="44"/>
      <c r="BP112" s="44">
        <f t="shared" ref="BP112:CW112" si="174">BP$50*BP41</f>
        <v>0</v>
      </c>
      <c r="BQ112" s="44">
        <f t="shared" si="174"/>
        <v>0</v>
      </c>
      <c r="BR112" s="44">
        <f t="shared" si="174"/>
        <v>0</v>
      </c>
      <c r="BS112" s="44">
        <f t="shared" si="174"/>
        <v>0</v>
      </c>
      <c r="BT112" s="44">
        <f t="shared" si="174"/>
        <v>0</v>
      </c>
      <c r="BU112" s="44">
        <f t="shared" si="174"/>
        <v>0</v>
      </c>
      <c r="BV112" s="44">
        <f t="shared" si="174"/>
        <v>0</v>
      </c>
      <c r="BW112" s="44">
        <f t="shared" si="174"/>
        <v>0</v>
      </c>
      <c r="BX112" s="44">
        <f t="shared" si="174"/>
        <v>0</v>
      </c>
      <c r="BY112" s="44">
        <f t="shared" si="174"/>
        <v>0</v>
      </c>
      <c r="BZ112" s="44">
        <f t="shared" si="174"/>
        <v>0</v>
      </c>
      <c r="CA112" s="44">
        <f t="shared" si="174"/>
        <v>0</v>
      </c>
      <c r="CB112" s="44">
        <f t="shared" si="174"/>
        <v>0</v>
      </c>
      <c r="CC112" s="44">
        <f t="shared" si="174"/>
        <v>0</v>
      </c>
      <c r="CD112" s="44">
        <f t="shared" si="174"/>
        <v>0</v>
      </c>
      <c r="CE112" s="44">
        <f t="shared" si="174"/>
        <v>0</v>
      </c>
      <c r="CF112" s="44">
        <f t="shared" si="174"/>
        <v>0</v>
      </c>
      <c r="CG112" s="44">
        <f t="shared" si="174"/>
        <v>0</v>
      </c>
      <c r="CH112" s="44">
        <f t="shared" si="174"/>
        <v>0</v>
      </c>
      <c r="CI112" s="44">
        <f t="shared" si="174"/>
        <v>0</v>
      </c>
      <c r="CJ112" s="44">
        <f t="shared" si="174"/>
        <v>0</v>
      </c>
      <c r="CK112" s="44">
        <f t="shared" si="174"/>
        <v>0</v>
      </c>
      <c r="CL112" s="44">
        <f t="shared" si="174"/>
        <v>0</v>
      </c>
      <c r="CM112" s="44">
        <f t="shared" si="174"/>
        <v>0</v>
      </c>
      <c r="CN112" s="44">
        <f t="shared" si="174"/>
        <v>0</v>
      </c>
      <c r="CO112" s="44">
        <f t="shared" si="174"/>
        <v>0</v>
      </c>
      <c r="CP112" s="44">
        <f t="shared" si="174"/>
        <v>0</v>
      </c>
      <c r="CQ112" s="44">
        <f t="shared" si="174"/>
        <v>0</v>
      </c>
      <c r="CR112" s="44">
        <f t="shared" si="174"/>
        <v>0</v>
      </c>
      <c r="CS112" s="44">
        <f t="shared" si="174"/>
        <v>0</v>
      </c>
      <c r="CT112" s="44">
        <f t="shared" si="174"/>
        <v>0</v>
      </c>
      <c r="CU112" s="44">
        <f t="shared" si="174"/>
        <v>0</v>
      </c>
      <c r="CV112" s="44">
        <f t="shared" si="174"/>
        <v>0</v>
      </c>
      <c r="CW112" s="44">
        <f t="shared" si="174"/>
        <v>0</v>
      </c>
      <c r="CX112" s="44">
        <f t="shared" ref="CX112:DQ112" si="175">CX$50*CX41</f>
        <v>0</v>
      </c>
      <c r="CY112" s="44">
        <f t="shared" si="175"/>
        <v>0</v>
      </c>
      <c r="CZ112" s="44">
        <f t="shared" si="175"/>
        <v>0</v>
      </c>
      <c r="DA112" s="44">
        <f t="shared" si="175"/>
        <v>0</v>
      </c>
      <c r="DB112" s="44">
        <f t="shared" si="175"/>
        <v>0</v>
      </c>
      <c r="DC112" s="44">
        <f t="shared" si="175"/>
        <v>0</v>
      </c>
      <c r="DD112" s="44">
        <f t="shared" si="175"/>
        <v>0</v>
      </c>
      <c r="DE112" s="44">
        <f t="shared" si="175"/>
        <v>0</v>
      </c>
      <c r="DF112" s="44">
        <f t="shared" si="175"/>
        <v>0</v>
      </c>
      <c r="DG112" s="44">
        <f t="shared" si="175"/>
        <v>0</v>
      </c>
      <c r="DH112" s="44">
        <f t="shared" si="175"/>
        <v>0</v>
      </c>
      <c r="DI112" s="44">
        <f t="shared" si="175"/>
        <v>0</v>
      </c>
      <c r="DJ112" s="44">
        <f t="shared" si="175"/>
        <v>0</v>
      </c>
      <c r="DK112" s="44">
        <f t="shared" si="175"/>
        <v>0</v>
      </c>
      <c r="DL112" s="44">
        <f t="shared" si="175"/>
        <v>0</v>
      </c>
      <c r="DM112" s="44">
        <f t="shared" si="175"/>
        <v>0</v>
      </c>
      <c r="DN112" s="44">
        <f t="shared" si="175"/>
        <v>0</v>
      </c>
      <c r="DO112" s="44">
        <f t="shared" si="175"/>
        <v>0</v>
      </c>
      <c r="DP112" s="44">
        <f t="shared" si="175"/>
        <v>0</v>
      </c>
      <c r="DQ112" s="44">
        <f t="shared" si="175"/>
        <v>0</v>
      </c>
    </row>
    <row r="113" spans="1:121" x14ac:dyDescent="0.25">
      <c r="A113" s="44" t="str">
        <f t="shared" si="119"/>
        <v>11_MEX</v>
      </c>
      <c r="B113" s="44" t="str">
        <f t="shared" si="119"/>
        <v>16_5_biogasoline</v>
      </c>
      <c r="C113" s="44" t="str">
        <f t="shared" si="119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3"/>
        <v>11_MEX</v>
      </c>
      <c r="BM113" s="44" t="str">
        <f t="shared" si="120"/>
        <v>d_nonenergy_ccs_16_5_biogasoline</v>
      </c>
      <c r="BN113" s="44"/>
      <c r="BO113" s="44"/>
      <c r="BP113" s="44">
        <f t="shared" ref="BP113:CW113" si="176">BP$50*BP42</f>
        <v>0</v>
      </c>
      <c r="BQ113" s="44">
        <f t="shared" si="176"/>
        <v>0</v>
      </c>
      <c r="BR113" s="44">
        <f t="shared" si="176"/>
        <v>0</v>
      </c>
      <c r="BS113" s="44">
        <f t="shared" si="176"/>
        <v>0</v>
      </c>
      <c r="BT113" s="44">
        <f t="shared" si="176"/>
        <v>0</v>
      </c>
      <c r="BU113" s="44">
        <f t="shared" si="176"/>
        <v>0</v>
      </c>
      <c r="BV113" s="44">
        <f t="shared" si="176"/>
        <v>0</v>
      </c>
      <c r="BW113" s="44">
        <f t="shared" si="176"/>
        <v>0</v>
      </c>
      <c r="BX113" s="44">
        <f t="shared" si="176"/>
        <v>0</v>
      </c>
      <c r="BY113" s="44">
        <f t="shared" si="176"/>
        <v>0</v>
      </c>
      <c r="BZ113" s="44">
        <f t="shared" si="176"/>
        <v>0</v>
      </c>
      <c r="CA113" s="44">
        <f t="shared" si="176"/>
        <v>0</v>
      </c>
      <c r="CB113" s="44">
        <f t="shared" si="176"/>
        <v>0</v>
      </c>
      <c r="CC113" s="44">
        <f t="shared" si="176"/>
        <v>0</v>
      </c>
      <c r="CD113" s="44">
        <f t="shared" si="176"/>
        <v>0</v>
      </c>
      <c r="CE113" s="44">
        <f t="shared" si="176"/>
        <v>0</v>
      </c>
      <c r="CF113" s="44">
        <f t="shared" si="176"/>
        <v>0</v>
      </c>
      <c r="CG113" s="44">
        <f t="shared" si="176"/>
        <v>0</v>
      </c>
      <c r="CH113" s="44">
        <f t="shared" si="176"/>
        <v>0</v>
      </c>
      <c r="CI113" s="44">
        <f t="shared" si="176"/>
        <v>0</v>
      </c>
      <c r="CJ113" s="44">
        <f t="shared" si="176"/>
        <v>0</v>
      </c>
      <c r="CK113" s="44">
        <f t="shared" si="176"/>
        <v>0</v>
      </c>
      <c r="CL113" s="44">
        <f t="shared" si="176"/>
        <v>0</v>
      </c>
      <c r="CM113" s="44">
        <f t="shared" si="176"/>
        <v>0</v>
      </c>
      <c r="CN113" s="44">
        <f t="shared" si="176"/>
        <v>0</v>
      </c>
      <c r="CO113" s="44">
        <f t="shared" si="176"/>
        <v>0</v>
      </c>
      <c r="CP113" s="44">
        <f t="shared" si="176"/>
        <v>0</v>
      </c>
      <c r="CQ113" s="44">
        <f t="shared" si="176"/>
        <v>0</v>
      </c>
      <c r="CR113" s="44">
        <f t="shared" si="176"/>
        <v>0</v>
      </c>
      <c r="CS113" s="44">
        <f t="shared" si="176"/>
        <v>0</v>
      </c>
      <c r="CT113" s="44">
        <f t="shared" si="176"/>
        <v>0</v>
      </c>
      <c r="CU113" s="44">
        <f t="shared" si="176"/>
        <v>0</v>
      </c>
      <c r="CV113" s="44">
        <f t="shared" si="176"/>
        <v>0</v>
      </c>
      <c r="CW113" s="44">
        <f t="shared" si="176"/>
        <v>0</v>
      </c>
      <c r="CX113" s="44">
        <f t="shared" ref="CX113:DQ113" si="177">CX$50*CX42</f>
        <v>0</v>
      </c>
      <c r="CY113" s="44">
        <f t="shared" si="177"/>
        <v>0</v>
      </c>
      <c r="CZ113" s="44">
        <f t="shared" si="177"/>
        <v>0</v>
      </c>
      <c r="DA113" s="44">
        <f t="shared" si="177"/>
        <v>0</v>
      </c>
      <c r="DB113" s="44">
        <f t="shared" si="177"/>
        <v>0</v>
      </c>
      <c r="DC113" s="44">
        <f t="shared" si="177"/>
        <v>0</v>
      </c>
      <c r="DD113" s="44">
        <f t="shared" si="177"/>
        <v>0</v>
      </c>
      <c r="DE113" s="44">
        <f t="shared" si="177"/>
        <v>0</v>
      </c>
      <c r="DF113" s="44">
        <f t="shared" si="177"/>
        <v>0</v>
      </c>
      <c r="DG113" s="44">
        <f t="shared" si="177"/>
        <v>0</v>
      </c>
      <c r="DH113" s="44">
        <f t="shared" si="177"/>
        <v>0</v>
      </c>
      <c r="DI113" s="44">
        <f t="shared" si="177"/>
        <v>0</v>
      </c>
      <c r="DJ113" s="44">
        <f t="shared" si="177"/>
        <v>0</v>
      </c>
      <c r="DK113" s="44">
        <f t="shared" si="177"/>
        <v>0</v>
      </c>
      <c r="DL113" s="44">
        <f t="shared" si="177"/>
        <v>0</v>
      </c>
      <c r="DM113" s="44">
        <f t="shared" si="177"/>
        <v>0</v>
      </c>
      <c r="DN113" s="44">
        <f t="shared" si="177"/>
        <v>0</v>
      </c>
      <c r="DO113" s="44">
        <f t="shared" si="177"/>
        <v>0</v>
      </c>
      <c r="DP113" s="44">
        <f t="shared" si="177"/>
        <v>0</v>
      </c>
      <c r="DQ113" s="44">
        <f t="shared" si="177"/>
        <v>0</v>
      </c>
    </row>
    <row r="114" spans="1:121" x14ac:dyDescent="0.25">
      <c r="A114" s="44" t="str">
        <f t="shared" si="119"/>
        <v>11_MEX</v>
      </c>
      <c r="B114" s="44" t="str">
        <f t="shared" si="119"/>
        <v>16_6_biodiesel</v>
      </c>
      <c r="C114" s="44" t="str">
        <f t="shared" si="119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3"/>
        <v>11_MEX</v>
      </c>
      <c r="BM114" s="44" t="str">
        <f t="shared" si="120"/>
        <v>d_nonenergy_ccs_16_6_biodiesel</v>
      </c>
      <c r="BN114" s="44"/>
      <c r="BO114" s="44"/>
      <c r="BP114" s="44">
        <f t="shared" ref="BP114:CW114" si="178">BP$50*BP43</f>
        <v>0</v>
      </c>
      <c r="BQ114" s="44">
        <f t="shared" si="178"/>
        <v>0</v>
      </c>
      <c r="BR114" s="44">
        <f t="shared" si="178"/>
        <v>0</v>
      </c>
      <c r="BS114" s="44">
        <f t="shared" si="178"/>
        <v>0</v>
      </c>
      <c r="BT114" s="44">
        <f t="shared" si="178"/>
        <v>0</v>
      </c>
      <c r="BU114" s="44">
        <f t="shared" si="178"/>
        <v>0</v>
      </c>
      <c r="BV114" s="44">
        <f t="shared" si="178"/>
        <v>0</v>
      </c>
      <c r="BW114" s="44">
        <f t="shared" si="178"/>
        <v>0</v>
      </c>
      <c r="BX114" s="44">
        <f t="shared" si="178"/>
        <v>0</v>
      </c>
      <c r="BY114" s="44">
        <f t="shared" si="178"/>
        <v>0</v>
      </c>
      <c r="BZ114" s="44">
        <f t="shared" si="178"/>
        <v>0</v>
      </c>
      <c r="CA114" s="44">
        <f t="shared" si="178"/>
        <v>0</v>
      </c>
      <c r="CB114" s="44">
        <f t="shared" si="178"/>
        <v>0</v>
      </c>
      <c r="CC114" s="44">
        <f t="shared" si="178"/>
        <v>0</v>
      </c>
      <c r="CD114" s="44">
        <f t="shared" si="178"/>
        <v>0</v>
      </c>
      <c r="CE114" s="44">
        <f t="shared" si="178"/>
        <v>0</v>
      </c>
      <c r="CF114" s="44">
        <f t="shared" si="178"/>
        <v>0</v>
      </c>
      <c r="CG114" s="44">
        <f t="shared" si="178"/>
        <v>0</v>
      </c>
      <c r="CH114" s="44">
        <f t="shared" si="178"/>
        <v>0</v>
      </c>
      <c r="CI114" s="44">
        <f t="shared" si="178"/>
        <v>0</v>
      </c>
      <c r="CJ114" s="44">
        <f t="shared" si="178"/>
        <v>0</v>
      </c>
      <c r="CK114" s="44">
        <f t="shared" si="178"/>
        <v>0</v>
      </c>
      <c r="CL114" s="44">
        <f t="shared" si="178"/>
        <v>0</v>
      </c>
      <c r="CM114" s="44">
        <f t="shared" si="178"/>
        <v>0</v>
      </c>
      <c r="CN114" s="44">
        <f t="shared" si="178"/>
        <v>0</v>
      </c>
      <c r="CO114" s="44">
        <f t="shared" si="178"/>
        <v>0</v>
      </c>
      <c r="CP114" s="44">
        <f t="shared" si="178"/>
        <v>0</v>
      </c>
      <c r="CQ114" s="44">
        <f t="shared" si="178"/>
        <v>0</v>
      </c>
      <c r="CR114" s="44">
        <f t="shared" si="178"/>
        <v>0</v>
      </c>
      <c r="CS114" s="44">
        <f t="shared" si="178"/>
        <v>0</v>
      </c>
      <c r="CT114" s="44">
        <f t="shared" si="178"/>
        <v>0</v>
      </c>
      <c r="CU114" s="44">
        <f t="shared" si="178"/>
        <v>0</v>
      </c>
      <c r="CV114" s="44">
        <f t="shared" si="178"/>
        <v>0</v>
      </c>
      <c r="CW114" s="44">
        <f t="shared" si="178"/>
        <v>0</v>
      </c>
      <c r="CX114" s="44">
        <f t="shared" ref="CX114:DQ114" si="179">CX$50*CX43</f>
        <v>0</v>
      </c>
      <c r="CY114" s="44">
        <f t="shared" si="179"/>
        <v>0</v>
      </c>
      <c r="CZ114" s="44">
        <f t="shared" si="179"/>
        <v>0</v>
      </c>
      <c r="DA114" s="44">
        <f t="shared" si="179"/>
        <v>0</v>
      </c>
      <c r="DB114" s="44">
        <f t="shared" si="179"/>
        <v>0</v>
      </c>
      <c r="DC114" s="44">
        <f t="shared" si="179"/>
        <v>0</v>
      </c>
      <c r="DD114" s="44">
        <f t="shared" si="179"/>
        <v>0</v>
      </c>
      <c r="DE114" s="44">
        <f t="shared" si="179"/>
        <v>0</v>
      </c>
      <c r="DF114" s="44">
        <f t="shared" si="179"/>
        <v>0</v>
      </c>
      <c r="DG114" s="44">
        <f t="shared" si="179"/>
        <v>0</v>
      </c>
      <c r="DH114" s="44">
        <f t="shared" si="179"/>
        <v>0</v>
      </c>
      <c r="DI114" s="44">
        <f t="shared" si="179"/>
        <v>0</v>
      </c>
      <c r="DJ114" s="44">
        <f t="shared" si="179"/>
        <v>0</v>
      </c>
      <c r="DK114" s="44">
        <f t="shared" si="179"/>
        <v>0</v>
      </c>
      <c r="DL114" s="44">
        <f t="shared" si="179"/>
        <v>0</v>
      </c>
      <c r="DM114" s="44">
        <f t="shared" si="179"/>
        <v>0</v>
      </c>
      <c r="DN114" s="44">
        <f t="shared" si="179"/>
        <v>0</v>
      </c>
      <c r="DO114" s="44">
        <f t="shared" si="179"/>
        <v>0</v>
      </c>
      <c r="DP114" s="44">
        <f t="shared" si="179"/>
        <v>0</v>
      </c>
      <c r="DQ114" s="44">
        <f t="shared" si="179"/>
        <v>0</v>
      </c>
    </row>
    <row r="115" spans="1:121" x14ac:dyDescent="0.25">
      <c r="A115" s="44" t="str">
        <f t="shared" si="119"/>
        <v>11_MEX</v>
      </c>
      <c r="B115" s="44" t="str">
        <f t="shared" si="119"/>
        <v>16_8_other_liquid_biofuels</v>
      </c>
      <c r="C115" s="44" t="str">
        <f t="shared" si="119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3"/>
        <v>11_MEX</v>
      </c>
      <c r="BM115" s="44" t="str">
        <f t="shared" si="120"/>
        <v>d_nonenergy_ccs_16_8_oth_liquid_biofuel</v>
      </c>
      <c r="BN115" s="44"/>
      <c r="BO115" s="44"/>
      <c r="BP115" s="44">
        <f t="shared" ref="BP115:CW115" si="180">BP$50*BP44</f>
        <v>0</v>
      </c>
      <c r="BQ115" s="44">
        <f t="shared" si="180"/>
        <v>0</v>
      </c>
      <c r="BR115" s="44">
        <f t="shared" si="180"/>
        <v>0</v>
      </c>
      <c r="BS115" s="44">
        <f t="shared" si="180"/>
        <v>0</v>
      </c>
      <c r="BT115" s="44">
        <f t="shared" si="180"/>
        <v>0</v>
      </c>
      <c r="BU115" s="44">
        <f t="shared" si="180"/>
        <v>0</v>
      </c>
      <c r="BV115" s="44">
        <f t="shared" si="180"/>
        <v>0</v>
      </c>
      <c r="BW115" s="44">
        <f t="shared" si="180"/>
        <v>0</v>
      </c>
      <c r="BX115" s="44">
        <f t="shared" si="180"/>
        <v>0</v>
      </c>
      <c r="BY115" s="44">
        <f t="shared" si="180"/>
        <v>0</v>
      </c>
      <c r="BZ115" s="44">
        <f t="shared" si="180"/>
        <v>0</v>
      </c>
      <c r="CA115" s="44">
        <f t="shared" si="180"/>
        <v>0</v>
      </c>
      <c r="CB115" s="44">
        <f t="shared" si="180"/>
        <v>0</v>
      </c>
      <c r="CC115" s="44">
        <f t="shared" si="180"/>
        <v>0</v>
      </c>
      <c r="CD115" s="44">
        <f t="shared" si="180"/>
        <v>0</v>
      </c>
      <c r="CE115" s="44">
        <f t="shared" si="180"/>
        <v>0</v>
      </c>
      <c r="CF115" s="44">
        <f t="shared" si="180"/>
        <v>0</v>
      </c>
      <c r="CG115" s="44">
        <f t="shared" si="180"/>
        <v>0</v>
      </c>
      <c r="CH115" s="44">
        <f t="shared" si="180"/>
        <v>0</v>
      </c>
      <c r="CI115" s="44">
        <f t="shared" si="180"/>
        <v>0</v>
      </c>
      <c r="CJ115" s="44">
        <f t="shared" si="180"/>
        <v>0</v>
      </c>
      <c r="CK115" s="44">
        <f t="shared" si="180"/>
        <v>0</v>
      </c>
      <c r="CL115" s="44">
        <f t="shared" si="180"/>
        <v>0</v>
      </c>
      <c r="CM115" s="44">
        <f t="shared" si="180"/>
        <v>0</v>
      </c>
      <c r="CN115" s="44">
        <f t="shared" si="180"/>
        <v>0</v>
      </c>
      <c r="CO115" s="44">
        <f t="shared" si="180"/>
        <v>0</v>
      </c>
      <c r="CP115" s="44">
        <f t="shared" si="180"/>
        <v>0</v>
      </c>
      <c r="CQ115" s="44">
        <f t="shared" si="180"/>
        <v>0</v>
      </c>
      <c r="CR115" s="44">
        <f t="shared" si="180"/>
        <v>0</v>
      </c>
      <c r="CS115" s="44">
        <f t="shared" si="180"/>
        <v>0</v>
      </c>
      <c r="CT115" s="44">
        <f t="shared" si="180"/>
        <v>0</v>
      </c>
      <c r="CU115" s="44">
        <f t="shared" si="180"/>
        <v>0</v>
      </c>
      <c r="CV115" s="44">
        <f t="shared" si="180"/>
        <v>0</v>
      </c>
      <c r="CW115" s="44">
        <f t="shared" si="180"/>
        <v>0</v>
      </c>
      <c r="CX115" s="44">
        <f t="shared" ref="CX115:DQ115" si="181">CX$50*CX44</f>
        <v>0</v>
      </c>
      <c r="CY115" s="44">
        <f t="shared" si="181"/>
        <v>0</v>
      </c>
      <c r="CZ115" s="44">
        <f t="shared" si="181"/>
        <v>0</v>
      </c>
      <c r="DA115" s="44">
        <f t="shared" si="181"/>
        <v>0</v>
      </c>
      <c r="DB115" s="44">
        <f t="shared" si="181"/>
        <v>0</v>
      </c>
      <c r="DC115" s="44">
        <f t="shared" si="181"/>
        <v>0</v>
      </c>
      <c r="DD115" s="44">
        <f t="shared" si="181"/>
        <v>0</v>
      </c>
      <c r="DE115" s="44">
        <f t="shared" si="181"/>
        <v>0</v>
      </c>
      <c r="DF115" s="44">
        <f t="shared" si="181"/>
        <v>0</v>
      </c>
      <c r="DG115" s="44">
        <f t="shared" si="181"/>
        <v>0</v>
      </c>
      <c r="DH115" s="44">
        <f t="shared" si="181"/>
        <v>0</v>
      </c>
      <c r="DI115" s="44">
        <f t="shared" si="181"/>
        <v>0</v>
      </c>
      <c r="DJ115" s="44">
        <f t="shared" si="181"/>
        <v>0</v>
      </c>
      <c r="DK115" s="44">
        <f t="shared" si="181"/>
        <v>0</v>
      </c>
      <c r="DL115" s="44">
        <f t="shared" si="181"/>
        <v>0</v>
      </c>
      <c r="DM115" s="44">
        <f t="shared" si="181"/>
        <v>0</v>
      </c>
      <c r="DN115" s="44">
        <f t="shared" si="181"/>
        <v>0</v>
      </c>
      <c r="DO115" s="44">
        <f t="shared" si="181"/>
        <v>0</v>
      </c>
      <c r="DP115" s="44">
        <f t="shared" si="181"/>
        <v>0</v>
      </c>
      <c r="DQ115" s="44">
        <f t="shared" si="181"/>
        <v>0</v>
      </c>
    </row>
    <row r="116" spans="1:121" x14ac:dyDescent="0.25">
      <c r="A116" s="46" t="str">
        <f t="shared" si="119"/>
        <v>11_MEX</v>
      </c>
      <c r="B116" s="46" t="str">
        <f t="shared" si="119"/>
        <v>17_electricity</v>
      </c>
      <c r="C116" s="46" t="str">
        <f t="shared" si="119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3"/>
        <v>11_MEX</v>
      </c>
      <c r="BM116" s="46" t="str">
        <f t="shared" si="120"/>
        <v>d_nonenergy_ccs_17_electricity</v>
      </c>
      <c r="BN116" s="46"/>
      <c r="BO116" s="46"/>
      <c r="BP116" s="49">
        <f t="shared" ref="BP116:BQ116" si="182">BP123</f>
        <v>0</v>
      </c>
      <c r="BQ116" s="49">
        <f t="shared" si="182"/>
        <v>0</v>
      </c>
      <c r="BR116" s="49">
        <f t="shared" ref="BR116:CV116" si="183">BR123</f>
        <v>0</v>
      </c>
      <c r="BS116" s="49">
        <f t="shared" si="183"/>
        <v>0</v>
      </c>
      <c r="BT116" s="49">
        <f t="shared" si="183"/>
        <v>0</v>
      </c>
      <c r="BU116" s="49">
        <f t="shared" si="183"/>
        <v>0</v>
      </c>
      <c r="BV116" s="49">
        <f t="shared" si="183"/>
        <v>0</v>
      </c>
      <c r="BW116" s="49">
        <f t="shared" si="183"/>
        <v>0</v>
      </c>
      <c r="BX116" s="49">
        <f t="shared" si="183"/>
        <v>0</v>
      </c>
      <c r="BY116" s="49">
        <f t="shared" si="183"/>
        <v>0</v>
      </c>
      <c r="BZ116" s="49">
        <f t="shared" si="183"/>
        <v>0</v>
      </c>
      <c r="CA116" s="49">
        <f t="shared" si="183"/>
        <v>0</v>
      </c>
      <c r="CB116" s="49">
        <f t="shared" si="183"/>
        <v>0</v>
      </c>
      <c r="CC116" s="49">
        <f t="shared" si="183"/>
        <v>0</v>
      </c>
      <c r="CD116" s="49">
        <f t="shared" si="183"/>
        <v>0</v>
      </c>
      <c r="CE116" s="49">
        <f t="shared" si="183"/>
        <v>0</v>
      </c>
      <c r="CF116" s="49">
        <f t="shared" si="183"/>
        <v>0</v>
      </c>
      <c r="CG116" s="49">
        <f t="shared" si="183"/>
        <v>0</v>
      </c>
      <c r="CH116" s="49">
        <f t="shared" si="183"/>
        <v>0</v>
      </c>
      <c r="CI116" s="49">
        <f t="shared" si="183"/>
        <v>0</v>
      </c>
      <c r="CJ116" s="49">
        <f t="shared" si="183"/>
        <v>0</v>
      </c>
      <c r="CK116" s="49">
        <f t="shared" si="183"/>
        <v>0</v>
      </c>
      <c r="CL116" s="49">
        <f t="shared" si="183"/>
        <v>0</v>
      </c>
      <c r="CM116" s="49">
        <f t="shared" si="183"/>
        <v>0</v>
      </c>
      <c r="CN116" s="49">
        <f t="shared" si="183"/>
        <v>0</v>
      </c>
      <c r="CO116" s="49">
        <f t="shared" si="183"/>
        <v>0</v>
      </c>
      <c r="CP116" s="49">
        <f t="shared" si="183"/>
        <v>0</v>
      </c>
      <c r="CQ116" s="49">
        <f t="shared" si="183"/>
        <v>0</v>
      </c>
      <c r="CR116" s="49">
        <f t="shared" si="183"/>
        <v>0</v>
      </c>
      <c r="CS116" s="49">
        <f t="shared" si="183"/>
        <v>0</v>
      </c>
      <c r="CT116" s="49">
        <f t="shared" si="183"/>
        <v>0</v>
      </c>
      <c r="CU116" s="49">
        <f t="shared" si="183"/>
        <v>0</v>
      </c>
      <c r="CV116" s="49">
        <f t="shared" si="183"/>
        <v>0</v>
      </c>
      <c r="CW116" s="49">
        <f t="shared" ref="CW116:DQ116" si="184">CW123</f>
        <v>0</v>
      </c>
      <c r="CX116" s="49">
        <f t="shared" si="184"/>
        <v>0</v>
      </c>
      <c r="CY116" s="49">
        <f t="shared" si="184"/>
        <v>0</v>
      </c>
      <c r="CZ116" s="49">
        <f t="shared" si="184"/>
        <v>0</v>
      </c>
      <c r="DA116" s="49">
        <f t="shared" si="184"/>
        <v>0</v>
      </c>
      <c r="DB116" s="49">
        <f t="shared" si="184"/>
        <v>0</v>
      </c>
      <c r="DC116" s="49">
        <f t="shared" si="184"/>
        <v>0</v>
      </c>
      <c r="DD116" s="49">
        <f t="shared" si="184"/>
        <v>0</v>
      </c>
      <c r="DE116" s="49">
        <f t="shared" si="184"/>
        <v>0</v>
      </c>
      <c r="DF116" s="49">
        <f t="shared" si="184"/>
        <v>0</v>
      </c>
      <c r="DG116" s="49">
        <f t="shared" si="184"/>
        <v>0</v>
      </c>
      <c r="DH116" s="49">
        <f t="shared" si="184"/>
        <v>0</v>
      </c>
      <c r="DI116" s="49">
        <f t="shared" si="184"/>
        <v>0</v>
      </c>
      <c r="DJ116" s="49">
        <f t="shared" si="184"/>
        <v>0</v>
      </c>
      <c r="DK116" s="49">
        <f t="shared" si="184"/>
        <v>0</v>
      </c>
      <c r="DL116" s="49">
        <f t="shared" si="184"/>
        <v>0</v>
      </c>
      <c r="DM116" s="49">
        <f t="shared" si="184"/>
        <v>0</v>
      </c>
      <c r="DN116" s="49">
        <f t="shared" si="184"/>
        <v>0</v>
      </c>
      <c r="DO116" s="49">
        <f t="shared" si="184"/>
        <v>0</v>
      </c>
      <c r="DP116" s="49">
        <f t="shared" si="184"/>
        <v>0</v>
      </c>
      <c r="DQ116" s="49">
        <f t="shared" si="184"/>
        <v>0</v>
      </c>
    </row>
    <row r="117" spans="1:121" x14ac:dyDescent="0.25">
      <c r="A117" s="44" t="str">
        <f t="shared" si="119"/>
        <v>11_MEX</v>
      </c>
      <c r="B117" s="44" t="str">
        <f t="shared" si="119"/>
        <v>18_heat</v>
      </c>
      <c r="C117" s="44" t="str">
        <f t="shared" si="119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3"/>
        <v>11_MEX</v>
      </c>
      <c r="BM117" s="44" t="str">
        <f t="shared" si="120"/>
        <v>d_nonenergy_ccs_18_heat</v>
      </c>
      <c r="BN117" s="44"/>
      <c r="BO117" s="44"/>
      <c r="BP117" s="44">
        <f t="shared" ref="BP117:CV117" si="185">BP$50*BP46</f>
        <v>0</v>
      </c>
      <c r="BQ117" s="44">
        <f t="shared" si="185"/>
        <v>0</v>
      </c>
      <c r="BR117" s="44">
        <f t="shared" si="185"/>
        <v>0</v>
      </c>
      <c r="BS117" s="44">
        <f t="shared" si="185"/>
        <v>0</v>
      </c>
      <c r="BT117" s="44">
        <f t="shared" si="185"/>
        <v>0</v>
      </c>
      <c r="BU117" s="44">
        <f t="shared" si="185"/>
        <v>0</v>
      </c>
      <c r="BV117" s="44">
        <f t="shared" si="185"/>
        <v>0</v>
      </c>
      <c r="BW117" s="44">
        <f t="shared" si="185"/>
        <v>0</v>
      </c>
      <c r="BX117" s="44">
        <f t="shared" si="185"/>
        <v>0</v>
      </c>
      <c r="BY117" s="44">
        <f t="shared" si="185"/>
        <v>0</v>
      </c>
      <c r="BZ117" s="44">
        <f t="shared" si="185"/>
        <v>0</v>
      </c>
      <c r="CA117" s="44">
        <f t="shared" si="185"/>
        <v>0</v>
      </c>
      <c r="CB117" s="44">
        <f t="shared" si="185"/>
        <v>0</v>
      </c>
      <c r="CC117" s="44">
        <f t="shared" si="185"/>
        <v>0</v>
      </c>
      <c r="CD117" s="44">
        <f t="shared" si="185"/>
        <v>0</v>
      </c>
      <c r="CE117" s="44">
        <f t="shared" si="185"/>
        <v>0</v>
      </c>
      <c r="CF117" s="44">
        <f t="shared" si="185"/>
        <v>0</v>
      </c>
      <c r="CG117" s="44">
        <f t="shared" si="185"/>
        <v>0</v>
      </c>
      <c r="CH117" s="44">
        <f t="shared" si="185"/>
        <v>0</v>
      </c>
      <c r="CI117" s="44">
        <f t="shared" si="185"/>
        <v>0</v>
      </c>
      <c r="CJ117" s="44">
        <f t="shared" si="185"/>
        <v>0</v>
      </c>
      <c r="CK117" s="44">
        <f t="shared" si="185"/>
        <v>0</v>
      </c>
      <c r="CL117" s="44">
        <f t="shared" si="185"/>
        <v>0</v>
      </c>
      <c r="CM117" s="44">
        <f t="shared" si="185"/>
        <v>0</v>
      </c>
      <c r="CN117" s="44">
        <f t="shared" si="185"/>
        <v>0</v>
      </c>
      <c r="CO117" s="44">
        <f t="shared" si="185"/>
        <v>0</v>
      </c>
      <c r="CP117" s="44">
        <f t="shared" si="185"/>
        <v>0</v>
      </c>
      <c r="CQ117" s="44">
        <f t="shared" si="185"/>
        <v>0</v>
      </c>
      <c r="CR117" s="44">
        <f t="shared" si="185"/>
        <v>0</v>
      </c>
      <c r="CS117" s="44">
        <f t="shared" si="185"/>
        <v>0</v>
      </c>
      <c r="CT117" s="44">
        <f t="shared" si="185"/>
        <v>0</v>
      </c>
      <c r="CU117" s="44">
        <f t="shared" si="185"/>
        <v>0</v>
      </c>
      <c r="CV117" s="44">
        <f t="shared" si="185"/>
        <v>0</v>
      </c>
      <c r="CW117" s="44">
        <f t="shared" ref="CW117:DQ117" si="186">CW$50*CW46</f>
        <v>0</v>
      </c>
      <c r="CX117" s="44">
        <f t="shared" si="186"/>
        <v>0</v>
      </c>
      <c r="CY117" s="44">
        <f t="shared" si="186"/>
        <v>0</v>
      </c>
      <c r="CZ117" s="44">
        <f t="shared" si="186"/>
        <v>0</v>
      </c>
      <c r="DA117" s="44">
        <f t="shared" si="186"/>
        <v>0</v>
      </c>
      <c r="DB117" s="44">
        <f t="shared" si="186"/>
        <v>0</v>
      </c>
      <c r="DC117" s="44">
        <f t="shared" si="186"/>
        <v>0</v>
      </c>
      <c r="DD117" s="44">
        <f t="shared" si="186"/>
        <v>0</v>
      </c>
      <c r="DE117" s="44">
        <f t="shared" si="186"/>
        <v>0</v>
      </c>
      <c r="DF117" s="44">
        <f t="shared" si="186"/>
        <v>0</v>
      </c>
      <c r="DG117" s="44">
        <f t="shared" si="186"/>
        <v>0</v>
      </c>
      <c r="DH117" s="44">
        <f t="shared" si="186"/>
        <v>0</v>
      </c>
      <c r="DI117" s="44">
        <f t="shared" si="186"/>
        <v>0</v>
      </c>
      <c r="DJ117" s="44">
        <f t="shared" si="186"/>
        <v>0</v>
      </c>
      <c r="DK117" s="44">
        <f t="shared" si="186"/>
        <v>0</v>
      </c>
      <c r="DL117" s="44">
        <f t="shared" si="186"/>
        <v>0</v>
      </c>
      <c r="DM117" s="44">
        <f t="shared" si="186"/>
        <v>0</v>
      </c>
      <c r="DN117" s="44">
        <f t="shared" si="186"/>
        <v>0</v>
      </c>
      <c r="DO117" s="44">
        <f t="shared" si="186"/>
        <v>0</v>
      </c>
      <c r="DP117" s="44">
        <f t="shared" si="186"/>
        <v>0</v>
      </c>
      <c r="DQ117" s="44">
        <f t="shared" si="186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7">BQ120</f>
        <v>0</v>
      </c>
      <c r="BQ120" s="47">
        <f t="shared" ref="BQ120:CV120" si="188">BQ$50*BQ45</f>
        <v>0</v>
      </c>
      <c r="BR120" s="47">
        <f t="shared" si="188"/>
        <v>0</v>
      </c>
      <c r="BS120" s="47">
        <f t="shared" si="188"/>
        <v>0</v>
      </c>
      <c r="BT120" s="47">
        <f t="shared" si="188"/>
        <v>0</v>
      </c>
      <c r="BU120" s="47">
        <f t="shared" si="188"/>
        <v>0</v>
      </c>
      <c r="BV120" s="47">
        <f t="shared" si="188"/>
        <v>0</v>
      </c>
      <c r="BW120" s="47">
        <f t="shared" si="188"/>
        <v>0</v>
      </c>
      <c r="BX120" s="47">
        <f t="shared" si="188"/>
        <v>0</v>
      </c>
      <c r="BY120" s="47">
        <f t="shared" si="188"/>
        <v>0</v>
      </c>
      <c r="BZ120" s="47">
        <f t="shared" si="188"/>
        <v>0</v>
      </c>
      <c r="CA120" s="47">
        <f t="shared" si="188"/>
        <v>0</v>
      </c>
      <c r="CB120" s="47">
        <f t="shared" si="188"/>
        <v>0</v>
      </c>
      <c r="CC120" s="47">
        <f t="shared" si="188"/>
        <v>0</v>
      </c>
      <c r="CD120" s="47">
        <f t="shared" si="188"/>
        <v>0</v>
      </c>
      <c r="CE120" s="47">
        <f t="shared" si="188"/>
        <v>0</v>
      </c>
      <c r="CF120" s="47">
        <f t="shared" si="188"/>
        <v>0</v>
      </c>
      <c r="CG120" s="47">
        <f t="shared" si="188"/>
        <v>0</v>
      </c>
      <c r="CH120" s="47">
        <f t="shared" si="188"/>
        <v>0</v>
      </c>
      <c r="CI120" s="47">
        <f t="shared" si="188"/>
        <v>0</v>
      </c>
      <c r="CJ120" s="47">
        <f t="shared" si="188"/>
        <v>0</v>
      </c>
      <c r="CK120" s="47">
        <f t="shared" si="188"/>
        <v>0</v>
      </c>
      <c r="CL120" s="47">
        <f t="shared" si="188"/>
        <v>0</v>
      </c>
      <c r="CM120" s="47">
        <f t="shared" si="188"/>
        <v>0</v>
      </c>
      <c r="CN120" s="47">
        <f t="shared" si="188"/>
        <v>0</v>
      </c>
      <c r="CO120" s="47">
        <f t="shared" si="188"/>
        <v>0</v>
      </c>
      <c r="CP120" s="47">
        <f t="shared" si="188"/>
        <v>0</v>
      </c>
      <c r="CQ120" s="47">
        <f t="shared" si="188"/>
        <v>0</v>
      </c>
      <c r="CR120" s="47">
        <f t="shared" si="188"/>
        <v>0</v>
      </c>
      <c r="CS120" s="47">
        <f t="shared" si="188"/>
        <v>0</v>
      </c>
      <c r="CT120" s="47">
        <f t="shared" si="188"/>
        <v>0</v>
      </c>
      <c r="CU120" s="47">
        <f t="shared" si="188"/>
        <v>0</v>
      </c>
      <c r="CV120" s="47">
        <f t="shared" si="188"/>
        <v>0</v>
      </c>
      <c r="CW120" s="47">
        <f t="shared" ref="CW120:DQ120" si="189">CW$50*CW45</f>
        <v>0</v>
      </c>
      <c r="CX120" s="47">
        <f t="shared" si="189"/>
        <v>0</v>
      </c>
      <c r="CY120" s="47">
        <f t="shared" si="189"/>
        <v>0</v>
      </c>
      <c r="CZ120" s="47">
        <f t="shared" si="189"/>
        <v>0</v>
      </c>
      <c r="DA120" s="47">
        <f t="shared" si="189"/>
        <v>0</v>
      </c>
      <c r="DB120" s="47">
        <f t="shared" si="189"/>
        <v>0</v>
      </c>
      <c r="DC120" s="47">
        <f t="shared" si="189"/>
        <v>0</v>
      </c>
      <c r="DD120" s="47">
        <f t="shared" si="189"/>
        <v>0</v>
      </c>
      <c r="DE120" s="47">
        <f t="shared" si="189"/>
        <v>0</v>
      </c>
      <c r="DF120" s="47">
        <f t="shared" si="189"/>
        <v>0</v>
      </c>
      <c r="DG120" s="47">
        <f t="shared" si="189"/>
        <v>0</v>
      </c>
      <c r="DH120" s="47">
        <f t="shared" si="189"/>
        <v>0</v>
      </c>
      <c r="DI120" s="47">
        <f t="shared" si="189"/>
        <v>0</v>
      </c>
      <c r="DJ120" s="47">
        <f t="shared" si="189"/>
        <v>0</v>
      </c>
      <c r="DK120" s="47">
        <f t="shared" si="189"/>
        <v>0</v>
      </c>
      <c r="DL120" s="47">
        <f t="shared" si="189"/>
        <v>0</v>
      </c>
      <c r="DM120" s="47">
        <f t="shared" si="189"/>
        <v>0</v>
      </c>
      <c r="DN120" s="47">
        <f t="shared" si="189"/>
        <v>0</v>
      </c>
      <c r="DO120" s="47">
        <f t="shared" si="189"/>
        <v>0</v>
      </c>
      <c r="DP120" s="47">
        <f t="shared" si="189"/>
        <v>0</v>
      </c>
      <c r="DQ120" s="47">
        <f t="shared" si="189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7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7"/>
        <v>0</v>
      </c>
      <c r="BQ122" s="47">
        <f t="shared" ref="BQ122:CV122" si="190">BQ121*1000*$J$8*$J$9</f>
        <v>0</v>
      </c>
      <c r="BR122" s="47">
        <f t="shared" si="190"/>
        <v>0</v>
      </c>
      <c r="BS122" s="47">
        <f t="shared" si="190"/>
        <v>0</v>
      </c>
      <c r="BT122" s="47">
        <f t="shared" si="190"/>
        <v>0</v>
      </c>
      <c r="BU122" s="47">
        <f t="shared" si="190"/>
        <v>0</v>
      </c>
      <c r="BV122" s="47">
        <f t="shared" si="190"/>
        <v>0</v>
      </c>
      <c r="BW122" s="47">
        <f t="shared" si="190"/>
        <v>0</v>
      </c>
      <c r="BX122" s="47">
        <f t="shared" si="190"/>
        <v>0</v>
      </c>
      <c r="BY122" s="47">
        <f t="shared" si="190"/>
        <v>0</v>
      </c>
      <c r="BZ122" s="47">
        <f t="shared" si="190"/>
        <v>0</v>
      </c>
      <c r="CA122" s="47">
        <f t="shared" si="190"/>
        <v>0</v>
      </c>
      <c r="CB122" s="47">
        <f t="shared" si="190"/>
        <v>0</v>
      </c>
      <c r="CC122" s="47">
        <f t="shared" si="190"/>
        <v>0</v>
      </c>
      <c r="CD122" s="47">
        <f t="shared" si="190"/>
        <v>0</v>
      </c>
      <c r="CE122" s="47">
        <f t="shared" si="190"/>
        <v>0</v>
      </c>
      <c r="CF122" s="47">
        <f t="shared" si="190"/>
        <v>0</v>
      </c>
      <c r="CG122" s="47">
        <f t="shared" si="190"/>
        <v>0</v>
      </c>
      <c r="CH122" s="47">
        <f t="shared" si="190"/>
        <v>0</v>
      </c>
      <c r="CI122" s="47">
        <f t="shared" si="190"/>
        <v>0</v>
      </c>
      <c r="CJ122" s="47">
        <f t="shared" si="190"/>
        <v>0</v>
      </c>
      <c r="CK122" s="47">
        <f t="shared" si="190"/>
        <v>0</v>
      </c>
      <c r="CL122" s="47">
        <f t="shared" si="190"/>
        <v>0</v>
      </c>
      <c r="CM122" s="47">
        <f t="shared" si="190"/>
        <v>0</v>
      </c>
      <c r="CN122" s="47">
        <f t="shared" si="190"/>
        <v>0</v>
      </c>
      <c r="CO122" s="47">
        <f t="shared" si="190"/>
        <v>0</v>
      </c>
      <c r="CP122" s="47">
        <f t="shared" si="190"/>
        <v>0</v>
      </c>
      <c r="CQ122" s="47">
        <f t="shared" si="190"/>
        <v>0</v>
      </c>
      <c r="CR122" s="47">
        <f t="shared" si="190"/>
        <v>0</v>
      </c>
      <c r="CS122" s="47">
        <f t="shared" si="190"/>
        <v>0</v>
      </c>
      <c r="CT122" s="47">
        <f t="shared" si="190"/>
        <v>0</v>
      </c>
      <c r="CU122" s="47">
        <f t="shared" si="190"/>
        <v>0</v>
      </c>
      <c r="CV122" s="47">
        <f t="shared" si="190"/>
        <v>0</v>
      </c>
      <c r="CW122" s="47">
        <f t="shared" ref="CW122:DQ122" si="191">CW121*1000*$J$8*$J$9</f>
        <v>0</v>
      </c>
      <c r="CX122" s="47">
        <f t="shared" si="191"/>
        <v>0</v>
      </c>
      <c r="CY122" s="47">
        <f t="shared" si="191"/>
        <v>0</v>
      </c>
      <c r="CZ122" s="47">
        <f t="shared" si="191"/>
        <v>0</v>
      </c>
      <c r="DA122" s="47">
        <f t="shared" si="191"/>
        <v>0</v>
      </c>
      <c r="DB122" s="47">
        <f t="shared" si="191"/>
        <v>0</v>
      </c>
      <c r="DC122" s="47">
        <f t="shared" si="191"/>
        <v>0</v>
      </c>
      <c r="DD122" s="47">
        <f t="shared" si="191"/>
        <v>0</v>
      </c>
      <c r="DE122" s="47">
        <f t="shared" si="191"/>
        <v>0</v>
      </c>
      <c r="DF122" s="47">
        <f t="shared" si="191"/>
        <v>0</v>
      </c>
      <c r="DG122" s="47">
        <f t="shared" si="191"/>
        <v>0</v>
      </c>
      <c r="DH122" s="47">
        <f t="shared" si="191"/>
        <v>0</v>
      </c>
      <c r="DI122" s="47">
        <f t="shared" si="191"/>
        <v>0</v>
      </c>
      <c r="DJ122" s="47">
        <f t="shared" si="191"/>
        <v>0</v>
      </c>
      <c r="DK122" s="47">
        <f t="shared" si="191"/>
        <v>0</v>
      </c>
      <c r="DL122" s="47">
        <f t="shared" si="191"/>
        <v>0</v>
      </c>
      <c r="DM122" s="47">
        <f t="shared" si="191"/>
        <v>0</v>
      </c>
      <c r="DN122" s="47">
        <f t="shared" si="191"/>
        <v>0</v>
      </c>
      <c r="DO122" s="47">
        <f t="shared" si="191"/>
        <v>0</v>
      </c>
      <c r="DP122" s="47">
        <f t="shared" si="191"/>
        <v>0</v>
      </c>
      <c r="DQ122" s="47">
        <f t="shared" si="191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7"/>
        <v>0</v>
      </c>
      <c r="BQ123" s="57">
        <f t="shared" ref="BQ123:CV123" si="192">BQ120+BQ122</f>
        <v>0</v>
      </c>
      <c r="BR123" s="57">
        <f t="shared" si="192"/>
        <v>0</v>
      </c>
      <c r="BS123" s="57">
        <f t="shared" si="192"/>
        <v>0</v>
      </c>
      <c r="BT123" s="57">
        <f t="shared" si="192"/>
        <v>0</v>
      </c>
      <c r="BU123" s="57">
        <f t="shared" si="192"/>
        <v>0</v>
      </c>
      <c r="BV123" s="57">
        <f t="shared" si="192"/>
        <v>0</v>
      </c>
      <c r="BW123" s="57">
        <f t="shared" si="192"/>
        <v>0</v>
      </c>
      <c r="BX123" s="57">
        <f t="shared" si="192"/>
        <v>0</v>
      </c>
      <c r="BY123" s="57">
        <f t="shared" si="192"/>
        <v>0</v>
      </c>
      <c r="BZ123" s="57">
        <f t="shared" si="192"/>
        <v>0</v>
      </c>
      <c r="CA123" s="57">
        <f t="shared" si="192"/>
        <v>0</v>
      </c>
      <c r="CB123" s="57">
        <f t="shared" si="192"/>
        <v>0</v>
      </c>
      <c r="CC123" s="57">
        <f t="shared" si="192"/>
        <v>0</v>
      </c>
      <c r="CD123" s="57">
        <f t="shared" si="192"/>
        <v>0</v>
      </c>
      <c r="CE123" s="57">
        <f t="shared" si="192"/>
        <v>0</v>
      </c>
      <c r="CF123" s="57">
        <f t="shared" si="192"/>
        <v>0</v>
      </c>
      <c r="CG123" s="57">
        <f t="shared" si="192"/>
        <v>0</v>
      </c>
      <c r="CH123" s="57">
        <f t="shared" si="192"/>
        <v>0</v>
      </c>
      <c r="CI123" s="57">
        <f t="shared" si="192"/>
        <v>0</v>
      </c>
      <c r="CJ123" s="57">
        <f t="shared" si="192"/>
        <v>0</v>
      </c>
      <c r="CK123" s="57">
        <f t="shared" si="192"/>
        <v>0</v>
      </c>
      <c r="CL123" s="57">
        <f t="shared" si="192"/>
        <v>0</v>
      </c>
      <c r="CM123" s="57">
        <f t="shared" si="192"/>
        <v>0</v>
      </c>
      <c r="CN123" s="57">
        <f t="shared" si="192"/>
        <v>0</v>
      </c>
      <c r="CO123" s="57">
        <f t="shared" si="192"/>
        <v>0</v>
      </c>
      <c r="CP123" s="57">
        <f t="shared" si="192"/>
        <v>0</v>
      </c>
      <c r="CQ123" s="57">
        <f t="shared" si="192"/>
        <v>0</v>
      </c>
      <c r="CR123" s="57">
        <f t="shared" si="192"/>
        <v>0</v>
      </c>
      <c r="CS123" s="57">
        <f t="shared" si="192"/>
        <v>0</v>
      </c>
      <c r="CT123" s="57">
        <f t="shared" si="192"/>
        <v>0</v>
      </c>
      <c r="CU123" s="57">
        <f t="shared" si="192"/>
        <v>0</v>
      </c>
      <c r="CV123" s="57">
        <f t="shared" si="192"/>
        <v>0</v>
      </c>
      <c r="CW123" s="57">
        <f t="shared" ref="CW123:DQ123" si="193">CW120+CW122</f>
        <v>0</v>
      </c>
      <c r="CX123" s="57">
        <f t="shared" si="193"/>
        <v>0</v>
      </c>
      <c r="CY123" s="57">
        <f t="shared" si="193"/>
        <v>0</v>
      </c>
      <c r="CZ123" s="57">
        <f t="shared" si="193"/>
        <v>0</v>
      </c>
      <c r="DA123" s="57">
        <f t="shared" si="193"/>
        <v>0</v>
      </c>
      <c r="DB123" s="57">
        <f t="shared" si="193"/>
        <v>0</v>
      </c>
      <c r="DC123" s="57">
        <f t="shared" si="193"/>
        <v>0</v>
      </c>
      <c r="DD123" s="57">
        <f t="shared" si="193"/>
        <v>0</v>
      </c>
      <c r="DE123" s="57">
        <f t="shared" si="193"/>
        <v>0</v>
      </c>
      <c r="DF123" s="57">
        <f t="shared" si="193"/>
        <v>0</v>
      </c>
      <c r="DG123" s="57">
        <f t="shared" si="193"/>
        <v>0</v>
      </c>
      <c r="DH123" s="57">
        <f t="shared" si="193"/>
        <v>0</v>
      </c>
      <c r="DI123" s="57">
        <f t="shared" si="193"/>
        <v>0</v>
      </c>
      <c r="DJ123" s="57">
        <f t="shared" si="193"/>
        <v>0</v>
      </c>
      <c r="DK123" s="57">
        <f t="shared" si="193"/>
        <v>0</v>
      </c>
      <c r="DL123" s="57">
        <f t="shared" si="193"/>
        <v>0</v>
      </c>
      <c r="DM123" s="57">
        <f t="shared" si="193"/>
        <v>0</v>
      </c>
      <c r="DN123" s="57">
        <f t="shared" si="193"/>
        <v>0</v>
      </c>
      <c r="DO123" s="57">
        <f t="shared" si="193"/>
        <v>0</v>
      </c>
      <c r="DP123" s="57">
        <f t="shared" si="193"/>
        <v>0</v>
      </c>
      <c r="DQ123" s="57">
        <f t="shared" si="193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IFERROR(MATCH(E15,Production_est!$D$4:$D$339,0),"-")+1</f>
        <v>4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IFERROR(MATCH(E16,Production_est!$D$4:$D$339,0),"-")+1</f>
        <v>4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IFERROR(MATCH(E17,Production_est!$D$4:$D$339,0),"-")+1</f>
        <v>4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IFERROR(MATCH(E18,Production_est!$D$4:$D$339,0),"-")+1</f>
        <v>4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IFERROR(MATCH(E19,Production_est!$D$4:$D$339,0),"-")+1</f>
        <v>4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IFERROR(MATCH(E20,Production_est!$D$4:$D$339,0),"-")+1</f>
        <v>4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IFERROR(MATCH(E21,Production_est!$D$4:$D$339,0),"-")+1</f>
        <v>4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IFERROR(MATCH(E22,Production_est!$D$4:$D$339,0),"-")+1</f>
        <v>4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IFERROR(MATCH(E23,Production_est!$D$4:$D$339,0),"-")+1</f>
        <v>4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IFERROR(MATCH(E24,Production_est!$D$4:$D$339,0),"-")+1</f>
        <v>4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IFERROR(MATCH(E25,Production_est!$D$4:$D$339,0),"-")+1</f>
        <v>4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IFERROR(MATCH(E26,Production_est!$D$4:$D$339,0),"-")+1</f>
        <v>4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IFERROR(MATCH(E27,Production_est!$D$4:$D$339,0),"-")+1</f>
        <v>4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IFERROR(MATCH(E28,Production_est!$D$4:$D$339,0),"-")+1</f>
        <v>4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IFERROR(MATCH(E29,Production_est!$D$4:$D$339,0),"-")+1</f>
        <v>4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IFERROR(MATCH(E30,Production_est!$D$4:$D$339,0),"-")+1</f>
        <v>4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IFERROR(MATCH(E31,Production_est!$D$4:$D$339,0),"-")+1</f>
        <v>4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si="5"/>
        <v>0.10002854317773723</v>
      </c>
      <c r="O31" s="33">
        <f t="shared" ref="O31:AQ35" si="28">N31*(1-$G$4)</f>
        <v>9.9528400461848535E-2</v>
      </c>
      <c r="P31" s="33">
        <f t="shared" si="28"/>
        <v>9.9030758459539292E-2</v>
      </c>
      <c r="Q31" s="33">
        <f t="shared" si="28"/>
        <v>9.8535604667241594E-2</v>
      </c>
      <c r="R31" s="33">
        <f t="shared" si="28"/>
        <v>9.804292664390539E-2</v>
      </c>
      <c r="S31" s="33">
        <f t="shared" si="28"/>
        <v>9.7552712010685869E-2</v>
      </c>
      <c r="T31" s="33">
        <f t="shared" si="28"/>
        <v>9.7064948450632432E-2</v>
      </c>
      <c r="U31" s="33">
        <f t="shared" si="28"/>
        <v>9.6579623708379275E-2</v>
      </c>
      <c r="V31" s="33">
        <f t="shared" si="28"/>
        <v>9.6096725589837381E-2</v>
      </c>
      <c r="W31" s="33">
        <f t="shared" si="28"/>
        <v>9.5616241961888199E-2</v>
      </c>
      <c r="X31" s="33">
        <f t="shared" si="28"/>
        <v>9.513816075207876E-2</v>
      </c>
      <c r="Y31" s="33">
        <f t="shared" si="28"/>
        <v>9.4662469948318367E-2</v>
      </c>
      <c r="Z31" s="33">
        <f t="shared" si="28"/>
        <v>9.4189157598576781E-2</v>
      </c>
      <c r="AA31" s="33">
        <f t="shared" si="28"/>
        <v>9.3718211810583901E-2</v>
      </c>
      <c r="AB31" s="33">
        <f t="shared" si="28"/>
        <v>9.3249620751530982E-2</v>
      </c>
      <c r="AC31" s="33">
        <f t="shared" si="28"/>
        <v>9.2783372647773324E-2</v>
      </c>
      <c r="AD31" s="33">
        <f t="shared" si="28"/>
        <v>9.231945578453446E-2</v>
      </c>
      <c r="AE31" s="33">
        <f t="shared" si="28"/>
        <v>9.1857858505611789E-2</v>
      </c>
      <c r="AF31" s="33">
        <f t="shared" si="28"/>
        <v>9.139856921308373E-2</v>
      </c>
      <c r="AG31" s="33">
        <f t="shared" si="28"/>
        <v>9.0941576367018315E-2</v>
      </c>
      <c r="AH31" s="33">
        <f t="shared" si="28"/>
        <v>9.0486868485183225E-2</v>
      </c>
      <c r="AI31" s="33">
        <f t="shared" si="28"/>
        <v>9.0034434142757302E-2</v>
      </c>
      <c r="AJ31" s="33">
        <f t="shared" si="28"/>
        <v>8.9584261972043513E-2</v>
      </c>
      <c r="AK31" s="33">
        <f t="shared" si="28"/>
        <v>8.9136340662183289E-2</v>
      </c>
      <c r="AL31" s="33">
        <f t="shared" si="28"/>
        <v>8.8690658958872376E-2</v>
      </c>
      <c r="AM31" s="33">
        <f t="shared" si="28"/>
        <v>8.824720566407801E-2</v>
      </c>
      <c r="AN31" s="33">
        <f t="shared" si="28"/>
        <v>8.7805969635757625E-2</v>
      </c>
      <c r="AO31" s="33">
        <f t="shared" si="28"/>
        <v>8.736693978757884E-2</v>
      </c>
      <c r="AP31" s="33">
        <f t="shared" si="28"/>
        <v>8.6930105088640949E-2</v>
      </c>
      <c r="AQ31" s="33">
        <f t="shared" si="28"/>
        <v>8.6495454563197738E-2</v>
      </c>
      <c r="AR31" s="33">
        <f t="shared" ref="AR31:BK31" si="29">AQ31*(1-$G$4)</f>
        <v>8.6062977290381745E-2</v>
      </c>
      <c r="AS31" s="33">
        <f t="shared" si="29"/>
        <v>8.5632662403929832E-2</v>
      </c>
      <c r="AT31" s="33">
        <f t="shared" si="29"/>
        <v>8.5204499091910177E-2</v>
      </c>
      <c r="AU31" s="33">
        <f t="shared" si="29"/>
        <v>8.477847659645063E-2</v>
      </c>
      <c r="AV31" s="33">
        <f t="shared" si="29"/>
        <v>8.4354584213468378E-2</v>
      </c>
      <c r="AW31" s="33">
        <f t="shared" si="29"/>
        <v>8.393281129240103E-2</v>
      </c>
      <c r="AX31" s="33">
        <f t="shared" si="29"/>
        <v>8.3513147235939028E-2</v>
      </c>
      <c r="AY31" s="33">
        <f t="shared" si="29"/>
        <v>8.3095581499759333E-2</v>
      </c>
      <c r="AZ31" s="33">
        <f t="shared" si="29"/>
        <v>8.2680103592260537E-2</v>
      </c>
      <c r="BA31" s="33">
        <f t="shared" si="29"/>
        <v>8.226670307429923E-2</v>
      </c>
      <c r="BB31" s="33">
        <f t="shared" si="29"/>
        <v>8.1855369558927735E-2</v>
      </c>
      <c r="BC31" s="33">
        <f t="shared" si="29"/>
        <v>8.1446092711133095E-2</v>
      </c>
      <c r="BD31" s="33">
        <f t="shared" si="29"/>
        <v>8.1038862247577434E-2</v>
      </c>
      <c r="BE31" s="33">
        <f t="shared" si="29"/>
        <v>8.063366793633954E-2</v>
      </c>
      <c r="BF31" s="33">
        <f t="shared" si="29"/>
        <v>8.0230499596657845E-2</v>
      </c>
      <c r="BG31" s="33">
        <f t="shared" si="29"/>
        <v>7.982934709867455E-2</v>
      </c>
      <c r="BH31" s="33">
        <f t="shared" si="29"/>
        <v>7.9430200363181172E-2</v>
      </c>
      <c r="BI31" s="33">
        <f t="shared" si="29"/>
        <v>7.9033049361365265E-2</v>
      </c>
      <c r="BJ31" s="33">
        <f t="shared" si="29"/>
        <v>7.8637884114558437E-2</v>
      </c>
      <c r="BK31" s="33">
        <f t="shared" si="29"/>
        <v>7.824469469398565E-2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11.86176042021413</v>
      </c>
      <c r="BU31" s="4" cm="1">
        <f t="array" ref="BU31">O31*INDEX(prod_est,$H31+$I31-1,MATCH(BU$14,$BQ$14:$DQ$14,0))</f>
        <v>12.179963714936548</v>
      </c>
      <c r="BV31" s="4" cm="1">
        <f t="array" ref="BV31">P31*INDEX(prod_est,$H31+$I31-1,MATCH(BV$14,$BQ$14:$DQ$14,0))</f>
        <v>12.49241076617994</v>
      </c>
      <c r="BW31" s="4" cm="1">
        <f t="array" ref="BW31">Q31*INDEX(prod_est,$H31+$I31-1,MATCH(BW$14,$BQ$14:$DQ$14,0))</f>
        <v>12.437720993173226</v>
      </c>
      <c r="BX31" s="4" cm="1">
        <f t="array" ref="BX31">R31*INDEX(prod_est,$H31+$I31-1,MATCH(BX$14,$BQ$14:$DQ$14,0))</f>
        <v>12.381104632071796</v>
      </c>
      <c r="BY31" s="4" cm="1">
        <f t="array" ref="BY31">S31*INDEX(prod_est,$H31+$I31-1,MATCH(BY$14,$BQ$14:$DQ$14,0))</f>
        <v>12.32121307228063</v>
      </c>
      <c r="BZ31" s="4" cm="1">
        <f t="array" ref="BZ31">T31*INDEX(prod_est,$H31+$I31-1,MATCH(BZ$14,$BQ$14:$DQ$14,0))</f>
        <v>12.259005862777236</v>
      </c>
      <c r="CA31" s="4" cm="1">
        <f t="array" ref="CA31">U31*INDEX(prod_est,$H31+$I31-1,MATCH(CA$14,$BQ$14:$DQ$14,0))</f>
        <v>9.1458843002459673</v>
      </c>
      <c r="CB31" s="4" cm="1">
        <f t="array" ref="CB31">V31*INDEX(prod_est,$H31+$I31-1,MATCH(CB$14,$BQ$14:$DQ$14,0))</f>
        <v>8.8523086872860421</v>
      </c>
      <c r="CC31" s="4" cm="1">
        <f t="array" ref="CC31">W31*INDEX(prod_est,$H31+$I31-1,MATCH(CC$14,$BQ$14:$DQ$14,0))</f>
        <v>8.5602037426980964</v>
      </c>
      <c r="CD31" s="4" cm="1">
        <f t="array" ref="CD31">X31*INDEX(prod_est,$H31+$I31-1,MATCH(CD$14,$BQ$14:$DQ$14,0))</f>
        <v>8.2688011819407627</v>
      </c>
      <c r="CE31" s="4" cm="1">
        <f t="array" ref="CE31">Y31*INDEX(prod_est,$H31+$I31-1,MATCH(CE$14,$BQ$14:$DQ$14,0))</f>
        <v>7.9788880864743357</v>
      </c>
      <c r="CF31" s="4" cm="1">
        <f t="array" ref="CF31">Z31*INDEX(prod_est,$H31+$I31-1,MATCH(CF$14,$BQ$14:$DQ$14,0))</f>
        <v>5.3238945543308649</v>
      </c>
      <c r="CG31" s="4" cm="1">
        <f t="array" ref="CG31">AA31*INDEX(prod_est,$H31+$I31-1,MATCH(CG$14,$BQ$14:$DQ$14,0))</f>
        <v>5.0527177485888819</v>
      </c>
      <c r="CH31" s="4" cm="1">
        <f t="array" ref="CH31">AB31*INDEX(prod_est,$H31+$I31-1,MATCH(CH$14,$BQ$14:$DQ$14,0))</f>
        <v>4.7839319527074267</v>
      </c>
      <c r="CI31" s="4" cm="1">
        <f t="array" ref="CI31">AC31*INDEX(prod_est,$H31+$I31-1,MATCH(CI$14,$BQ$14:$DQ$14,0))</f>
        <v>4.5173562551274298</v>
      </c>
      <c r="CJ31" s="4" cm="1">
        <f t="array" ref="CJ31">AD31*INDEX(prod_est,$H31+$I31-1,MATCH(CJ$14,$BQ$14:$DQ$14,0))</f>
        <v>4.2533256590911277</v>
      </c>
      <c r="CK31" s="4" cm="1">
        <f t="array" ref="CK31">AE31*INDEX(prod_est,$H31+$I31-1,MATCH(CK$14,$BQ$14:$DQ$14,0))</f>
        <v>2.2811399543908228</v>
      </c>
      <c r="CL31" s="4" cm="1">
        <f t="array" ref="CL31">AF31*INDEX(prod_est,$H31+$I31-1,MATCH(CL$14,$BQ$14:$DQ$14,0))</f>
        <v>2.0365323094361458</v>
      </c>
      <c r="CM31" s="4" cm="1">
        <f t="array" ref="CM31">AG31*INDEX(prod_est,$H31+$I31-1,MATCH(CM$14,$BQ$14:$DQ$14,0))</f>
        <v>1.795236400175487</v>
      </c>
      <c r="CN31" s="4" cm="1">
        <f t="array" ref="CN31">AH31*INDEX(prod_est,$H31+$I31-1,MATCH(CN$14,$BQ$14:$DQ$14,0))</f>
        <v>1.5573907267394309</v>
      </c>
      <c r="CO31" s="4" cm="1">
        <f t="array" ref="CO31">AI31*INDEX(prod_est,$H31+$I31-1,MATCH(CO$14,$BQ$14:$DQ$14,0))</f>
        <v>1.3231303676362927</v>
      </c>
      <c r="CP31" s="4" cm="1">
        <f t="array" ref="CP31">AJ31*INDEX(prod_est,$H31+$I31-1,MATCH(CP$14,$BQ$14:$DQ$14,0))</f>
        <v>1.092623628658749</v>
      </c>
      <c r="CQ31" s="4" cm="1">
        <f t="array" ref="CQ31">AK31*INDEX(prod_est,$H31+$I31-1,MATCH(CQ$14,$BQ$14:$DQ$14,0))</f>
        <v>0.86591787831122013</v>
      </c>
      <c r="CR31" s="4" cm="1">
        <f t="array" ref="CR31">AL31*INDEX(prod_est,$H31+$I31-1,MATCH(CR$14,$BQ$14:$DQ$14,0))</f>
        <v>0.85760535215711386</v>
      </c>
      <c r="CS31" s="4" cm="1">
        <f t="array" ref="CS31">AM31*INDEX(prod_est,$H31+$I31-1,MATCH(CS$14,$BQ$14:$DQ$14,0))</f>
        <v>0.8491634597984975</v>
      </c>
      <c r="CT31" s="4" cm="1">
        <f t="array" ref="CT31">AN31*INDEX(prod_est,$H31+$I31-1,MATCH(CT$14,$BQ$14:$DQ$14,0))</f>
        <v>0.8405943190518208</v>
      </c>
      <c r="CU31" s="4" cm="1">
        <f t="array" ref="CU31">AO31*INDEX(prod_est,$H31+$I31-1,MATCH(CU$14,$BQ$14:$DQ$14,0))</f>
        <v>0.83184529277544261</v>
      </c>
      <c r="CV31" s="4" cm="1">
        <f t="array" ref="CV31">AP31*INDEX(prod_est,$H31+$I31-1,MATCH(CV$14,$BQ$14:$DQ$14,0))</f>
        <v>0.82297474564844186</v>
      </c>
      <c r="CW31" s="4" cm="1">
        <f t="array" ref="CW31">AQ31*INDEX(prod_est,$H31+$I31-1,MATCH(CW$14,$BQ$14:$DQ$14,0))</f>
        <v>0.81393152954234627</v>
      </c>
      <c r="CX31" s="4" cm="1">
        <f t="array" ref="CX31">AR31*INDEX(prod_est,$H31+$I31-1,MATCH(CX$14,$BQ$14:$DQ$14,0))</f>
        <v>0.80432588114959924</v>
      </c>
      <c r="CY31" s="4" cm="1">
        <f t="array" ref="CY31">AS31*INDEX(prod_est,$H31+$I31-1,MATCH(CY$14,$BQ$14:$DQ$14,0))</f>
        <v>0.79461825350766013</v>
      </c>
      <c r="CZ31" s="4" cm="1">
        <f t="array" ref="CZ31">AT31*INDEX(prod_est,$H31+$I31-1,MATCH(CZ$14,$BQ$14:$DQ$14,0))</f>
        <v>0.78481079498745576</v>
      </c>
      <c r="DA31" s="4" cm="1">
        <f t="array" ref="DA31">AU31*INDEX(prod_est,$H31+$I31-1,MATCH(DA$14,$BQ$14:$DQ$14,0))</f>
        <v>0.77490563058349726</v>
      </c>
      <c r="DB31" s="4" cm="1">
        <f t="array" ref="DB31">AV31*INDEX(prod_est,$H31+$I31-1,MATCH(DB$14,$BQ$14:$DQ$14,0))</f>
        <v>0.76490486211614828</v>
      </c>
      <c r="DC31" s="4" cm="1">
        <f t="array" ref="DC31">AW31*INDEX(prod_est,$H31+$I31-1,MATCH(DC$14,$BQ$14:$DQ$14,0))</f>
        <v>0.7548105684323404</v>
      </c>
      <c r="DD31" s="4" cm="1">
        <f t="array" ref="DD31">AX31*INDEX(prod_est,$H31+$I31-1,MATCH(DD$14,$BQ$14:$DQ$14,0))</f>
        <v>0.74462480560475297</v>
      </c>
      <c r="DE31" s="4" cm="1">
        <f t="array" ref="DE31">AY31*INDEX(prod_est,$H31+$I31-1,MATCH(DE$14,$BQ$14:$DQ$14,0))</f>
        <v>0.73434960712946007</v>
      </c>
      <c r="DF31" s="4" cm="1">
        <f t="array" ref="DF31">AZ31*INDEX(prod_est,$H31+$I31-1,MATCH(DF$14,$BQ$14:$DQ$14,0))</f>
        <v>0.7239869841220683</v>
      </c>
      <c r="DG31" s="4" cm="1">
        <f t="array" ref="DG31">BA31*INDEX(prod_est,$H31+$I31-1,MATCH(DG$14,$BQ$14:$DQ$14,0))</f>
        <v>0.71353892551234499</v>
      </c>
      <c r="DH31" s="4" cm="1">
        <f t="array" ref="DH31">BB31*INDEX(prod_est,$H31+$I31-1,MATCH(DH$14,$BQ$14:$DQ$14,0))</f>
        <v>0.70300739823734815</v>
      </c>
      <c r="DI31" s="4" cm="1">
        <f t="array" ref="DI31">BC31*INDEX(prod_est,$H31+$I31-1,MATCH(DI$14,$BQ$14:$DQ$14,0))</f>
        <v>0.69239434743308126</v>
      </c>
      <c r="DJ31" s="4" cm="1">
        <f t="array" ref="DJ31">BD31*INDEX(prod_est,$H31+$I31-1,MATCH(DJ$14,$BQ$14:$DQ$14,0))</f>
        <v>0.68170169662466329</v>
      </c>
      <c r="DK31" s="4" cm="1">
        <f t="array" ref="DK31">BE31*INDEX(prod_est,$H31+$I31-1,MATCH(DK$14,$BQ$14:$DQ$14,0))</f>
        <v>0.67093134791504028</v>
      </c>
      <c r="DL31" s="4" cm="1">
        <f t="array" ref="DL31">BF31*INDEX(prod_est,$H31+$I31-1,MATCH(DL$14,$BQ$14:$DQ$14,0))</f>
        <v>0.66008518217224932</v>
      </c>
      <c r="DM31" s="4" cm="1">
        <f t="array" ref="DM31">BG31*INDEX(prod_est,$H31+$I31-1,MATCH(DM$14,$BQ$14:$DQ$14,0))</f>
        <v>0.64916505921522816</v>
      </c>
      <c r="DN31" s="4" cm="1">
        <f t="array" ref="DN31">BH31*INDEX(prod_est,$H31+$I31-1,MATCH(DN$14,$BQ$14:$DQ$14,0))</f>
        <v>0.63817281799820247</v>
      </c>
      <c r="DO31" s="4" cm="1">
        <f t="array" ref="DO31">BI31*INDEX(prod_est,$H31+$I31-1,MATCH(DO$14,$BQ$14:$DQ$14,0))</f>
        <v>0.62711027679364706</v>
      </c>
      <c r="DP31" s="4" cm="1">
        <f t="array" ref="DP31">BJ31*INDEX(prod_est,$H31+$I31-1,MATCH(DP$14,$BQ$14:$DQ$14,0))</f>
        <v>0.6159792333738332</v>
      </c>
      <c r="DQ31" s="4" cm="1">
        <f t="array" ref="DQ31">BK31*INDEX(prod_est,$H31+$I31-1,MATCH(DQ$14,$BQ$14:$DQ$14,0))</f>
        <v>0.60478146519097764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IFERROR(MATCH(E32,Production_est!$D$4:$D$339,0),"-")+1</f>
        <v>4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5"/>
        <v>0.33953428463724533</v>
      </c>
      <c r="O32" s="33">
        <f t="shared" si="28"/>
        <v>0.33783661321405911</v>
      </c>
      <c r="P32" s="33">
        <f t="shared" si="28"/>
        <v>0.33614743014798881</v>
      </c>
      <c r="Q32" s="33">
        <f t="shared" si="28"/>
        <v>0.33446669299724885</v>
      </c>
      <c r="R32" s="33">
        <f t="shared" si="28"/>
        <v>0.33279435953226261</v>
      </c>
      <c r="S32" s="33">
        <f t="shared" si="28"/>
        <v>0.33113038773460129</v>
      </c>
      <c r="T32" s="33">
        <f t="shared" si="28"/>
        <v>0.32947473579592829</v>
      </c>
      <c r="U32" s="33">
        <f t="shared" si="28"/>
        <v>0.32782736211694863</v>
      </c>
      <c r="V32" s="33">
        <f t="shared" si="28"/>
        <v>0.32618822530636388</v>
      </c>
      <c r="W32" s="33">
        <f t="shared" si="28"/>
        <v>0.32455728417983204</v>
      </c>
      <c r="X32" s="33">
        <f t="shared" si="28"/>
        <v>0.3229344977589329</v>
      </c>
      <c r="Y32" s="33">
        <f t="shared" si="28"/>
        <v>0.32131982527013825</v>
      </c>
      <c r="Z32" s="33">
        <f t="shared" si="28"/>
        <v>0.31971322614378755</v>
      </c>
      <c r="AA32" s="33">
        <f t="shared" si="28"/>
        <v>0.3181146600130686</v>
      </c>
      <c r="AB32" s="33">
        <f t="shared" si="28"/>
        <v>0.31652408671300325</v>
      </c>
      <c r="AC32" s="33">
        <f t="shared" si="28"/>
        <v>0.31494146627943825</v>
      </c>
      <c r="AD32" s="33">
        <f t="shared" si="28"/>
        <v>0.31336675894804106</v>
      </c>
      <c r="AE32" s="33">
        <f t="shared" si="28"/>
        <v>0.31179992515330085</v>
      </c>
      <c r="AF32" s="33">
        <f t="shared" si="28"/>
        <v>0.31024092552753435</v>
      </c>
      <c r="AG32" s="33">
        <f t="shared" si="28"/>
        <v>0.30868972089989666</v>
      </c>
      <c r="AH32" s="33">
        <f t="shared" si="28"/>
        <v>0.30714627229539715</v>
      </c>
      <c r="AI32" s="33">
        <f t="shared" si="28"/>
        <v>0.30561054093392015</v>
      </c>
      <c r="AJ32" s="33">
        <f t="shared" si="28"/>
        <v>0.30408248822925055</v>
      </c>
      <c r="AK32" s="33">
        <f t="shared" si="28"/>
        <v>0.30256207578810429</v>
      </c>
      <c r="AL32" s="33">
        <f t="shared" si="28"/>
        <v>0.30104926540916377</v>
      </c>
      <c r="AM32" s="33">
        <f t="shared" si="28"/>
        <v>0.29954401908211797</v>
      </c>
      <c r="AN32" s="33">
        <f t="shared" si="28"/>
        <v>0.29804629898670737</v>
      </c>
      <c r="AO32" s="33">
        <f t="shared" si="28"/>
        <v>0.29655606749177382</v>
      </c>
      <c r="AP32" s="33">
        <f t="shared" si="28"/>
        <v>0.29507328715431497</v>
      </c>
      <c r="AQ32" s="33">
        <f t="shared" si="28"/>
        <v>0.2935979207185434</v>
      </c>
      <c r="AR32" s="33">
        <f t="shared" ref="AR32:BK32" si="30">AQ32*(1-$G$4)</f>
        <v>0.29212993111495067</v>
      </c>
      <c r="AS32" s="33">
        <f t="shared" si="30"/>
        <v>0.29066928145937593</v>
      </c>
      <c r="AT32" s="33">
        <f t="shared" si="30"/>
        <v>0.28921593505207904</v>
      </c>
      <c r="AU32" s="33">
        <f t="shared" si="30"/>
        <v>0.28776985537681865</v>
      </c>
      <c r="AV32" s="33">
        <f t="shared" si="30"/>
        <v>0.28633100609993456</v>
      </c>
      <c r="AW32" s="33">
        <f t="shared" si="30"/>
        <v>0.28489935106943487</v>
      </c>
      <c r="AX32" s="33">
        <f t="shared" si="30"/>
        <v>0.2834748543140877</v>
      </c>
      <c r="AY32" s="33">
        <f t="shared" si="30"/>
        <v>0.28205748004251724</v>
      </c>
      <c r="AZ32" s="33">
        <f t="shared" si="30"/>
        <v>0.28064719264230464</v>
      </c>
      <c r="BA32" s="33">
        <f t="shared" si="30"/>
        <v>0.27924395667909313</v>
      </c>
      <c r="BB32" s="33">
        <f t="shared" si="30"/>
        <v>0.27784773689569764</v>
      </c>
      <c r="BC32" s="33">
        <f t="shared" si="30"/>
        <v>0.27645849821121915</v>
      </c>
      <c r="BD32" s="33">
        <f t="shared" si="30"/>
        <v>0.27507620572016306</v>
      </c>
      <c r="BE32" s="33">
        <f t="shared" si="30"/>
        <v>0.27370082469156226</v>
      </c>
      <c r="BF32" s="33">
        <f t="shared" si="30"/>
        <v>0.27233232056810447</v>
      </c>
      <c r="BG32" s="33">
        <f t="shared" si="30"/>
        <v>0.27097065896526396</v>
      </c>
      <c r="BH32" s="33">
        <f t="shared" si="30"/>
        <v>0.26961580567043764</v>
      </c>
      <c r="BI32" s="33">
        <f t="shared" si="30"/>
        <v>0.26826772664208542</v>
      </c>
      <c r="BJ32" s="33">
        <f t="shared" si="30"/>
        <v>0.26692638800887497</v>
      </c>
      <c r="BK32" s="33">
        <f t="shared" si="30"/>
        <v>0.26559175606883062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40.263250976868839</v>
      </c>
      <c r="BU32" s="4" cm="1">
        <f t="array" ref="BU32">O32*INDEX(prod_est,$H32+$I32-1,MATCH(BU$14,$BQ$14:$DQ$14,0))</f>
        <v>41.343351962152781</v>
      </c>
      <c r="BV32" s="4" cm="1">
        <f t="array" ref="BV32">P32*INDEX(prod_est,$H32+$I32-1,MATCH(BV$14,$BQ$14:$DQ$14,0))</f>
        <v>42.40391410432494</v>
      </c>
      <c r="BW32" s="4" cm="1">
        <f t="array" ref="BW32">Q32*INDEX(prod_est,$H32+$I32-1,MATCH(BW$14,$BQ$14:$DQ$14,0))</f>
        <v>42.218276561630624</v>
      </c>
      <c r="BX32" s="4" cm="1">
        <f t="array" ref="BX32">R32*INDEX(prod_est,$H32+$I32-1,MATCH(BX$14,$BQ$14:$DQ$14,0))</f>
        <v>42.026099458429371</v>
      </c>
      <c r="BY32" s="4" cm="1">
        <f t="array" ref="BY32">S32*INDEX(prod_est,$H32+$I32-1,MATCH(BY$14,$BQ$14:$DQ$14,0))</f>
        <v>41.82280510600269</v>
      </c>
      <c r="BZ32" s="4" cm="1">
        <f t="array" ref="BZ32">T32*INDEX(prod_est,$H32+$I32-1,MATCH(BZ$14,$BQ$14:$DQ$14,0))</f>
        <v>41.611650572436368</v>
      </c>
      <c r="CA32" s="4" cm="1">
        <f t="array" ref="CA32">U32*INDEX(prod_est,$H32+$I32-1,MATCH(CA$14,$BQ$14:$DQ$14,0))</f>
        <v>31.044551731011968</v>
      </c>
      <c r="CB32" s="4" cm="1">
        <f t="array" ref="CB32">V32*INDEX(prod_est,$H32+$I32-1,MATCH(CB$14,$BQ$14:$DQ$14,0))</f>
        <v>30.048046307993125</v>
      </c>
      <c r="CC32" s="4" cm="1">
        <f t="array" ref="CC32">W32*INDEX(prod_est,$H32+$I32-1,MATCH(CC$14,$BQ$14:$DQ$14,0))</f>
        <v>29.056532883435484</v>
      </c>
      <c r="CD32" s="4" cm="1">
        <f t="array" ref="CD32">X32*INDEX(prod_est,$H32+$I32-1,MATCH(CD$14,$BQ$14:$DQ$14,0))</f>
        <v>28.067403612279371</v>
      </c>
      <c r="CE32" s="4" cm="1">
        <f t="array" ref="CE32">Y32*INDEX(prod_est,$H32+$I32-1,MATCH(CE$14,$BQ$14:$DQ$14,0))</f>
        <v>27.083330143357045</v>
      </c>
      <c r="CF32" s="4" cm="1">
        <f t="array" ref="CF32">Z32*INDEX(prod_est,$H32+$I32-1,MATCH(CF$14,$BQ$14:$DQ$14,0))</f>
        <v>18.071289169701441</v>
      </c>
      <c r="CG32" s="4" cm="1">
        <f t="array" ref="CG32">AA32*INDEX(prod_est,$H32+$I32-1,MATCH(CG$14,$BQ$14:$DQ$14,0))</f>
        <v>17.150813675179695</v>
      </c>
      <c r="CH32" s="4" cm="1">
        <f t="array" ref="CH32">AB32*INDEX(prod_est,$H32+$I32-1,MATCH(CH$14,$BQ$14:$DQ$14,0))</f>
        <v>16.238454162324427</v>
      </c>
      <c r="CI32" s="4" cm="1">
        <f t="array" ref="CI32">AC32*INDEX(prod_est,$H32+$I32-1,MATCH(CI$14,$BQ$14:$DQ$14,0))</f>
        <v>15.333596549646094</v>
      </c>
      <c r="CJ32" s="4" cm="1">
        <f t="array" ref="CJ32">AD32*INDEX(prod_est,$H32+$I32-1,MATCH(CJ$14,$BQ$14:$DQ$14,0))</f>
        <v>14.437377963434759</v>
      </c>
      <c r="CK32" s="4" cm="1">
        <f t="array" ref="CK32">AE32*INDEX(prod_est,$H32+$I32-1,MATCH(CK$14,$BQ$14:$DQ$14,0))</f>
        <v>7.7430421154419831</v>
      </c>
      <c r="CL32" s="4" cm="1">
        <f t="array" ref="CL32">AF32*INDEX(prod_est,$H32+$I32-1,MATCH(CL$14,$BQ$14:$DQ$14,0))</f>
        <v>6.9127522890779813</v>
      </c>
      <c r="CM32" s="4" cm="1">
        <f t="array" ref="CM32">AG32*INDEX(prod_est,$H32+$I32-1,MATCH(CM$14,$BQ$14:$DQ$14,0))</f>
        <v>6.0937037321962118</v>
      </c>
      <c r="CN32" s="4" cm="1">
        <f t="array" ref="CN32">AH32*INDEX(prod_est,$H32+$I32-1,MATCH(CN$14,$BQ$14:$DQ$14,0))</f>
        <v>5.2863665660367349</v>
      </c>
      <c r="CO32" s="4" cm="1">
        <f t="array" ref="CO32">AI32*INDEX(prod_est,$H32+$I32-1,MATCH(CO$14,$BQ$14:$DQ$14,0))</f>
        <v>4.4911992975739983</v>
      </c>
      <c r="CP32" s="4" cm="1">
        <f t="array" ref="CP32">AJ32*INDEX(prod_est,$H32+$I32-1,MATCH(CP$14,$BQ$14:$DQ$14,0))</f>
        <v>3.7087732196120484</v>
      </c>
      <c r="CQ32" s="4" cm="1">
        <f t="array" ref="CQ32">AK32*INDEX(prod_est,$H32+$I32-1,MATCH(CQ$14,$BQ$14:$DQ$14,0))</f>
        <v>2.9392491185699594</v>
      </c>
      <c r="CR32" s="4" cm="1">
        <f t="array" ref="CR32">AL32*INDEX(prod_est,$H32+$I32-1,MATCH(CR$14,$BQ$14:$DQ$14,0))</f>
        <v>2.9110332960497027</v>
      </c>
      <c r="CS32" s="4" cm="1">
        <f t="array" ref="CS32">AM32*INDEX(prod_est,$H32+$I32-1,MATCH(CS$14,$BQ$14:$DQ$14,0))</f>
        <v>2.8823783562504257</v>
      </c>
      <c r="CT32" s="4" cm="1">
        <f t="array" ref="CT32">AN32*INDEX(prod_est,$H32+$I32-1,MATCH(CT$14,$BQ$14:$DQ$14,0))</f>
        <v>2.8532914878331885</v>
      </c>
      <c r="CU32" s="4" cm="1">
        <f t="array" ref="CU32">AO32*INDEX(prod_est,$H32+$I32-1,MATCH(CU$14,$BQ$14:$DQ$14,0))</f>
        <v>2.8235940206538039</v>
      </c>
      <c r="CV32" s="4" cm="1">
        <f t="array" ref="CV32">AP32*INDEX(prod_est,$H32+$I32-1,MATCH(CV$14,$BQ$14:$DQ$14,0))</f>
        <v>2.7934840662605311</v>
      </c>
      <c r="CW32" s="4" cm="1">
        <f t="array" ref="CW32">AQ32*INDEX(prod_est,$H32+$I32-1,MATCH(CW$14,$BQ$14:$DQ$14,0))</f>
        <v>2.7627880087767456</v>
      </c>
      <c r="CX32" s="4" cm="1">
        <f t="array" ref="CX32">AR32*INDEX(prod_est,$H32+$I32-1,MATCH(CX$14,$BQ$14:$DQ$14,0))</f>
        <v>2.7301828457712913</v>
      </c>
      <c r="CY32" s="4" cm="1">
        <f t="array" ref="CY32">AS32*INDEX(prod_est,$H32+$I32-1,MATCH(CY$14,$BQ$14:$DQ$14,0))</f>
        <v>2.6972315270554539</v>
      </c>
      <c r="CZ32" s="4" cm="1">
        <f t="array" ref="CZ32">AT32*INDEX(prod_est,$H32+$I32-1,MATCH(CZ$14,$BQ$14:$DQ$14,0))</f>
        <v>2.6639413450036153</v>
      </c>
      <c r="DA32" s="4" cm="1">
        <f t="array" ref="DA32">AU32*INDEX(prod_est,$H32+$I32-1,MATCH(DA$14,$BQ$14:$DQ$14,0))</f>
        <v>2.6303195126418615</v>
      </c>
      <c r="DB32" s="4" cm="1">
        <f t="array" ref="DB32">AV32*INDEX(prod_est,$H32+$I32-1,MATCH(DB$14,$BQ$14:$DQ$14,0))</f>
        <v>2.5963731643345533</v>
      </c>
      <c r="DC32" s="4" cm="1">
        <f t="array" ref="DC32">AW32*INDEX(prod_est,$H32+$I32-1,MATCH(DC$14,$BQ$14:$DQ$14,0))</f>
        <v>2.562109356465633</v>
      </c>
      <c r="DD32" s="4" cm="1">
        <f t="array" ref="DD32">AX32*INDEX(prod_est,$H32+$I32-1,MATCH(DD$14,$BQ$14:$DQ$14,0))</f>
        <v>2.5275350681147133</v>
      </c>
      <c r="DE32" s="4" cm="1">
        <f t="array" ref="DE32">AY32*INDEX(prod_est,$H32+$I32-1,MATCH(DE$14,$BQ$14:$DQ$14,0))</f>
        <v>2.4926572017279636</v>
      </c>
      <c r="DF32" s="4" cm="1">
        <f t="array" ref="DF32">AZ32*INDEX(prod_est,$H32+$I32-1,MATCH(DF$14,$BQ$14:$DQ$14,0))</f>
        <v>2.4574825837838796</v>
      </c>
      <c r="DG32" s="4" cm="1">
        <f t="array" ref="DG32">BA32*INDEX(prod_est,$H32+$I32-1,MATCH(DG$14,$BQ$14:$DQ$14,0))</f>
        <v>2.4220179654539198</v>
      </c>
      <c r="DH32" s="4" cm="1">
        <f t="array" ref="DH32">BB32*INDEX(prod_est,$H32+$I32-1,MATCH(DH$14,$BQ$14:$DQ$14,0))</f>
        <v>2.3862700232580605</v>
      </c>
      <c r="DI32" s="4" cm="1">
        <f t="array" ref="DI32">BC32*INDEX(prod_est,$H32+$I32-1,MATCH(DI$14,$BQ$14:$DQ$14,0))</f>
        <v>2.3502453597153501</v>
      </c>
      <c r="DJ32" s="4" cm="1">
        <f t="array" ref="DJ32">BD32*INDEX(prod_est,$H32+$I32-1,MATCH(DJ$14,$BQ$14:$DQ$14,0))</f>
        <v>2.3139505039894086</v>
      </c>
      <c r="DK32" s="4" cm="1">
        <f t="array" ref="DK32">BE32*INDEX(prod_est,$H32+$I32-1,MATCH(DK$14,$BQ$14:$DQ$14,0))</f>
        <v>2.2773919125289925</v>
      </c>
      <c r="DL32" s="4" cm="1">
        <f t="array" ref="DL32">BF32*INDEX(prod_est,$H32+$I32-1,MATCH(DL$14,$BQ$14:$DQ$14,0))</f>
        <v>2.2405759697036336</v>
      </c>
      <c r="DM32" s="4" cm="1">
        <f t="array" ref="DM32">BG32*INDEX(prod_est,$H32+$I32-1,MATCH(DM$14,$BQ$14:$DQ$14,0))</f>
        <v>2.2035089884343502</v>
      </c>
      <c r="DN32" s="4" cm="1">
        <f t="array" ref="DN32">BH32*INDEX(prod_est,$H32+$I32-1,MATCH(DN$14,$BQ$14:$DQ$14,0))</f>
        <v>2.1661972108195227</v>
      </c>
      <c r="DO32" s="4" cm="1">
        <f t="array" ref="DO32">BI32*INDEX(prod_est,$H32+$I32-1,MATCH(DO$14,$BQ$14:$DQ$14,0))</f>
        <v>2.1286468087559376</v>
      </c>
      <c r="DP32" s="4" cm="1">
        <f t="array" ref="DP32">BJ32*INDEX(prod_est,$H32+$I32-1,MATCH(DP$14,$BQ$14:$DQ$14,0))</f>
        <v>2.0908638845550196</v>
      </c>
      <c r="DQ32" s="4" cm="1">
        <f t="array" ref="DQ32">BK32*INDEX(prod_est,$H32+$I32-1,MATCH(DQ$14,$BQ$14:$DQ$14,0))</f>
        <v>2.0528544715543342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IFERROR(MATCH(E33,Production_est!$D$4:$D$339,0),"-")+1</f>
        <v>4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IFERROR(MATCH(E34,Production_est!$D$4:$D$339,0),"-")+1</f>
        <v>4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IFERROR(MATCH(E35,Production_est!$D$4:$D$339,0),"-")+1</f>
        <v>4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IFERROR(MATCH(E36,Production_est!$D$4:$D$339,0),"-")+1</f>
        <v>4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IFERROR(MATCH(E37,Production_est!$D$4:$D$339,0),"-")+1</f>
        <v>4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IFERROR(MATCH(E38,Production_est!$D$4:$D$339,0),"-")+1</f>
        <v>4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IFERROR(MATCH(E39,Production_est!$D$4:$D$339,0),"-")+1</f>
        <v>4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IFERROR(MATCH(E40,Production_est!$D$4:$D$339,0),"-")+1</f>
        <v>4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IFERROR(MATCH(E41,Production_est!$D$4:$D$339,0),"-")+1</f>
        <v>4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IFERROR(MATCH(E42,Production_est!$D$4:$D$339,0),"-")+1</f>
        <v>4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IFERROR(MATCH(E43,Production_est!$D$4:$D$339,0),"-")+1</f>
        <v>4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IFERROR(MATCH(E44,Production_est!$D$4:$D$339,0),"-")+1</f>
        <v>4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IFERROR(MATCH(E45,Production_est!$D$4:$D$339,0),"-")+1</f>
        <v>4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IFERROR(MATCH(E46,Production_est!$D$4:$D$339,0),"-")+1</f>
        <v>4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437.36501367590762</v>
      </c>
      <c r="P47" s="33">
        <f t="shared" si="42"/>
        <v>435.17818860752811</v>
      </c>
      <c r="Q47" s="33">
        <f t="shared" si="42"/>
        <v>433.00229766449047</v>
      </c>
      <c r="R47" s="33">
        <f t="shared" si="42"/>
        <v>430.83728617616799</v>
      </c>
      <c r="S47" s="33">
        <f t="shared" si="42"/>
        <v>428.68309974528717</v>
      </c>
      <c r="T47" s="33">
        <f t="shared" si="42"/>
        <v>426.53968424656074</v>
      </c>
      <c r="U47" s="33">
        <f t="shared" si="42"/>
        <v>424.40698582532787</v>
      </c>
      <c r="V47" s="33">
        <f t="shared" si="42"/>
        <v>422.28495089620128</v>
      </c>
      <c r="W47" s="33">
        <f t="shared" si="42"/>
        <v>420.17352614172023</v>
      </c>
      <c r="X47" s="33">
        <f t="shared" si="42"/>
        <v>418.07265851101164</v>
      </c>
      <c r="Y47" s="33">
        <f t="shared" si="42"/>
        <v>415.98229521845667</v>
      </c>
      <c r="Z47" s="33">
        <f t="shared" si="42"/>
        <v>413.90238374236435</v>
      </c>
      <c r="AA47" s="33">
        <f t="shared" si="42"/>
        <v>411.83287182365245</v>
      </c>
      <c r="AB47" s="33">
        <f t="shared" si="42"/>
        <v>409.77370746453425</v>
      </c>
      <c r="AC47" s="33">
        <f t="shared" si="42"/>
        <v>407.72483892721158</v>
      </c>
      <c r="AD47" s="33">
        <f t="shared" si="42"/>
        <v>405.68621473257548</v>
      </c>
      <c r="AE47" s="33">
        <f t="shared" si="42"/>
        <v>403.65778365891265</v>
      </c>
      <c r="AF47" s="33">
        <f t="shared" si="42"/>
        <v>401.63949474061809</v>
      </c>
      <c r="AG47" s="33">
        <f t="shared" si="42"/>
        <v>399.631297266915</v>
      </c>
      <c r="AH47" s="33">
        <f t="shared" si="42"/>
        <v>397.63314078058039</v>
      </c>
      <c r="AI47" s="33">
        <f t="shared" si="42"/>
        <v>395.64497507667744</v>
      </c>
      <c r="AJ47" s="33">
        <f t="shared" si="42"/>
        <v>393.66675020129406</v>
      </c>
      <c r="AK47" s="33">
        <f t="shared" si="42"/>
        <v>391.6984164502876</v>
      </c>
      <c r="AL47" s="33">
        <f t="shared" si="42"/>
        <v>389.73992436803616</v>
      </c>
      <c r="AM47" s="33">
        <f t="shared" si="42"/>
        <v>387.79122474619601</v>
      </c>
      <c r="AN47" s="33">
        <f t="shared" si="42"/>
        <v>385.85226862246503</v>
      </c>
      <c r="AO47" s="33">
        <f t="shared" si="42"/>
        <v>383.9230072793527</v>
      </c>
      <c r="AP47" s="33">
        <f t="shared" si="42"/>
        <v>382.00339224295595</v>
      </c>
      <c r="AQ47" s="33">
        <f t="shared" ref="AQ47:BK47" si="43">SUM(AQ15:AQ46)*1000</f>
        <v>380.09337528174115</v>
      </c>
      <c r="AR47" s="33">
        <f t="shared" si="43"/>
        <v>378.19290840533245</v>
      </c>
      <c r="AS47" s="33">
        <f t="shared" si="43"/>
        <v>376.30194386330572</v>
      </c>
      <c r="AT47" s="33">
        <f t="shared" si="43"/>
        <v>374.42043414398921</v>
      </c>
      <c r="AU47" s="33">
        <f t="shared" si="43"/>
        <v>372.54833197326928</v>
      </c>
      <c r="AV47" s="33">
        <f t="shared" si="43"/>
        <v>370.68559031340294</v>
      </c>
      <c r="AW47" s="33">
        <f t="shared" si="43"/>
        <v>368.83216236183591</v>
      </c>
      <c r="AX47" s="33">
        <f t="shared" si="43"/>
        <v>366.98800155002675</v>
      </c>
      <c r="AY47" s="33">
        <f t="shared" si="43"/>
        <v>365.15306154227653</v>
      </c>
      <c r="AZ47" s="33">
        <f t="shared" si="43"/>
        <v>363.32729623456515</v>
      </c>
      <c r="BA47" s="33">
        <f t="shared" si="43"/>
        <v>361.51065975339236</v>
      </c>
      <c r="BB47" s="33">
        <f t="shared" si="43"/>
        <v>359.70310645462541</v>
      </c>
      <c r="BC47" s="33">
        <f t="shared" si="43"/>
        <v>357.90459092235227</v>
      </c>
      <c r="BD47" s="33">
        <f t="shared" si="43"/>
        <v>356.11506796774052</v>
      </c>
      <c r="BE47" s="33">
        <f t="shared" si="43"/>
        <v>354.3344926279018</v>
      </c>
      <c r="BF47" s="33">
        <f t="shared" si="43"/>
        <v>352.56282016476229</v>
      </c>
      <c r="BG47" s="33">
        <f t="shared" si="43"/>
        <v>350.8000060639385</v>
      </c>
      <c r="BH47" s="33">
        <f t="shared" si="43"/>
        <v>349.04600603361877</v>
      </c>
      <c r="BI47" s="33">
        <f t="shared" si="43"/>
        <v>347.30077600345066</v>
      </c>
      <c r="BJ47" s="33">
        <f t="shared" si="43"/>
        <v>345.56427212343345</v>
      </c>
      <c r="BK47" s="33">
        <f t="shared" si="43"/>
        <v>343.8364507628163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4">$G$5+(($G$6-$G$5)/32)*(BQ53-2018)</f>
        <v>1</v>
      </c>
      <c r="BR48" s="54">
        <f t="shared" si="44"/>
        <v>1</v>
      </c>
      <c r="BS48" s="54">
        <f t="shared" si="44"/>
        <v>1</v>
      </c>
      <c r="BT48" s="54">
        <f t="shared" si="44"/>
        <v>1</v>
      </c>
      <c r="BU48" s="54">
        <f t="shared" si="44"/>
        <v>1</v>
      </c>
      <c r="BV48" s="54">
        <f t="shared" si="44"/>
        <v>1</v>
      </c>
      <c r="BW48" s="54">
        <f t="shared" si="44"/>
        <v>1</v>
      </c>
      <c r="BX48" s="54">
        <f t="shared" si="44"/>
        <v>1</v>
      </c>
      <c r="BY48" s="54">
        <f t="shared" si="44"/>
        <v>1</v>
      </c>
      <c r="BZ48" s="54">
        <f t="shared" si="44"/>
        <v>1</v>
      </c>
      <c r="CA48" s="54">
        <f t="shared" si="44"/>
        <v>1</v>
      </c>
      <c r="CB48" s="54">
        <f t="shared" si="44"/>
        <v>1</v>
      </c>
      <c r="CC48" s="54">
        <f t="shared" si="44"/>
        <v>1</v>
      </c>
      <c r="CD48" s="54">
        <f t="shared" si="44"/>
        <v>1</v>
      </c>
      <c r="CE48" s="54">
        <f t="shared" si="44"/>
        <v>1</v>
      </c>
      <c r="CF48" s="54">
        <f t="shared" si="44"/>
        <v>1</v>
      </c>
      <c r="CG48" s="54">
        <f t="shared" si="44"/>
        <v>1</v>
      </c>
      <c r="CH48" s="54">
        <f t="shared" si="44"/>
        <v>1</v>
      </c>
      <c r="CI48" s="54">
        <f t="shared" si="44"/>
        <v>1</v>
      </c>
      <c r="CJ48" s="54">
        <f t="shared" si="44"/>
        <v>1</v>
      </c>
      <c r="CK48" s="54">
        <f t="shared" si="44"/>
        <v>1</v>
      </c>
      <c r="CL48" s="54">
        <f t="shared" si="44"/>
        <v>1</v>
      </c>
      <c r="CM48" s="54">
        <f t="shared" si="44"/>
        <v>1</v>
      </c>
      <c r="CN48" s="54">
        <f t="shared" si="44"/>
        <v>1</v>
      </c>
      <c r="CO48" s="54">
        <f t="shared" si="44"/>
        <v>1</v>
      </c>
      <c r="CP48" s="54">
        <f t="shared" si="44"/>
        <v>1</v>
      </c>
      <c r="CQ48" s="54">
        <f t="shared" si="44"/>
        <v>1</v>
      </c>
      <c r="CR48" s="54">
        <f t="shared" si="44"/>
        <v>1</v>
      </c>
      <c r="CS48" s="54">
        <f t="shared" si="44"/>
        <v>1</v>
      </c>
      <c r="CT48" s="54">
        <f t="shared" si="44"/>
        <v>1</v>
      </c>
      <c r="CU48" s="54">
        <f t="shared" si="44"/>
        <v>1</v>
      </c>
      <c r="CV48" s="54">
        <f t="shared" si="44"/>
        <v>1</v>
      </c>
      <c r="CW48" s="54">
        <f t="shared" si="44"/>
        <v>1</v>
      </c>
      <c r="CX48" s="54">
        <f t="shared" ref="CX48:DQ48" si="45">CW48</f>
        <v>1</v>
      </c>
      <c r="CY48" s="54">
        <f t="shared" si="45"/>
        <v>1</v>
      </c>
      <c r="CZ48" s="54">
        <f t="shared" si="45"/>
        <v>1</v>
      </c>
      <c r="DA48" s="54">
        <f t="shared" si="45"/>
        <v>1</v>
      </c>
      <c r="DB48" s="54">
        <f t="shared" si="45"/>
        <v>1</v>
      </c>
      <c r="DC48" s="54">
        <f t="shared" si="45"/>
        <v>1</v>
      </c>
      <c r="DD48" s="54">
        <f t="shared" si="45"/>
        <v>1</v>
      </c>
      <c r="DE48" s="54">
        <f t="shared" si="45"/>
        <v>1</v>
      </c>
      <c r="DF48" s="54">
        <f t="shared" si="45"/>
        <v>1</v>
      </c>
      <c r="DG48" s="54">
        <f t="shared" si="45"/>
        <v>1</v>
      </c>
      <c r="DH48" s="54">
        <f t="shared" si="45"/>
        <v>1</v>
      </c>
      <c r="DI48" s="54">
        <f t="shared" si="45"/>
        <v>1</v>
      </c>
      <c r="DJ48" s="54">
        <f t="shared" si="45"/>
        <v>1</v>
      </c>
      <c r="DK48" s="54">
        <f t="shared" si="45"/>
        <v>1</v>
      </c>
      <c r="DL48" s="54">
        <f t="shared" si="45"/>
        <v>1</v>
      </c>
      <c r="DM48" s="54">
        <f t="shared" si="45"/>
        <v>1</v>
      </c>
      <c r="DN48" s="54">
        <f t="shared" si="45"/>
        <v>1</v>
      </c>
      <c r="DO48" s="54">
        <f t="shared" si="45"/>
        <v>1</v>
      </c>
      <c r="DP48" s="54">
        <f t="shared" si="45"/>
        <v>1</v>
      </c>
      <c r="DQ48" s="54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11.86176042021413</v>
      </c>
      <c r="BU70">
        <f t="shared" si="86"/>
        <v>12.179963714936548</v>
      </c>
      <c r="BV70">
        <f t="shared" si="86"/>
        <v>12.49241076617994</v>
      </c>
      <c r="BW70">
        <f t="shared" si="86"/>
        <v>12.437720993173226</v>
      </c>
      <c r="BX70">
        <f t="shared" si="86"/>
        <v>12.381104632071796</v>
      </c>
      <c r="BY70">
        <f t="shared" si="86"/>
        <v>12.32121307228063</v>
      </c>
      <c r="BZ70">
        <f t="shared" si="86"/>
        <v>12.259005862777236</v>
      </c>
      <c r="CA70">
        <f t="shared" si="86"/>
        <v>9.1458843002459673</v>
      </c>
      <c r="CB70">
        <f t="shared" si="86"/>
        <v>8.8523086872860421</v>
      </c>
      <c r="CC70">
        <f t="shared" si="86"/>
        <v>8.5602037426980964</v>
      </c>
      <c r="CD70">
        <f t="shared" si="86"/>
        <v>8.2688011819407627</v>
      </c>
      <c r="CE70">
        <f t="shared" si="86"/>
        <v>7.9788880864743357</v>
      </c>
      <c r="CF70">
        <f t="shared" si="86"/>
        <v>5.3238945543308649</v>
      </c>
      <c r="CG70">
        <f t="shared" si="86"/>
        <v>5.0527177485888819</v>
      </c>
      <c r="CH70">
        <f t="shared" si="86"/>
        <v>4.7839319527074267</v>
      </c>
      <c r="CI70">
        <f t="shared" si="86"/>
        <v>4.5173562551274298</v>
      </c>
      <c r="CJ70">
        <f t="shared" si="86"/>
        <v>4.2533256590911277</v>
      </c>
      <c r="CK70">
        <f t="shared" si="86"/>
        <v>2.2811399543908228</v>
      </c>
      <c r="CL70">
        <f t="shared" si="86"/>
        <v>2.0365323094361458</v>
      </c>
      <c r="CM70">
        <f t="shared" si="86"/>
        <v>1.795236400175487</v>
      </c>
      <c r="CN70">
        <f t="shared" si="86"/>
        <v>1.5573907267394309</v>
      </c>
      <c r="CO70">
        <f t="shared" si="86"/>
        <v>1.3231303676362927</v>
      </c>
      <c r="CP70">
        <f t="shared" si="86"/>
        <v>1.092623628658749</v>
      </c>
      <c r="CQ70">
        <f t="shared" si="86"/>
        <v>0.86591787831122013</v>
      </c>
      <c r="CR70">
        <f t="shared" si="86"/>
        <v>0.85760535215711386</v>
      </c>
      <c r="CS70">
        <f t="shared" si="86"/>
        <v>0.8491634597984975</v>
      </c>
      <c r="CT70">
        <f t="shared" si="86"/>
        <v>0.8405943190518208</v>
      </c>
      <c r="CU70">
        <f t="shared" si="86"/>
        <v>0.83184529277544261</v>
      </c>
      <c r="CV70">
        <f t="shared" si="86"/>
        <v>0.82297474564844186</v>
      </c>
      <c r="CW70">
        <f t="shared" si="86"/>
        <v>0.81393152954234627</v>
      </c>
      <c r="CX70">
        <f t="shared" ref="CX70:DQ70" si="87">CX$49*CX31</f>
        <v>0.80432588114959924</v>
      </c>
      <c r="CY70">
        <f t="shared" si="87"/>
        <v>0.79461825350766013</v>
      </c>
      <c r="CZ70">
        <f t="shared" si="87"/>
        <v>0.78481079498745576</v>
      </c>
      <c r="DA70">
        <f t="shared" si="87"/>
        <v>0.77490563058349726</v>
      </c>
      <c r="DB70">
        <f t="shared" si="87"/>
        <v>0.76490486211614828</v>
      </c>
      <c r="DC70">
        <f t="shared" si="87"/>
        <v>0.7548105684323404</v>
      </c>
      <c r="DD70">
        <f t="shared" si="87"/>
        <v>0.74462480560475297</v>
      </c>
      <c r="DE70">
        <f t="shared" si="87"/>
        <v>0.73434960712946007</v>
      </c>
      <c r="DF70">
        <f t="shared" si="87"/>
        <v>0.7239869841220683</v>
      </c>
      <c r="DG70">
        <f t="shared" si="87"/>
        <v>0.71353892551234499</v>
      </c>
      <c r="DH70">
        <f t="shared" si="87"/>
        <v>0.70300739823734815</v>
      </c>
      <c r="DI70">
        <f t="shared" si="87"/>
        <v>0.69239434743308126</v>
      </c>
      <c r="DJ70">
        <f t="shared" si="87"/>
        <v>0.68170169662466329</v>
      </c>
      <c r="DK70">
        <f t="shared" si="87"/>
        <v>0.67093134791504028</v>
      </c>
      <c r="DL70">
        <f t="shared" si="87"/>
        <v>0.66008518217224932</v>
      </c>
      <c r="DM70">
        <f t="shared" si="87"/>
        <v>0.64916505921522816</v>
      </c>
      <c r="DN70">
        <f t="shared" si="87"/>
        <v>0.63817281799820247</v>
      </c>
      <c r="DO70">
        <f t="shared" si="87"/>
        <v>0.62711027679364706</v>
      </c>
      <c r="DP70">
        <f t="shared" si="87"/>
        <v>0.6159792333738332</v>
      </c>
      <c r="DQ70">
        <f t="shared" si="87"/>
        <v>0.60478146519097764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40.263250976868839</v>
      </c>
      <c r="BU71">
        <f t="shared" si="88"/>
        <v>41.343351962152781</v>
      </c>
      <c r="BV71">
        <f t="shared" si="88"/>
        <v>42.40391410432494</v>
      </c>
      <c r="BW71">
        <f t="shared" si="88"/>
        <v>42.218276561630624</v>
      </c>
      <c r="BX71">
        <f t="shared" si="88"/>
        <v>42.026099458429371</v>
      </c>
      <c r="BY71">
        <f t="shared" si="88"/>
        <v>41.82280510600269</v>
      </c>
      <c r="BZ71">
        <f t="shared" si="88"/>
        <v>41.611650572436368</v>
      </c>
      <c r="CA71">
        <f t="shared" si="88"/>
        <v>31.044551731011968</v>
      </c>
      <c r="CB71">
        <f t="shared" si="88"/>
        <v>30.048046307993125</v>
      </c>
      <c r="CC71">
        <f t="shared" si="88"/>
        <v>29.056532883435484</v>
      </c>
      <c r="CD71">
        <f t="shared" si="88"/>
        <v>28.067403612279371</v>
      </c>
      <c r="CE71">
        <f t="shared" si="88"/>
        <v>27.083330143357045</v>
      </c>
      <c r="CF71">
        <f t="shared" si="88"/>
        <v>18.071289169701441</v>
      </c>
      <c r="CG71">
        <f t="shared" si="88"/>
        <v>17.150813675179695</v>
      </c>
      <c r="CH71">
        <f t="shared" si="88"/>
        <v>16.238454162324427</v>
      </c>
      <c r="CI71">
        <f t="shared" si="88"/>
        <v>15.333596549646094</v>
      </c>
      <c r="CJ71">
        <f t="shared" si="88"/>
        <v>14.437377963434759</v>
      </c>
      <c r="CK71">
        <f t="shared" si="88"/>
        <v>7.7430421154419831</v>
      </c>
      <c r="CL71">
        <f t="shared" si="88"/>
        <v>6.9127522890779813</v>
      </c>
      <c r="CM71">
        <f t="shared" si="88"/>
        <v>6.0937037321962118</v>
      </c>
      <c r="CN71">
        <f t="shared" si="88"/>
        <v>5.2863665660367349</v>
      </c>
      <c r="CO71">
        <f t="shared" si="88"/>
        <v>4.4911992975739983</v>
      </c>
      <c r="CP71">
        <f t="shared" si="88"/>
        <v>3.7087732196120484</v>
      </c>
      <c r="CQ71">
        <f t="shared" si="88"/>
        <v>2.9392491185699594</v>
      </c>
      <c r="CR71">
        <f t="shared" si="88"/>
        <v>2.9110332960497027</v>
      </c>
      <c r="CS71">
        <f t="shared" si="88"/>
        <v>2.8823783562504257</v>
      </c>
      <c r="CT71">
        <f t="shared" si="88"/>
        <v>2.8532914878331885</v>
      </c>
      <c r="CU71">
        <f t="shared" si="88"/>
        <v>2.8235940206538039</v>
      </c>
      <c r="CV71">
        <f t="shared" si="88"/>
        <v>2.7934840662605311</v>
      </c>
      <c r="CW71">
        <f t="shared" si="88"/>
        <v>2.7627880087767456</v>
      </c>
      <c r="CX71">
        <f t="shared" ref="CX71:DQ71" si="89">CX$49*CX32</f>
        <v>2.7301828457712913</v>
      </c>
      <c r="CY71">
        <f t="shared" si="89"/>
        <v>2.6972315270554539</v>
      </c>
      <c r="CZ71">
        <f t="shared" si="89"/>
        <v>2.6639413450036153</v>
      </c>
      <c r="DA71">
        <f t="shared" si="89"/>
        <v>2.6303195126418615</v>
      </c>
      <c r="DB71">
        <f t="shared" si="89"/>
        <v>2.5963731643345533</v>
      </c>
      <c r="DC71">
        <f t="shared" si="89"/>
        <v>2.562109356465633</v>
      </c>
      <c r="DD71">
        <f t="shared" si="89"/>
        <v>2.5275350681147133</v>
      </c>
      <c r="DE71">
        <f t="shared" si="89"/>
        <v>2.4926572017279636</v>
      </c>
      <c r="DF71">
        <f t="shared" si="89"/>
        <v>2.4574825837838796</v>
      </c>
      <c r="DG71">
        <f t="shared" si="89"/>
        <v>2.4220179654539198</v>
      </c>
      <c r="DH71">
        <f t="shared" si="89"/>
        <v>2.3862700232580605</v>
      </c>
      <c r="DI71">
        <f t="shared" si="89"/>
        <v>2.3502453597153501</v>
      </c>
      <c r="DJ71">
        <f t="shared" si="89"/>
        <v>2.3139505039894086</v>
      </c>
      <c r="DK71">
        <f t="shared" si="89"/>
        <v>2.2773919125289925</v>
      </c>
      <c r="DL71">
        <f t="shared" si="89"/>
        <v>2.2405759697036336</v>
      </c>
      <c r="DM71">
        <f t="shared" si="89"/>
        <v>2.2035089884343502</v>
      </c>
      <c r="DN71">
        <f t="shared" si="89"/>
        <v>2.1661972108195227</v>
      </c>
      <c r="DO71">
        <f t="shared" si="89"/>
        <v>2.1286468087559376</v>
      </c>
      <c r="DP71">
        <f t="shared" si="89"/>
        <v>2.0908638845550196</v>
      </c>
      <c r="DQ71">
        <f t="shared" si="89"/>
        <v>2.0528544715543342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topLeftCell="C1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si="5"/>
        <v>4.9776159858120346E-2</v>
      </c>
      <c r="O31" s="33">
        <f t="shared" ref="O31:AQ35" si="28">N31*(1-$G$4)</f>
        <v>4.9527279058829747E-2</v>
      </c>
      <c r="P31" s="33">
        <f t="shared" si="28"/>
        <v>4.92796426635356E-2</v>
      </c>
      <c r="Q31" s="33">
        <f t="shared" si="28"/>
        <v>4.9033244450217922E-2</v>
      </c>
      <c r="R31" s="33">
        <f t="shared" si="28"/>
        <v>4.8788078227966832E-2</v>
      </c>
      <c r="S31" s="33">
        <f t="shared" si="28"/>
        <v>4.8544137836826998E-2</v>
      </c>
      <c r="T31" s="33">
        <f t="shared" si="28"/>
        <v>4.8301417147642862E-2</v>
      </c>
      <c r="U31" s="33">
        <f t="shared" si="28"/>
        <v>4.8059910061904645E-2</v>
      </c>
      <c r="V31" s="33">
        <f t="shared" si="28"/>
        <v>4.7819610511595119E-2</v>
      </c>
      <c r="W31" s="33">
        <f t="shared" si="28"/>
        <v>4.758051245903714E-2</v>
      </c>
      <c r="X31" s="33">
        <f t="shared" si="28"/>
        <v>4.7342609896741952E-2</v>
      </c>
      <c r="Y31" s="33">
        <f t="shared" si="28"/>
        <v>4.7105896847258244E-2</v>
      </c>
      <c r="Z31" s="33">
        <f t="shared" si="28"/>
        <v>4.6870367363021956E-2</v>
      </c>
      <c r="AA31" s="33">
        <f t="shared" si="28"/>
        <v>4.6636015526206845E-2</v>
      </c>
      <c r="AB31" s="33">
        <f t="shared" si="28"/>
        <v>4.6402835448575812E-2</v>
      </c>
      <c r="AC31" s="33">
        <f t="shared" si="28"/>
        <v>4.6170821271332929E-2</v>
      </c>
      <c r="AD31" s="33">
        <f t="shared" si="28"/>
        <v>4.5939967164976267E-2</v>
      </c>
      <c r="AE31" s="33">
        <f t="shared" si="28"/>
        <v>4.5710267329151386E-2</v>
      </c>
      <c r="AF31" s="33">
        <f t="shared" si="28"/>
        <v>4.5481715992505625E-2</v>
      </c>
      <c r="AG31" s="33">
        <f t="shared" si="28"/>
        <v>4.5254307412543097E-2</v>
      </c>
      <c r="AH31" s="33">
        <f t="shared" si="28"/>
        <v>4.5028035875480384E-2</v>
      </c>
      <c r="AI31" s="33">
        <f t="shared" si="28"/>
        <v>4.4802895696102983E-2</v>
      </c>
      <c r="AJ31" s="33">
        <f t="shared" si="28"/>
        <v>4.4578881217622469E-2</v>
      </c>
      <c r="AK31" s="33">
        <f t="shared" si="28"/>
        <v>4.4355986811534354E-2</v>
      </c>
      <c r="AL31" s="33">
        <f t="shared" si="28"/>
        <v>4.4134206877476684E-2</v>
      </c>
      <c r="AM31" s="33">
        <f t="shared" si="28"/>
        <v>4.3913535843089303E-2</v>
      </c>
      <c r="AN31" s="33">
        <f t="shared" si="28"/>
        <v>4.3693968163873859E-2</v>
      </c>
      <c r="AO31" s="33">
        <f t="shared" si="28"/>
        <v>4.3475498323054487E-2</v>
      </c>
      <c r="AP31" s="33">
        <f t="shared" si="28"/>
        <v>4.3258120831439213E-2</v>
      </c>
      <c r="AQ31" s="33">
        <f t="shared" si="28"/>
        <v>4.3041830227282016E-2</v>
      </c>
      <c r="AR31" s="33">
        <f t="shared" ref="AR31:BK31" si="29">AQ31*(1-$G$4)</f>
        <v>4.2826621076145606E-2</v>
      </c>
      <c r="AS31" s="33">
        <f t="shared" si="29"/>
        <v>4.2612487970764876E-2</v>
      </c>
      <c r="AT31" s="33">
        <f t="shared" si="29"/>
        <v>4.2399425530911049E-2</v>
      </c>
      <c r="AU31" s="33">
        <f t="shared" si="29"/>
        <v>4.2187428403256497E-2</v>
      </c>
      <c r="AV31" s="33">
        <f t="shared" si="29"/>
        <v>4.1976491261240215E-2</v>
      </c>
      <c r="AW31" s="33">
        <f t="shared" si="29"/>
        <v>4.1766608804934012E-2</v>
      </c>
      <c r="AX31" s="33">
        <f t="shared" si="29"/>
        <v>4.1557775760909341E-2</v>
      </c>
      <c r="AY31" s="33">
        <f t="shared" si="29"/>
        <v>4.1349986882104797E-2</v>
      </c>
      <c r="AZ31" s="33">
        <f t="shared" si="29"/>
        <v>4.114323694769427E-2</v>
      </c>
      <c r="BA31" s="33">
        <f t="shared" si="29"/>
        <v>4.0937520762955801E-2</v>
      </c>
      <c r="BB31" s="33">
        <f t="shared" si="29"/>
        <v>4.0732833159141023E-2</v>
      </c>
      <c r="BC31" s="33">
        <f t="shared" si="29"/>
        <v>4.052916899334532E-2</v>
      </c>
      <c r="BD31" s="33">
        <f t="shared" si="29"/>
        <v>4.032652314837859E-2</v>
      </c>
      <c r="BE31" s="33">
        <f t="shared" si="29"/>
        <v>4.0124890532636695E-2</v>
      </c>
      <c r="BF31" s="33">
        <f t="shared" si="29"/>
        <v>3.9924266079973514E-2</v>
      </c>
      <c r="BG31" s="33">
        <f t="shared" si="29"/>
        <v>3.9724644749573643E-2</v>
      </c>
      <c r="BH31" s="33">
        <f t="shared" si="29"/>
        <v>3.9526021525825773E-2</v>
      </c>
      <c r="BI31" s="33">
        <f t="shared" si="29"/>
        <v>3.9328391418196641E-2</v>
      </c>
      <c r="BJ31" s="33">
        <f t="shared" si="29"/>
        <v>3.9131749461105661E-2</v>
      </c>
      <c r="BK31" s="33">
        <f t="shared" si="29"/>
        <v>3.893609071380013E-2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11.811004757305881</v>
      </c>
      <c r="BV31" s="4" cm="1">
        <f t="array" ref="BV31">P31*INDEX(prod_est,$H31+$I31-1,MATCH(BV$14,$BQ$14:$DQ$14,0))</f>
        <v>12.057816216815628</v>
      </c>
      <c r="BW31" s="4" cm="1">
        <f t="array" ref="BW31">Q31*INDEX(prod_est,$H31+$I31-1,MATCH(BW$14,$BQ$14:$DQ$14,0))</f>
        <v>12.296281521500365</v>
      </c>
      <c r="BX31" s="4" cm="1">
        <f t="array" ref="BX31">R31*INDEX(prod_est,$H31+$I31-1,MATCH(BX$14,$BQ$14:$DQ$14,0))</f>
        <v>12.518650781273864</v>
      </c>
      <c r="BY31" s="4" cm="1">
        <f t="array" ref="BY31">S31*INDEX(prod_est,$H31+$I31-1,MATCH(BY$14,$BQ$14:$DQ$14,0))</f>
        <v>12.723481509199949</v>
      </c>
      <c r="BZ31" s="4" cm="1">
        <f t="array" ref="BZ31">T31*INDEX(prod_est,$H31+$I31-1,MATCH(BZ$14,$BQ$14:$DQ$14,0))</f>
        <v>12.913875720464159</v>
      </c>
      <c r="CA31" s="4" cm="1">
        <f t="array" ref="CA31">U31*INDEX(prod_est,$H31+$I31-1,MATCH(CA$14,$BQ$14:$DQ$14,0))</f>
        <v>13.11986153926023</v>
      </c>
      <c r="CB31" s="4" cm="1">
        <f t="array" ref="CB31">V31*INDEX(prod_est,$H31+$I31-1,MATCH(CB$14,$BQ$14:$DQ$14,0))</f>
        <v>13.315472494546931</v>
      </c>
      <c r="CC31" s="4" cm="1">
        <f t="array" ref="CC31">W31*INDEX(prod_est,$H31+$I31-1,MATCH(CC$14,$BQ$14:$DQ$14,0))</f>
        <v>13.530388266296679</v>
      </c>
      <c r="CD31" s="4" cm="1">
        <f t="array" ref="CD31">X31*INDEX(prod_est,$H31+$I31-1,MATCH(CD$14,$BQ$14:$DQ$14,0))</f>
        <v>13.710357950333947</v>
      </c>
      <c r="CE31" s="4" cm="1">
        <f t="array" ref="CE31">Y31*INDEX(prod_est,$H31+$I31-1,MATCH(CE$14,$BQ$14:$DQ$14,0))</f>
        <v>13.908614317592898</v>
      </c>
      <c r="CF31" s="4" cm="1">
        <f t="array" ref="CF31">Z31*INDEX(prod_est,$H31+$I31-1,MATCH(CF$14,$BQ$14:$DQ$14,0))</f>
        <v>14.098594066793138</v>
      </c>
      <c r="CG31" s="4" cm="1">
        <f t="array" ref="CG31">AA31*INDEX(prod_est,$H31+$I31-1,MATCH(CG$14,$BQ$14:$DQ$14,0))</f>
        <v>14.305993628537037</v>
      </c>
      <c r="CH31" s="4" cm="1">
        <f t="array" ref="CH31">AB31*INDEX(prod_est,$H31+$I31-1,MATCH(CH$14,$BQ$14:$DQ$14,0))</f>
        <v>14.50512247687942</v>
      </c>
      <c r="CI31" s="4" cm="1">
        <f t="array" ref="CI31">AC31*INDEX(prod_est,$H31+$I31-1,MATCH(CI$14,$BQ$14:$DQ$14,0))</f>
        <v>14.696523852816338</v>
      </c>
      <c r="CJ31" s="4" cm="1">
        <f t="array" ref="CJ31">AD31*INDEX(prod_est,$H31+$I31-1,MATCH(CJ$14,$BQ$14:$DQ$14,0))</f>
        <v>14.880617124921097</v>
      </c>
      <c r="CK31" s="4" cm="1">
        <f t="array" ref="CK31">AE31*INDEX(prod_est,$H31+$I31-1,MATCH(CK$14,$BQ$14:$DQ$14,0))</f>
        <v>15.08108958363386</v>
      </c>
      <c r="CL31" s="4" cm="1">
        <f t="array" ref="CL31">AF31*INDEX(prod_est,$H31+$I31-1,MATCH(CL$14,$BQ$14:$DQ$14,0))</f>
        <v>15.250416957554441</v>
      </c>
      <c r="CM31" s="4" cm="1">
        <f t="array" ref="CM31">AG31*INDEX(prod_est,$H31+$I31-1,MATCH(CM$14,$BQ$14:$DQ$14,0))</f>
        <v>15.435427609849205</v>
      </c>
      <c r="CN31" s="4" cm="1">
        <f t="array" ref="CN31">AH31*INDEX(prod_est,$H31+$I31-1,MATCH(CN$14,$BQ$14:$DQ$14,0))</f>
        <v>15.63526438130099</v>
      </c>
      <c r="CO31" s="4" cm="1">
        <f t="array" ref="CO31">AI31*INDEX(prod_est,$H31+$I31-1,MATCH(CO$14,$BQ$14:$DQ$14,0))</f>
        <v>15.827175940956957</v>
      </c>
      <c r="CP31" s="4" cm="1">
        <f t="array" ref="CP31">AJ31*INDEX(prod_est,$H31+$I31-1,MATCH(CP$14,$BQ$14:$DQ$14,0))</f>
        <v>16.033273416154476</v>
      </c>
      <c r="CQ31" s="4" cm="1">
        <f t="array" ref="CQ31">AK31*INDEX(prod_est,$H31+$I31-1,MATCH(CQ$14,$BQ$14:$DQ$14,0))</f>
        <v>16.210182514998017</v>
      </c>
      <c r="CR31" s="4" cm="1">
        <f t="array" ref="CR31">AL31*INDEX(prod_est,$H31+$I31-1,MATCH(CR$14,$BQ$14:$DQ$14,0))</f>
        <v>16.401428789065136</v>
      </c>
      <c r="CS31" s="4" cm="1">
        <f t="array" ref="CS31">AM31*INDEX(prod_est,$H31+$I31-1,MATCH(CS$14,$BQ$14:$DQ$14,0))</f>
        <v>16.585620712522868</v>
      </c>
      <c r="CT31" s="4" cm="1">
        <f t="array" ref="CT31">AN31*INDEX(prod_est,$H31+$I31-1,MATCH(CT$14,$BQ$14:$DQ$14,0))</f>
        <v>16.783493619375875</v>
      </c>
      <c r="CU31" s="4" cm="1">
        <f t="array" ref="CU31">AO31*INDEX(prod_est,$H31+$I31-1,MATCH(CU$14,$BQ$14:$DQ$14,0))</f>
        <v>16.974380211565677</v>
      </c>
      <c r="CV31" s="4" cm="1">
        <f t="array" ref="CV31">AP31*INDEX(prod_est,$H31+$I31-1,MATCH(CV$14,$BQ$14:$DQ$14,0))</f>
        <v>17.158658865419856</v>
      </c>
      <c r="CW31" s="4" cm="1">
        <f t="array" ref="CW31">AQ31*INDEX(prod_est,$H31+$I31-1,MATCH(CW$14,$BQ$14:$DQ$14,0))</f>
        <v>17.356216718382996</v>
      </c>
      <c r="CX31" s="4" cm="1">
        <f t="array" ref="CX31">AR31*INDEX(prod_est,$H31+$I31-1,MATCH(CX$14,$BQ$14:$DQ$14,0))</f>
        <v>17.269435634791083</v>
      </c>
      <c r="CY31" s="4" cm="1">
        <f t="array" ref="CY31">AS31*INDEX(prod_est,$H31+$I31-1,MATCH(CY$14,$BQ$14:$DQ$14,0))</f>
        <v>17.183088456617124</v>
      </c>
      <c r="CZ31" s="4" cm="1">
        <f t="array" ref="CZ31">AT31*INDEX(prod_est,$H31+$I31-1,MATCH(CZ$14,$BQ$14:$DQ$14,0))</f>
        <v>17.097173014334039</v>
      </c>
      <c r="DA31" s="4" cm="1">
        <f t="array" ref="DA31">AU31*INDEX(prod_est,$H31+$I31-1,MATCH(DA$14,$BQ$14:$DQ$14,0))</f>
        <v>17.011687149262368</v>
      </c>
      <c r="DB31" s="4" cm="1">
        <f t="array" ref="DB31">AV31*INDEX(prod_est,$H31+$I31-1,MATCH(DB$14,$BQ$14:$DQ$14,0))</f>
        <v>16.92662871351606</v>
      </c>
      <c r="DC31" s="4" cm="1">
        <f t="array" ref="DC31">AW31*INDEX(prod_est,$H31+$I31-1,MATCH(DC$14,$BQ$14:$DQ$14,0))</f>
        <v>16.841995569948477</v>
      </c>
      <c r="DD31" s="4" cm="1">
        <f t="array" ref="DD31">AX31*INDEX(prod_est,$H31+$I31-1,MATCH(DD$14,$BQ$14:$DQ$14,0))</f>
        <v>16.757785592098735</v>
      </c>
      <c r="DE31" s="4" cm="1">
        <f t="array" ref="DE31">AY31*INDEX(prod_est,$H31+$I31-1,MATCH(DE$14,$BQ$14:$DQ$14,0))</f>
        <v>16.67399666413824</v>
      </c>
      <c r="DF31" s="4" cm="1">
        <f t="array" ref="DF31">AZ31*INDEX(prod_est,$H31+$I31-1,MATCH(DF$14,$BQ$14:$DQ$14,0))</f>
        <v>16.59062668081755</v>
      </c>
      <c r="DG31" s="4" cm="1">
        <f t="array" ref="DG31">BA31*INDEX(prod_est,$H31+$I31-1,MATCH(DG$14,$BQ$14:$DQ$14,0))</f>
        <v>16.507673547413461</v>
      </c>
      <c r="DH31" s="4" cm="1">
        <f t="array" ref="DH31">BB31*INDEX(prod_est,$H31+$I31-1,MATCH(DH$14,$BQ$14:$DQ$14,0))</f>
        <v>16.425135179676396</v>
      </c>
      <c r="DI31" s="4" cm="1">
        <f t="array" ref="DI31">BC31*INDEX(prod_est,$H31+$I31-1,MATCH(DI$14,$BQ$14:$DQ$14,0))</f>
        <v>16.343009503778013</v>
      </c>
      <c r="DJ31" s="4" cm="1">
        <f t="array" ref="DJ31">BD31*INDEX(prod_est,$H31+$I31-1,MATCH(DJ$14,$BQ$14:$DQ$14,0))</f>
        <v>16.261294456259122</v>
      </c>
      <c r="DK31" s="4" cm="1">
        <f t="array" ref="DK31">BE31*INDEX(prod_est,$H31+$I31-1,MATCH(DK$14,$BQ$14:$DQ$14,0))</f>
        <v>16.179987983977828</v>
      </c>
      <c r="DL31" s="4" cm="1">
        <f t="array" ref="DL31">BF31*INDEX(prod_est,$H31+$I31-1,MATCH(DL$14,$BQ$14:$DQ$14,0))</f>
        <v>16.09908804405794</v>
      </c>
      <c r="DM31" s="4" cm="1">
        <f t="array" ref="DM31">BG31*INDEX(prod_est,$H31+$I31-1,MATCH(DM$14,$BQ$14:$DQ$14,0))</f>
        <v>16.018592603837646</v>
      </c>
      <c r="DN31" s="4" cm="1">
        <f t="array" ref="DN31">BH31*INDEX(prod_est,$H31+$I31-1,MATCH(DN$14,$BQ$14:$DQ$14,0))</f>
        <v>15.938499640818458</v>
      </c>
      <c r="DO31" s="4" cm="1">
        <f t="array" ref="DO31">BI31*INDEX(prod_est,$H31+$I31-1,MATCH(DO$14,$BQ$14:$DQ$14,0))</f>
        <v>15.858807142614365</v>
      </c>
      <c r="DP31" s="4" cm="1">
        <f t="array" ref="DP31">BJ31*INDEX(prod_est,$H31+$I31-1,MATCH(DP$14,$BQ$14:$DQ$14,0))</f>
        <v>15.779513106901295</v>
      </c>
      <c r="DQ31" s="4" cm="1">
        <f t="array" ref="DQ31">BK31*INDEX(prod_est,$H31+$I31-1,MATCH(DQ$14,$BQ$14:$DQ$14,0))</f>
        <v>15.700615541366787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49.527279058829748</v>
      </c>
      <c r="P47" s="33">
        <f t="shared" si="42"/>
        <v>49.279642663535597</v>
      </c>
      <c r="Q47" s="33">
        <f t="shared" si="42"/>
        <v>49.033244450217921</v>
      </c>
      <c r="R47" s="33">
        <f t="shared" si="42"/>
        <v>48.788078227966828</v>
      </c>
      <c r="S47" s="33">
        <f t="shared" si="42"/>
        <v>48.544137836826998</v>
      </c>
      <c r="T47" s="33">
        <f t="shared" si="42"/>
        <v>48.301417147642866</v>
      </c>
      <c r="U47" s="33">
        <f t="shared" si="42"/>
        <v>48.059910061904645</v>
      </c>
      <c r="V47" s="33">
        <f t="shared" si="42"/>
        <v>47.819610511595116</v>
      </c>
      <c r="W47" s="33">
        <f t="shared" si="42"/>
        <v>47.580512459037138</v>
      </c>
      <c r="X47" s="33">
        <f t="shared" si="42"/>
        <v>47.342609896741955</v>
      </c>
      <c r="Y47" s="33">
        <f t="shared" si="42"/>
        <v>47.105896847258244</v>
      </c>
      <c r="Z47" s="33">
        <f t="shared" si="42"/>
        <v>46.870367363021955</v>
      </c>
      <c r="AA47" s="33">
        <f t="shared" si="42"/>
        <v>46.636015526206847</v>
      </c>
      <c r="AB47" s="33">
        <f t="shared" si="42"/>
        <v>46.402835448575814</v>
      </c>
      <c r="AC47" s="33">
        <f t="shared" si="42"/>
        <v>46.170821271332926</v>
      </c>
      <c r="AD47" s="33">
        <f t="shared" si="42"/>
        <v>45.939967164976267</v>
      </c>
      <c r="AE47" s="33">
        <f t="shared" si="42"/>
        <v>45.710267329151385</v>
      </c>
      <c r="AF47" s="33">
        <f t="shared" si="42"/>
        <v>45.481715992505627</v>
      </c>
      <c r="AG47" s="33">
        <f t="shared" si="42"/>
        <v>45.254307412543099</v>
      </c>
      <c r="AH47" s="33">
        <f t="shared" si="42"/>
        <v>45.028035875480384</v>
      </c>
      <c r="AI47" s="33">
        <f t="shared" si="42"/>
        <v>44.802895696102986</v>
      </c>
      <c r="AJ47" s="33">
        <f t="shared" si="42"/>
        <v>44.578881217622467</v>
      </c>
      <c r="AK47" s="33">
        <f t="shared" si="42"/>
        <v>44.355986811534351</v>
      </c>
      <c r="AL47" s="33">
        <f t="shared" si="42"/>
        <v>44.134206877476686</v>
      </c>
      <c r="AM47" s="33">
        <f t="shared" si="42"/>
        <v>43.913535843089306</v>
      </c>
      <c r="AN47" s="33">
        <f t="shared" si="42"/>
        <v>43.693968163873862</v>
      </c>
      <c r="AO47" s="33">
        <f t="shared" si="42"/>
        <v>43.475498323054488</v>
      </c>
      <c r="AP47" s="33">
        <f t="shared" si="42"/>
        <v>43.258120831439214</v>
      </c>
      <c r="AQ47" s="33">
        <f t="shared" ref="AQ47:BK47" si="43">SUM(AQ15:AQ46)*1000</f>
        <v>43.041830227282013</v>
      </c>
      <c r="AR47" s="33">
        <f t="shared" si="43"/>
        <v>42.826621076145607</v>
      </c>
      <c r="AS47" s="33">
        <f t="shared" si="43"/>
        <v>42.612487970764874</v>
      </c>
      <c r="AT47" s="33">
        <f t="shared" si="43"/>
        <v>42.399425530911046</v>
      </c>
      <c r="AU47" s="33">
        <f t="shared" si="43"/>
        <v>42.187428403256497</v>
      </c>
      <c r="AV47" s="33">
        <f t="shared" si="43"/>
        <v>41.976491261240213</v>
      </c>
      <c r="AW47" s="33">
        <f t="shared" si="43"/>
        <v>41.766608804934009</v>
      </c>
      <c r="AX47" s="33">
        <f t="shared" si="43"/>
        <v>41.557775760909344</v>
      </c>
      <c r="AY47" s="33">
        <f t="shared" si="43"/>
        <v>41.349986882104794</v>
      </c>
      <c r="AZ47" s="33">
        <f t="shared" si="43"/>
        <v>41.14323694769427</v>
      </c>
      <c r="BA47" s="33">
        <f t="shared" si="43"/>
        <v>40.937520762955799</v>
      </c>
      <c r="BB47" s="33">
        <f t="shared" si="43"/>
        <v>40.732833159141023</v>
      </c>
      <c r="BC47" s="33">
        <f t="shared" si="43"/>
        <v>40.529168993345323</v>
      </c>
      <c r="BD47" s="33">
        <f t="shared" si="43"/>
        <v>40.326523148378591</v>
      </c>
      <c r="BE47" s="33">
        <f t="shared" si="43"/>
        <v>40.124890532636698</v>
      </c>
      <c r="BF47" s="33">
        <f t="shared" si="43"/>
        <v>39.924266079973513</v>
      </c>
      <c r="BG47" s="33">
        <f t="shared" si="43"/>
        <v>39.724644749573642</v>
      </c>
      <c r="BH47" s="33">
        <f t="shared" si="43"/>
        <v>39.526021525825776</v>
      </c>
      <c r="BI47" s="33">
        <f t="shared" si="43"/>
        <v>39.328391418196638</v>
      </c>
      <c r="BJ47" s="33">
        <f t="shared" si="43"/>
        <v>39.131749461105663</v>
      </c>
      <c r="BK47" s="33">
        <f t="shared" si="43"/>
        <v>38.936090713800127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11.811004757305881</v>
      </c>
      <c r="BV70">
        <f t="shared" si="86"/>
        <v>12.057816216815628</v>
      </c>
      <c r="BW70">
        <f t="shared" si="86"/>
        <v>12.296281521500365</v>
      </c>
      <c r="BX70">
        <f t="shared" si="86"/>
        <v>12.518650781273864</v>
      </c>
      <c r="BY70">
        <f t="shared" si="86"/>
        <v>12.723481509199949</v>
      </c>
      <c r="BZ70">
        <f t="shared" si="86"/>
        <v>12.913875720464159</v>
      </c>
      <c r="CA70">
        <f t="shared" si="86"/>
        <v>13.11986153926023</v>
      </c>
      <c r="CB70">
        <f t="shared" si="86"/>
        <v>13.315472494546931</v>
      </c>
      <c r="CC70">
        <f t="shared" si="86"/>
        <v>13.530388266296679</v>
      </c>
      <c r="CD70">
        <f t="shared" si="86"/>
        <v>13.710357950333947</v>
      </c>
      <c r="CE70">
        <f t="shared" si="86"/>
        <v>13.908614317592898</v>
      </c>
      <c r="CF70">
        <f t="shared" si="86"/>
        <v>14.098594066793138</v>
      </c>
      <c r="CG70">
        <f t="shared" si="86"/>
        <v>14.305993628537037</v>
      </c>
      <c r="CH70">
        <f t="shared" si="86"/>
        <v>14.50512247687942</v>
      </c>
      <c r="CI70">
        <f t="shared" si="86"/>
        <v>14.696523852816338</v>
      </c>
      <c r="CJ70">
        <f t="shared" si="86"/>
        <v>14.880617124921097</v>
      </c>
      <c r="CK70">
        <f t="shared" si="86"/>
        <v>15.08108958363386</v>
      </c>
      <c r="CL70">
        <f t="shared" si="86"/>
        <v>15.250416957554441</v>
      </c>
      <c r="CM70">
        <f t="shared" si="86"/>
        <v>15.435427609849205</v>
      </c>
      <c r="CN70">
        <f t="shared" si="86"/>
        <v>15.63526438130099</v>
      </c>
      <c r="CO70">
        <f t="shared" si="86"/>
        <v>15.827175940956957</v>
      </c>
      <c r="CP70">
        <f t="shared" si="86"/>
        <v>16.033273416154476</v>
      </c>
      <c r="CQ70">
        <f t="shared" si="86"/>
        <v>16.210182514998017</v>
      </c>
      <c r="CR70">
        <f t="shared" si="86"/>
        <v>16.401428789065136</v>
      </c>
      <c r="CS70">
        <f t="shared" si="86"/>
        <v>16.585620712522868</v>
      </c>
      <c r="CT70">
        <f t="shared" si="86"/>
        <v>16.783493619375875</v>
      </c>
      <c r="CU70">
        <f t="shared" si="86"/>
        <v>16.974380211565677</v>
      </c>
      <c r="CV70">
        <f t="shared" si="86"/>
        <v>17.158658865419856</v>
      </c>
      <c r="CW70">
        <f t="shared" si="86"/>
        <v>17.356216718382996</v>
      </c>
      <c r="CX70">
        <f t="shared" ref="CX70:DQ70" si="87">CX$49*CX31</f>
        <v>17.269435634791083</v>
      </c>
      <c r="CY70">
        <f t="shared" si="87"/>
        <v>17.183088456617124</v>
      </c>
      <c r="CZ70">
        <f t="shared" si="87"/>
        <v>17.097173014334039</v>
      </c>
      <c r="DA70">
        <f t="shared" si="87"/>
        <v>17.011687149262368</v>
      </c>
      <c r="DB70">
        <f t="shared" si="87"/>
        <v>16.92662871351606</v>
      </c>
      <c r="DC70">
        <f t="shared" si="87"/>
        <v>16.841995569948477</v>
      </c>
      <c r="DD70">
        <f t="shared" si="87"/>
        <v>16.757785592098735</v>
      </c>
      <c r="DE70">
        <f t="shared" si="87"/>
        <v>16.67399666413824</v>
      </c>
      <c r="DF70">
        <f t="shared" si="87"/>
        <v>16.59062668081755</v>
      </c>
      <c r="DG70">
        <f t="shared" si="87"/>
        <v>16.507673547413461</v>
      </c>
      <c r="DH70">
        <f t="shared" si="87"/>
        <v>16.425135179676396</v>
      </c>
      <c r="DI70">
        <f t="shared" si="87"/>
        <v>16.343009503778013</v>
      </c>
      <c r="DJ70">
        <f t="shared" si="87"/>
        <v>16.261294456259122</v>
      </c>
      <c r="DK70">
        <f t="shared" si="87"/>
        <v>16.179987983977828</v>
      </c>
      <c r="DL70">
        <f t="shared" si="87"/>
        <v>16.09908804405794</v>
      </c>
      <c r="DM70">
        <f t="shared" si="87"/>
        <v>16.018592603837646</v>
      </c>
      <c r="DN70">
        <f t="shared" si="87"/>
        <v>15.938499640818458</v>
      </c>
      <c r="DO70">
        <f t="shared" si="87"/>
        <v>15.858807142614365</v>
      </c>
      <c r="DP70">
        <f t="shared" si="87"/>
        <v>15.779513106901295</v>
      </c>
      <c r="DQ70">
        <f t="shared" si="87"/>
        <v>15.700615541366787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C8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IFERROR(MATCH(E15,Production_est!$D$4:$D$339,0),"-")+1</f>
        <v>4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N46" si="5">L15</f>
        <v>7.5394858577944581E-3</v>
      </c>
      <c r="N15" s="33">
        <f t="shared" si="5"/>
        <v>7.5394858577944581E-3</v>
      </c>
      <c r="O15" s="33">
        <f t="shared" ref="O15:AP22" si="6">N15*(1-$G$4)</f>
        <v>7.501788428505486E-3</v>
      </c>
      <c r="P15" s="33">
        <f t="shared" si="6"/>
        <v>7.4642794863629585E-3</v>
      </c>
      <c r="Q15" s="33">
        <f t="shared" si="6"/>
        <v>7.4269580889311437E-3</v>
      </c>
      <c r="R15" s="33">
        <f t="shared" si="6"/>
        <v>7.3898232984864884E-3</v>
      </c>
      <c r="S15" s="33">
        <f t="shared" si="6"/>
        <v>7.3528741819940558E-3</v>
      </c>
      <c r="T15" s="33">
        <f t="shared" si="6"/>
        <v>7.3161098110840856E-3</v>
      </c>
      <c r="U15" s="33">
        <f t="shared" si="6"/>
        <v>7.2795292620286651E-3</v>
      </c>
      <c r="V15" s="33">
        <f t="shared" si="6"/>
        <v>7.243131615718522E-3</v>
      </c>
      <c r="W15" s="33">
        <f t="shared" si="6"/>
        <v>7.2069159576399295E-3</v>
      </c>
      <c r="X15" s="33">
        <f t="shared" si="6"/>
        <v>7.1708813778517295E-3</v>
      </c>
      <c r="Y15" s="33">
        <f t="shared" si="6"/>
        <v>7.1350269709624711E-3</v>
      </c>
      <c r="Z15" s="33">
        <f t="shared" si="6"/>
        <v>7.0993518361076591E-3</v>
      </c>
      <c r="AA15" s="33">
        <f t="shared" si="6"/>
        <v>7.0638550769271209E-3</v>
      </c>
      <c r="AB15" s="33">
        <f t="shared" si="6"/>
        <v>7.028535801542485E-3</v>
      </c>
      <c r="AC15" s="33">
        <f t="shared" si="6"/>
        <v>6.9933931225347728E-3</v>
      </c>
      <c r="AD15" s="33">
        <f t="shared" si="6"/>
        <v>6.9584261569220988E-3</v>
      </c>
      <c r="AE15" s="33">
        <f t="shared" si="6"/>
        <v>6.9236340261374886E-3</v>
      </c>
      <c r="AF15" s="33">
        <f t="shared" si="6"/>
        <v>6.8890158560068011E-3</v>
      </c>
      <c r="AG15" s="33">
        <f t="shared" si="6"/>
        <v>6.854570776726767E-3</v>
      </c>
      <c r="AH15" s="33">
        <f t="shared" si="6"/>
        <v>6.820297922843133E-3</v>
      </c>
      <c r="AI15" s="33">
        <f t="shared" si="6"/>
        <v>6.7861964332289176E-3</v>
      </c>
      <c r="AJ15" s="33">
        <f t="shared" si="6"/>
        <v>6.7522654510627726E-3</v>
      </c>
      <c r="AK15" s="33">
        <f t="shared" si="6"/>
        <v>6.7185041238074584E-3</v>
      </c>
      <c r="AL15" s="33">
        <f t="shared" si="6"/>
        <v>6.6849116031884211E-3</v>
      </c>
      <c r="AM15" s="33">
        <f t="shared" si="6"/>
        <v>6.6514870451724788E-3</v>
      </c>
      <c r="AN15" s="33">
        <f t="shared" si="6"/>
        <v>6.6182296099466164E-3</v>
      </c>
      <c r="AO15" s="33">
        <f t="shared" si="6"/>
        <v>6.5851384618968835E-3</v>
      </c>
      <c r="AP15" s="33">
        <f t="shared" si="6"/>
        <v>6.552212769587399E-3</v>
      </c>
      <c r="AQ15" s="33">
        <f t="shared" ref="AQ15:BK15" si="7">AP15*(1-$G$4)</f>
        <v>6.5194517057394616E-3</v>
      </c>
      <c r="AR15" s="33">
        <f t="shared" si="7"/>
        <v>6.4868544472107643E-3</v>
      </c>
      <c r="AS15" s="33">
        <f t="shared" si="7"/>
        <v>6.4544201749747107E-3</v>
      </c>
      <c r="AT15" s="33">
        <f t="shared" si="7"/>
        <v>6.4221480740998373E-3</v>
      </c>
      <c r="AU15" s="33">
        <f t="shared" si="7"/>
        <v>6.3900373337293379E-3</v>
      </c>
      <c r="AV15" s="33">
        <f t="shared" si="7"/>
        <v>6.358087147060691E-3</v>
      </c>
      <c r="AW15" s="33">
        <f t="shared" si="7"/>
        <v>6.3262967113253878E-3</v>
      </c>
      <c r="AX15" s="33">
        <f t="shared" si="7"/>
        <v>6.294665227768761E-3</v>
      </c>
      <c r="AY15" s="33">
        <f t="shared" si="7"/>
        <v>6.263191901629917E-3</v>
      </c>
      <c r="AZ15" s="33">
        <f t="shared" si="7"/>
        <v>6.2318759421217673E-3</v>
      </c>
      <c r="BA15" s="33">
        <f t="shared" si="7"/>
        <v>6.2007165624111587E-3</v>
      </c>
      <c r="BB15" s="33">
        <f t="shared" si="7"/>
        <v>6.1697129795991032E-3</v>
      </c>
      <c r="BC15" s="33">
        <f t="shared" si="7"/>
        <v>6.1388644147011076E-3</v>
      </c>
      <c r="BD15" s="33">
        <f t="shared" si="7"/>
        <v>6.1081700926276022E-3</v>
      </c>
      <c r="BE15" s="33">
        <f t="shared" si="7"/>
        <v>6.077629242164464E-3</v>
      </c>
      <c r="BF15" s="33">
        <f t="shared" si="7"/>
        <v>6.0472410959536418E-3</v>
      </c>
      <c r="BG15" s="33">
        <f t="shared" si="7"/>
        <v>6.0170048904738737E-3</v>
      </c>
      <c r="BH15" s="33">
        <f t="shared" si="7"/>
        <v>5.9869198660215039E-3</v>
      </c>
      <c r="BI15" s="33">
        <f t="shared" si="7"/>
        <v>5.9569852666913961E-3</v>
      </c>
      <c r="BJ15" s="33">
        <f t="shared" si="7"/>
        <v>5.9272003403579394E-3</v>
      </c>
      <c r="BK15" s="33">
        <f t="shared" si="7"/>
        <v>5.8975643386561501E-3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6.0389410239595973</v>
      </c>
      <c r="BT15" s="4" cm="1">
        <f t="array" ref="BT15">N15*INDEX(prod_est,$H15+$I15-1,MATCH(BT$14,$BQ$14:$DQ$14,0))</f>
        <v>6.5543764759564693</v>
      </c>
      <c r="BU15" s="4" cm="1">
        <f t="array" ref="BU15">O15*INDEX(prod_est,$H15+$I15-1,MATCH(BU$14,$BQ$14:$DQ$14,0))</f>
        <v>7.05148629376386</v>
      </c>
      <c r="BV15" s="4" cm="1">
        <f t="array" ref="BV15">P15*INDEX(prod_est,$H15+$I15-1,MATCH(BV$14,$BQ$14:$DQ$14,0))</f>
        <v>7.5600591090596803</v>
      </c>
      <c r="BW15" s="4" cm="1">
        <f t="array" ref="BW15">Q15*INDEX(prod_est,$H15+$I15-1,MATCH(BW$14,$BQ$14:$DQ$14,0))</f>
        <v>8.0795240688503469</v>
      </c>
      <c r="BX15" s="4" cm="1">
        <f t="array" ref="BX15">R15*INDEX(prod_est,$H15+$I15-1,MATCH(BX$14,$BQ$14:$DQ$14,0))</f>
        <v>8.6092977218517852</v>
      </c>
      <c r="BY15" s="4" cm="1">
        <f t="array" ref="BY15">S15*INDEX(prod_est,$H15+$I15-1,MATCH(BY$14,$BQ$14:$DQ$14,0))</f>
        <v>9.1487844602572324</v>
      </c>
      <c r="BZ15" s="4" cm="1">
        <f t="array" ref="BZ15">T15*INDEX(prod_est,$H15+$I15-1,MATCH(BZ$14,$BQ$14:$DQ$14,0))</f>
        <v>9.6973769542866286</v>
      </c>
      <c r="CA15" s="4" cm="1">
        <f t="array" ref="CA15">U15*INDEX(prod_est,$H15+$I15-1,MATCH(CA$14,$BQ$14:$DQ$14,0))</f>
        <v>10.023906724931656</v>
      </c>
      <c r="CB15" s="4" cm="1">
        <f t="array" ref="CB15">V15*INDEX(prod_est,$H15+$I15-1,MATCH(CB$14,$BQ$14:$DQ$14,0))</f>
        <v>10.343588754968485</v>
      </c>
      <c r="CC15" s="4" cm="1">
        <f t="array" ref="CC15">W15*INDEX(prod_est,$H15+$I15-1,MATCH(CC$14,$BQ$14:$DQ$14,0))</f>
        <v>10.656266388476949</v>
      </c>
      <c r="CD15" s="4" cm="1">
        <f t="array" ref="CD15">X15*INDEX(prod_est,$H15+$I15-1,MATCH(CD$14,$BQ$14:$DQ$14,0))</f>
        <v>10.961786960490631</v>
      </c>
      <c r="CE15" s="4" cm="1">
        <f t="array" ref="CE15">Y15*INDEX(prod_est,$H15+$I15-1,MATCH(CE$14,$BQ$14:$DQ$14,0))</f>
        <v>11.260001743895966</v>
      </c>
      <c r="CF15" s="4" cm="1">
        <f t="array" ref="CF15">Z15*INDEX(prod_est,$H15+$I15-1,MATCH(CF$14,$BQ$14:$DQ$14,0))</f>
        <v>11.550765896877325</v>
      </c>
      <c r="CG15" s="4" cm="1">
        <f t="array" ref="CG15">AA15*INDEX(prod_est,$H15+$I15-1,MATCH(CG$14,$BQ$14:$DQ$14,0))</f>
        <v>11.833938410903222</v>
      </c>
      <c r="CH15" s="4" cm="1">
        <f t="array" ref="CH15">AB15*INDEX(prod_est,$H15+$I15-1,MATCH(CH$14,$BQ$14:$DQ$14,0))</f>
        <v>12.109382059248869</v>
      </c>
      <c r="CI15" s="4" cm="1">
        <f t="array" ref="CI15">AC15*INDEX(prod_est,$H15+$I15-1,MATCH(CI$14,$BQ$14:$DQ$14,0))</f>
        <v>12.37696334605023</v>
      </c>
      <c r="CJ15" s="4" cm="1">
        <f t="array" ref="CJ15">AD15*INDEX(prod_est,$H15+$I15-1,MATCH(CJ$14,$BQ$14:$DQ$14,0))</f>
        <v>12.636552455884921</v>
      </c>
      <c r="CK15" s="4" cm="1">
        <f t="array" ref="CK15">AE15*INDEX(prod_est,$H15+$I15-1,MATCH(CK$14,$BQ$14:$DQ$14,0))</f>
        <v>12.888023203875198</v>
      </c>
      <c r="CL15" s="4" cm="1">
        <f t="array" ref="CL15">AF15*INDEX(prod_est,$H15+$I15-1,MATCH(CL$14,$BQ$14:$DQ$14,0))</f>
        <v>13.131252986308411</v>
      </c>
      <c r="CM15" s="4" cm="1">
        <f t="array" ref="CM15">AG15*INDEX(prod_est,$H15+$I15-1,MATCH(CM$14,$BQ$14:$DQ$14,0))</f>
        <v>13.366122731770288</v>
      </c>
      <c r="CN15" s="4" cm="1">
        <f t="array" ref="CN15">AH15*INDEX(prod_est,$H15+$I15-1,MATCH(CN$14,$BQ$14:$DQ$14,0))</f>
        <v>13.592516852786444</v>
      </c>
      <c r="CO15" s="4" cm="1">
        <f t="array" ref="CO15">AI15*INDEX(prod_est,$H15+$I15-1,MATCH(CO$14,$BQ$14:$DQ$14,0))</f>
        <v>13.810323197967634</v>
      </c>
      <c r="CP15" s="4" cm="1">
        <f t="array" ref="CP15">AJ15*INDEX(prod_est,$H15+$I15-1,MATCH(CP$14,$BQ$14:$DQ$14,0))</f>
        <v>14.019433004654154</v>
      </c>
      <c r="CQ15" s="4" cm="1">
        <f t="array" ref="CQ15">AK15*INDEX(prod_est,$H15+$I15-1,MATCH(CQ$14,$BQ$14:$DQ$14,0))</f>
        <v>14.219740852054981</v>
      </c>
      <c r="CR15" s="4" cm="1">
        <f t="array" ref="CR15">AL15*INDEX(prod_est,$H15+$I15-1,MATCH(CR$14,$BQ$14:$DQ$14,0))</f>
        <v>14.411144614877196</v>
      </c>
      <c r="CS15" s="4" cm="1">
        <f t="array" ref="CS15">AM15*INDEX(prod_est,$H15+$I15-1,MATCH(CS$14,$BQ$14:$DQ$14,0))</f>
        <v>14.593545417441266</v>
      </c>
      <c r="CT15" s="4" cm="1">
        <f t="array" ref="CT15">AN15*INDEX(prod_est,$H15+$I15-1,MATCH(CT$14,$BQ$14:$DQ$14,0))</f>
        <v>14.766847588277882</v>
      </c>
      <c r="CU15" s="4" cm="1">
        <f t="array" ref="CU15">AO15*INDEX(prod_est,$H15+$I15-1,MATCH(CU$14,$BQ$14:$DQ$14,0))</f>
        <v>14.930958615201924</v>
      </c>
      <c r="CV15" s="4" cm="1">
        <f t="array" ref="CV15">AP15*INDEX(prod_est,$H15+$I15-1,MATCH(CV$14,$BQ$14:$DQ$14,0))</f>
        <v>15.085789100859374</v>
      </c>
      <c r="CW15" s="4" cm="1">
        <f t="array" ref="CW15">AQ15*INDEX(prod_est,$H15+$I15-1,MATCH(CW$14,$BQ$14:$DQ$14,0))</f>
        <v>15.231252718742832</v>
      </c>
      <c r="CX15" s="4" cm="1">
        <f t="array" ref="CX15">AR15*INDEX(prod_est,$H15+$I15-1,MATCH(CX$14,$BQ$14:$DQ$14,0))</f>
        <v>15.051500426459015</v>
      </c>
      <c r="CY15" s="4" cm="1">
        <f t="array" ref="CY15">AS15*INDEX(prod_est,$H15+$I15-1,MATCH(CY$14,$BQ$14:$DQ$14,0))</f>
        <v>14.869839777439852</v>
      </c>
      <c r="CZ15" s="4" cm="1">
        <f t="array" ref="CZ15">AT15*INDEX(prod_est,$H15+$I15-1,MATCH(CZ$14,$BQ$14:$DQ$14,0))</f>
        <v>14.686310974551704</v>
      </c>
      <c r="DA15" s="4" cm="1">
        <f t="array" ref="DA15">AU15*INDEX(prod_est,$H15+$I15-1,MATCH(DA$14,$BQ$14:$DQ$14,0))</f>
        <v>14.500953783213733</v>
      </c>
      <c r="DB15" s="4" cm="1">
        <f t="array" ref="DB15">AV15*INDEX(prod_est,$H15+$I15-1,MATCH(DB$14,$BQ$14:$DQ$14,0))</f>
        <v>14.313807535182924</v>
      </c>
      <c r="DC15" s="4" cm="1">
        <f t="array" ref="DC15">AW15*INDEX(prod_est,$H15+$I15-1,MATCH(DC$14,$BQ$14:$DQ$14,0))</f>
        <v>14.124911132310157</v>
      </c>
      <c r="DD15" s="4" cm="1">
        <f t="array" ref="DD15">AX15*INDEX(prod_est,$H15+$I15-1,MATCH(DD$14,$BQ$14:$DQ$14,0))</f>
        <v>13.934303050267435</v>
      </c>
      <c r="DE15" s="4" cm="1">
        <f t="array" ref="DE15">AY15*INDEX(prod_est,$H15+$I15-1,MATCH(DE$14,$BQ$14:$DQ$14,0))</f>
        <v>13.742021342246581</v>
      </c>
      <c r="DF15" s="4" cm="1">
        <f t="array" ref="DF15">AZ15*INDEX(prod_est,$H15+$I15-1,MATCH(DF$14,$BQ$14:$DQ$14,0))</f>
        <v>13.548103642629529</v>
      </c>
      <c r="DG15" s="4" cm="1">
        <f t="array" ref="DG15">BA15*INDEX(prod_est,$H15+$I15-1,MATCH(DG$14,$BQ$14:$DQ$14,0))</f>
        <v>13.352587170630445</v>
      </c>
      <c r="DH15" s="4" cm="1">
        <f t="array" ref="DH15">BB15*INDEX(prod_est,$H15+$I15-1,MATCH(DH$14,$BQ$14:$DQ$14,0))</f>
        <v>13.15550873390986</v>
      </c>
      <c r="DI15" s="4" cm="1">
        <f t="array" ref="DI15">BC15*INDEX(prod_est,$H15+$I15-1,MATCH(DI$14,$BQ$14:$DQ$14,0))</f>
        <v>12.956904732161044</v>
      </c>
      <c r="DJ15" s="4" cm="1">
        <f t="array" ref="DJ15">BD15*INDEX(prod_est,$H15+$I15-1,MATCH(DJ$14,$BQ$14:$DQ$14,0))</f>
        <v>12.756811160668775</v>
      </c>
      <c r="DK15" s="4" cm="1">
        <f t="array" ref="DK15">BE15*INDEX(prod_est,$H15+$I15-1,MATCH(DK$14,$BQ$14:$DQ$14,0))</f>
        <v>12.555263613840744</v>
      </c>
      <c r="DL15" s="4" cm="1">
        <f t="array" ref="DL15">BF15*INDEX(prod_est,$H15+$I15-1,MATCH(DL$14,$BQ$14:$DQ$14,0))</f>
        <v>12.352297288711759</v>
      </c>
      <c r="DM15" s="4" cm="1">
        <f t="array" ref="DM15">BG15*INDEX(prod_est,$H15+$I15-1,MATCH(DM$14,$BQ$14:$DQ$14,0))</f>
        <v>12.147946988420953</v>
      </c>
      <c r="DN15" s="4" cm="1">
        <f t="array" ref="DN15">BH15*INDEX(prod_est,$H15+$I15-1,MATCH(DN$14,$BQ$14:$DQ$14,0))</f>
        <v>11.942247125662183</v>
      </c>
      <c r="DO15" s="4" cm="1">
        <f t="array" ref="DO15">BI15*INDEX(prod_est,$H15+$I15-1,MATCH(DO$14,$BQ$14:$DQ$14,0))</f>
        <v>11.735231726107832</v>
      </c>
      <c r="DP15" s="4" cm="1">
        <f t="array" ref="DP15">BJ15*INDEX(prod_est,$H15+$I15-1,MATCH(DP$14,$BQ$14:$DQ$14,0))</f>
        <v>11.526934431806167</v>
      </c>
      <c r="DQ15" s="4" cm="1">
        <f t="array" ref="DQ15">BK15*INDEX(prod_est,$H15+$I15-1,MATCH(DQ$14,$BQ$14:$DQ$14,0))</f>
        <v>11.317388504552472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IFERROR(MATCH(E16,Production_est!$D$4:$D$339,0),"-")+1</f>
        <v>4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IFERROR(MATCH(E17,Production_est!$D$4:$D$339,0),"-")+1</f>
        <v>4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IFERROR(MATCH(E18,Production_est!$D$4:$D$339,0),"-")+1</f>
        <v>4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IFERROR(MATCH(E19,Production_est!$D$4:$D$339,0),"-")+1</f>
        <v>4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IFERROR(MATCH(E20,Production_est!$D$4:$D$339,0),"-")+1</f>
        <v>4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IFERROR(MATCH(E21,Production_est!$D$4:$D$339,0),"-")+1</f>
        <v>4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IFERROR(MATCH(E22,Production_est!$D$4:$D$339,0),"-")+1</f>
        <v>4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IFERROR(MATCH(E23,Production_est!$D$4:$D$339,0),"-")+1</f>
        <v>4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si="5"/>
        <v>4.7379662557666617E-2</v>
      </c>
      <c r="O23" s="33">
        <f t="shared" ref="O23:AP30" si="19">N23*(1-$G$4)</f>
        <v>4.7142764244878281E-2</v>
      </c>
      <c r="P23" s="33">
        <f t="shared" si="19"/>
        <v>4.6907050423653888E-2</v>
      </c>
      <c r="Q23" s="33">
        <f t="shared" si="19"/>
        <v>4.6672515171535617E-2</v>
      </c>
      <c r="R23" s="33">
        <f t="shared" si="19"/>
        <v>4.6439152595677942E-2</v>
      </c>
      <c r="S23" s="33">
        <f t="shared" si="19"/>
        <v>4.6206956832699549E-2</v>
      </c>
      <c r="T23" s="33">
        <f t="shared" si="19"/>
        <v>4.5975922048536053E-2</v>
      </c>
      <c r="U23" s="33">
        <f t="shared" si="19"/>
        <v>4.5746042438293374E-2</v>
      </c>
      <c r="V23" s="33">
        <f t="shared" si="19"/>
        <v>4.5517312226101905E-2</v>
      </c>
      <c r="W23" s="33">
        <f t="shared" si="19"/>
        <v>4.5289725664971393E-2</v>
      </c>
      <c r="X23" s="33">
        <f t="shared" si="19"/>
        <v>4.5063277036646539E-2</v>
      </c>
      <c r="Y23" s="33">
        <f t="shared" si="19"/>
        <v>4.4837960651463303E-2</v>
      </c>
      <c r="Z23" s="33">
        <f t="shared" si="19"/>
        <v>4.4613770848205989E-2</v>
      </c>
      <c r="AA23" s="33">
        <f t="shared" si="19"/>
        <v>4.4390701993964957E-2</v>
      </c>
      <c r="AB23" s="33">
        <f t="shared" si="19"/>
        <v>4.4168748483995129E-2</v>
      </c>
      <c r="AC23" s="33">
        <f t="shared" si="19"/>
        <v>4.3947904741575151E-2</v>
      </c>
      <c r="AD23" s="33">
        <f t="shared" si="19"/>
        <v>4.3728165217867272E-2</v>
      </c>
      <c r="AE23" s="33">
        <f t="shared" si="19"/>
        <v>4.3509524391777937E-2</v>
      </c>
      <c r="AF23" s="33">
        <f t="shared" si="19"/>
        <v>4.3291976769819045E-2</v>
      </c>
      <c r="AG23" s="33">
        <f t="shared" si="19"/>
        <v>4.3075516885969951E-2</v>
      </c>
      <c r="AH23" s="33">
        <f t="shared" si="19"/>
        <v>4.2860139301540104E-2</v>
      </c>
      <c r="AI23" s="33">
        <f t="shared" si="19"/>
        <v>4.2645838605032405E-2</v>
      </c>
      <c r="AJ23" s="33">
        <f t="shared" si="19"/>
        <v>4.2432609412007244E-2</v>
      </c>
      <c r="AK23" s="33">
        <f t="shared" si="19"/>
        <v>4.2220446364947206E-2</v>
      </c>
      <c r="AL23" s="33">
        <f t="shared" si="19"/>
        <v>4.2009344133122468E-2</v>
      </c>
      <c r="AM23" s="33">
        <f t="shared" si="19"/>
        <v>4.1799297412456853E-2</v>
      </c>
      <c r="AN23" s="33">
        <f t="shared" si="19"/>
        <v>4.159030092539457E-2</v>
      </c>
      <c r="AO23" s="33">
        <f t="shared" si="19"/>
        <v>4.13823494207676E-2</v>
      </c>
      <c r="AP23" s="33">
        <f t="shared" si="19"/>
        <v>4.1175437673663759E-2</v>
      </c>
      <c r="AQ23" s="33">
        <f t="shared" ref="AQ23:BK23" si="20">AP23*(1-$G$4)</f>
        <v>4.0969560485295438E-2</v>
      </c>
      <c r="AR23" s="33">
        <f t="shared" si="20"/>
        <v>4.0764712682868957E-2</v>
      </c>
      <c r="AS23" s="33">
        <f t="shared" si="20"/>
        <v>4.0560889119454616E-2</v>
      </c>
      <c r="AT23" s="33">
        <f t="shared" si="20"/>
        <v>4.035808467385734E-2</v>
      </c>
      <c r="AU23" s="33">
        <f t="shared" si="20"/>
        <v>4.0156294250488056E-2</v>
      </c>
      <c r="AV23" s="33">
        <f t="shared" si="20"/>
        <v>3.9955512779235612E-2</v>
      </c>
      <c r="AW23" s="33">
        <f t="shared" si="20"/>
        <v>3.9755735215339434E-2</v>
      </c>
      <c r="AX23" s="33">
        <f t="shared" si="20"/>
        <v>3.9556956539262736E-2</v>
      </c>
      <c r="AY23" s="33">
        <f t="shared" si="20"/>
        <v>3.9359171756566419E-2</v>
      </c>
      <c r="AZ23" s="33">
        <f t="shared" si="20"/>
        <v>3.916237589778359E-2</v>
      </c>
      <c r="BA23" s="33">
        <f t="shared" si="20"/>
        <v>3.8966564018294673E-2</v>
      </c>
      <c r="BB23" s="33">
        <f t="shared" si="20"/>
        <v>3.8771731198203201E-2</v>
      </c>
      <c r="BC23" s="33">
        <f t="shared" si="20"/>
        <v>3.8577872542212184E-2</v>
      </c>
      <c r="BD23" s="33">
        <f t="shared" si="20"/>
        <v>3.838498317950112E-2</v>
      </c>
      <c r="BE23" s="33">
        <f t="shared" si="20"/>
        <v>3.8193058263603613E-2</v>
      </c>
      <c r="BF23" s="33">
        <f t="shared" si="20"/>
        <v>3.8002092972285594E-2</v>
      </c>
      <c r="BG23" s="33">
        <f t="shared" si="20"/>
        <v>3.7812082507424162E-2</v>
      </c>
      <c r="BH23" s="33">
        <f t="shared" si="20"/>
        <v>3.7623022094887042E-2</v>
      </c>
      <c r="BI23" s="33">
        <f t="shared" si="20"/>
        <v>3.7434906984412604E-2</v>
      </c>
      <c r="BJ23" s="33">
        <f t="shared" si="20"/>
        <v>3.7247732449490541E-2</v>
      </c>
      <c r="BK23" s="33">
        <f t="shared" si="20"/>
        <v>3.7061493787243091E-2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37.949933631755044</v>
      </c>
      <c r="BT23" s="4" cm="1">
        <f t="array" ref="BT23">N23*INDEX(prod_est,$H23+$I23-1,MATCH(BT$14,$BQ$14:$DQ$14,0))</f>
        <v>41.189034844555003</v>
      </c>
      <c r="BU23" s="4" cm="1">
        <f t="array" ref="BU23">O23*INDEX(prod_est,$H23+$I23-1,MATCH(BU$14,$BQ$14:$DQ$14,0))</f>
        <v>44.31297404492738</v>
      </c>
      <c r="BV23" s="4" cm="1">
        <f t="array" ref="BV23">P23*INDEX(prod_est,$H23+$I23-1,MATCH(BV$14,$BQ$14:$DQ$14,0))</f>
        <v>47.508949052932415</v>
      </c>
      <c r="BW23" s="4" cm="1">
        <f t="array" ref="BW23">Q23*INDEX(prod_est,$H23+$I23-1,MATCH(BW$14,$BQ$14:$DQ$14,0))</f>
        <v>50.773372512254809</v>
      </c>
      <c r="BX23" s="4" cm="1">
        <f t="array" ref="BX23">R23*INDEX(prod_est,$H23+$I23-1,MATCH(BX$14,$BQ$14:$DQ$14,0))</f>
        <v>54.102577896359492</v>
      </c>
      <c r="BY23" s="4" cm="1">
        <f t="array" ref="BY23">S23*INDEX(prod_est,$H23+$I23-1,MATCH(BY$14,$BQ$14:$DQ$14,0))</f>
        <v>57.492822284650387</v>
      </c>
      <c r="BZ23" s="4" cm="1">
        <f t="array" ref="BZ23">T23*INDEX(prod_est,$H23+$I23-1,MATCH(BZ$14,$BQ$14:$DQ$14,0))</f>
        <v>60.940289093267118</v>
      </c>
      <c r="CA23" s="4" cm="1">
        <f t="array" ref="CA23">U23*INDEX(prod_est,$H23+$I23-1,MATCH(CA$14,$BQ$14:$DQ$14,0))</f>
        <v>62.992268583645703</v>
      </c>
      <c r="CB23" s="4" cm="1">
        <f t="array" ref="CB23">V23*INDEX(prod_est,$H23+$I23-1,MATCH(CB$14,$BQ$14:$DQ$14,0))</f>
        <v>65.001215479306509</v>
      </c>
      <c r="CC23" s="4" cm="1">
        <f t="array" ref="CC23">W23*INDEX(prod_est,$H23+$I23-1,MATCH(CC$14,$BQ$14:$DQ$14,0))</f>
        <v>66.966145322585575</v>
      </c>
      <c r="CD23" s="4" cm="1">
        <f t="array" ref="CD23">X23*INDEX(prod_est,$H23+$I23-1,MATCH(CD$14,$BQ$14:$DQ$14,0))</f>
        <v>68.886098735783989</v>
      </c>
      <c r="CE23" s="4" cm="1">
        <f t="array" ref="CE23">Y23*INDEX(prod_est,$H23+$I23-1,MATCH(CE$14,$BQ$14:$DQ$14,0))</f>
        <v>70.760141087471027</v>
      </c>
      <c r="CF23" s="4" cm="1">
        <f t="array" ref="CF23">Z23*INDEX(prod_est,$H23+$I23-1,MATCH(CF$14,$BQ$14:$DQ$14,0))</f>
        <v>72.587362162218497</v>
      </c>
      <c r="CG23" s="4" cm="1">
        <f t="array" ref="CG23">AA23*INDEX(prod_est,$H23+$I23-1,MATCH(CG$14,$BQ$14:$DQ$14,0))</f>
        <v>74.366875833735335</v>
      </c>
      <c r="CH23" s="4" cm="1">
        <f t="array" ref="CH23">AB23*INDEX(prod_est,$H23+$I23-1,MATCH(CH$14,$BQ$14:$DQ$14,0))</f>
        <v>76.097819741372959</v>
      </c>
      <c r="CI23" s="4" cm="1">
        <f t="array" ref="CI23">AC23*INDEX(prod_est,$H23+$I23-1,MATCH(CI$14,$BQ$14:$DQ$14,0))</f>
        <v>77.779354969970541</v>
      </c>
      <c r="CJ23" s="4" cm="1">
        <f t="array" ref="CJ23">AD23*INDEX(prod_est,$H23+$I23-1,MATCH(CJ$14,$BQ$14:$DQ$14,0))</f>
        <v>79.410665733011157</v>
      </c>
      <c r="CK23" s="4" cm="1">
        <f t="array" ref="CK23">AE23*INDEX(prod_est,$H23+$I23-1,MATCH(CK$14,$BQ$14:$DQ$14,0))</f>
        <v>80.990959059058824</v>
      </c>
      <c r="CL23" s="4" cm="1">
        <f t="array" ref="CL23">AF23*INDEX(prod_est,$H23+$I23-1,MATCH(CL$14,$BQ$14:$DQ$14,0))</f>
        <v>82.519464481447329</v>
      </c>
      <c r="CM23" s="4" cm="1">
        <f t="array" ref="CM23">AG23*INDEX(prod_est,$H23+$I23-1,MATCH(CM$14,$BQ$14:$DQ$14,0))</f>
        <v>83.995433731191909</v>
      </c>
      <c r="CN23" s="4" cm="1">
        <f t="array" ref="CN23">AH23*INDEX(prod_est,$H23+$I23-1,MATCH(CN$14,$BQ$14:$DQ$14,0))</f>
        <v>85.418140433094649</v>
      </c>
      <c r="CO23" s="4" cm="1">
        <f t="array" ref="CO23">AI23*INDEX(prod_est,$H23+$I23-1,MATCH(CO$14,$BQ$14:$DQ$14,0))</f>
        <v>86.78687980501546</v>
      </c>
      <c r="CP23" s="4" cm="1">
        <f t="array" ref="CP23">AJ23*INDEX(prod_est,$H23+$I23-1,MATCH(CP$14,$BQ$14:$DQ$14,0))</f>
        <v>88.100968360279964</v>
      </c>
      <c r="CQ23" s="4" cm="1">
        <f t="array" ref="CQ23">AK23*INDEX(prod_est,$H23+$I23-1,MATCH(CQ$14,$BQ$14:$DQ$14,0))</f>
        <v>89.359743613196216</v>
      </c>
      <c r="CR23" s="4" cm="1">
        <f t="array" ref="CR23">AL23*INDEX(prod_est,$H23+$I23-1,MATCH(CR$14,$BQ$14:$DQ$14,0))</f>
        <v>90.562563787652664</v>
      </c>
      <c r="CS23" s="4" cm="1">
        <f t="array" ref="CS23">AM23*INDEX(prod_est,$H23+$I23-1,MATCH(CS$14,$BQ$14:$DQ$14,0))</f>
        <v>91.708807528769142</v>
      </c>
      <c r="CT23" s="4" cm="1">
        <f t="array" ref="CT23">AN23*INDEX(prod_est,$H23+$I23-1,MATCH(CT$14,$BQ$14:$DQ$14,0))</f>
        <v>92.797873617574297</v>
      </c>
      <c r="CU23" s="4" cm="1">
        <f t="array" ref="CU23">AO23*INDEX(prod_est,$H23+$I23-1,MATCH(CU$14,$BQ$14:$DQ$14,0))</f>
        <v>93.82918068868112</v>
      </c>
      <c r="CV23" s="4" cm="1">
        <f t="array" ref="CV23">AP23*INDEX(prod_est,$H23+$I23-1,MATCH(CV$14,$BQ$14:$DQ$14,0))</f>
        <v>94.802166950934762</v>
      </c>
      <c r="CW23" s="4" cm="1">
        <f t="array" ref="CW23">AQ23*INDEX(prod_est,$H23+$I23-1,MATCH(CW$14,$BQ$14:$DQ$14,0))</f>
        <v>95.716289911005106</v>
      </c>
      <c r="CX23" s="4" cm="1">
        <f t="array" ref="CX23">AR23*INDEX(prod_est,$H23+$I23-1,MATCH(CX$14,$BQ$14:$DQ$14,0))</f>
        <v>94.586689947160124</v>
      </c>
      <c r="CY23" s="4" cm="1">
        <f t="array" ref="CY23">AS23*INDEX(prod_est,$H23+$I23-1,MATCH(CY$14,$BQ$14:$DQ$14,0))</f>
        <v>93.445097481456841</v>
      </c>
      <c r="CZ23" s="4" cm="1">
        <f t="array" ref="CZ23">AT23*INDEX(prod_est,$H23+$I23-1,MATCH(CZ$14,$BQ$14:$DQ$14,0))</f>
        <v>92.291765156884153</v>
      </c>
      <c r="DA23" s="4" cm="1">
        <f t="array" ref="DA23">AU23*INDEX(prod_est,$H23+$I23-1,MATCH(DA$14,$BQ$14:$DQ$14,0))</f>
        <v>91.126942867423821</v>
      </c>
      <c r="DB23" s="4" cm="1">
        <f t="array" ref="DB23">AV23*INDEX(prod_est,$H23+$I23-1,MATCH(DB$14,$BQ$14:$DQ$14,0))</f>
        <v>89.950877781836283</v>
      </c>
      <c r="DC23" s="4" cm="1">
        <f t="array" ref="DC23">AW23*INDEX(prod_est,$H23+$I23-1,MATCH(DC$14,$BQ$14:$DQ$14,0))</f>
        <v>88.763814367264544</v>
      </c>
      <c r="DD23" s="4" cm="1">
        <f t="array" ref="DD23">AX23*INDEX(prod_est,$H23+$I23-1,MATCH(DD$14,$BQ$14:$DQ$14,0))</f>
        <v>87.565994412656906</v>
      </c>
      <c r="DE23" s="4" cm="1">
        <f t="array" ref="DE23">AY23*INDEX(prod_est,$H23+$I23-1,MATCH(DE$14,$BQ$14:$DQ$14,0))</f>
        <v>86.357657052010296</v>
      </c>
      <c r="DF23" s="4" cm="1">
        <f t="array" ref="DF23">AZ23*INDEX(prod_est,$H23+$I23-1,MATCH(DF$14,$BQ$14:$DQ$14,0))</f>
        <v>85.139038787435098</v>
      </c>
      <c r="DG23" s="4" cm="1">
        <f t="array" ref="DG23">BA23*INDEX(prod_est,$H23+$I23-1,MATCH(DG$14,$BQ$14:$DQ$14,0))</f>
        <v>83.910373512042952</v>
      </c>
      <c r="DH23" s="4" cm="1">
        <f t="array" ref="DH23">BB23*INDEX(prod_est,$H23+$I23-1,MATCH(DH$14,$BQ$14:$DQ$14,0))</f>
        <v>82.671892532658873</v>
      </c>
      <c r="DI23" s="4" cm="1">
        <f t="array" ref="DI23">BC23*INDEX(prod_est,$H23+$I23-1,MATCH(DI$14,$BQ$14:$DQ$14,0))</f>
        <v>81.423824592358514</v>
      </c>
      <c r="DJ23" s="4" cm="1">
        <f t="array" ref="DJ23">BD23*INDEX(prod_est,$H23+$I23-1,MATCH(DJ$14,$BQ$14:$DQ$14,0))</f>
        <v>80.166395892832398</v>
      </c>
      <c r="DK23" s="4" cm="1">
        <f t="array" ref="DK23">BE23*INDEX(prod_est,$H23+$I23-1,MATCH(DK$14,$BQ$14:$DQ$14,0))</f>
        <v>78.899830116577846</v>
      </c>
      <c r="DL23" s="4" cm="1">
        <f t="array" ref="DL23">BF23*INDEX(prod_est,$H23+$I23-1,MATCH(DL$14,$BQ$14:$DQ$14,0))</f>
        <v>77.624348448920188</v>
      </c>
      <c r="DM23" s="4" cm="1">
        <f t="array" ref="DM23">BG23*INDEX(prod_est,$H23+$I23-1,MATCH(DM$14,$BQ$14:$DQ$14,0))</f>
        <v>76.340169599864225</v>
      </c>
      <c r="DN23" s="4" cm="1">
        <f t="array" ref="DN23">BH23*INDEX(prod_est,$H23+$I23-1,MATCH(DN$14,$BQ$14:$DQ$14,0))</f>
        <v>75.047509825777212</v>
      </c>
      <c r="DO23" s="4" cm="1">
        <f t="array" ref="DO23">BI23*INDEX(prod_est,$H23+$I23-1,MATCH(DO$14,$BQ$14:$DQ$14,0))</f>
        <v>73.746582950904752</v>
      </c>
      <c r="DP23" s="4" cm="1">
        <f t="array" ref="DP23">BJ23*INDEX(prod_est,$H23+$I23-1,MATCH(DP$14,$BQ$14:$DQ$14,0))</f>
        <v>72.437600388720469</v>
      </c>
      <c r="DQ23" s="4" cm="1">
        <f t="array" ref="DQ23">BK23*INDEX(prod_est,$H23+$I23-1,MATCH(DQ$14,$BQ$14:$DQ$14,0))</f>
        <v>71.120771163110945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IFERROR(MATCH(E24,Production_est!$D$4:$D$339,0),"-")+1</f>
        <v>4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IFERROR(MATCH(E25,Production_est!$D$4:$D$339,0),"-")+1</f>
        <v>4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IFERROR(MATCH(E26,Production_est!$D$4:$D$339,0),"-")+1</f>
        <v>4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IFERROR(MATCH(E27,Production_est!$D$4:$D$339,0),"-")+1</f>
        <v>4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IFERROR(MATCH(E28,Production_est!$D$4:$D$339,0),"-")+1</f>
        <v>4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IFERROR(MATCH(E29,Production_est!$D$4:$D$339,0),"-")+1</f>
        <v>4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IFERROR(MATCH(E30,Production_est!$D$4:$D$339,0),"-")+1</f>
        <v>4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IFERROR(MATCH(E31,Production_est!$D$4:$D$339,0),"-")+1</f>
        <v>4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si="5"/>
        <v>1.1249778519803674E-2</v>
      </c>
      <c r="O31" s="33">
        <f t="shared" ref="O31:AQ35" si="28">N31*(1-$G$4)</f>
        <v>1.1193529627204655E-2</v>
      </c>
      <c r="P31" s="33">
        <f t="shared" si="28"/>
        <v>1.1137561979068632E-2</v>
      </c>
      <c r="Q31" s="33">
        <f t="shared" si="28"/>
        <v>1.1081874169173288E-2</v>
      </c>
      <c r="R31" s="33">
        <f t="shared" si="28"/>
        <v>1.1026464798327421E-2</v>
      </c>
      <c r="S31" s="33">
        <f t="shared" si="28"/>
        <v>1.0971332474335784E-2</v>
      </c>
      <c r="T31" s="33">
        <f t="shared" si="28"/>
        <v>1.0916475811964105E-2</v>
      </c>
      <c r="U31" s="33">
        <f t="shared" si="28"/>
        <v>1.0861893432904285E-2</v>
      </c>
      <c r="V31" s="33">
        <f t="shared" si="28"/>
        <v>1.0807583965739763E-2</v>
      </c>
      <c r="W31" s="33">
        <f t="shared" si="28"/>
        <v>1.0753546045911064E-2</v>
      </c>
      <c r="X31" s="33">
        <f t="shared" si="28"/>
        <v>1.0699778315681509E-2</v>
      </c>
      <c r="Y31" s="33">
        <f t="shared" si="28"/>
        <v>1.0646279424103101E-2</v>
      </c>
      <c r="Z31" s="33">
        <f t="shared" si="28"/>
        <v>1.0593048026982585E-2</v>
      </c>
      <c r="AA31" s="33">
        <f t="shared" si="28"/>
        <v>1.0540082786847673E-2</v>
      </c>
      <c r="AB31" s="33">
        <f t="shared" si="28"/>
        <v>1.0487382372913434E-2</v>
      </c>
      <c r="AC31" s="33">
        <f t="shared" si="28"/>
        <v>1.0434945461048867E-2</v>
      </c>
      <c r="AD31" s="33">
        <f t="shared" si="28"/>
        <v>1.0382770733743623E-2</v>
      </c>
      <c r="AE31" s="33">
        <f t="shared" si="28"/>
        <v>1.0330856880074905E-2</v>
      </c>
      <c r="AF31" s="33">
        <f t="shared" si="28"/>
        <v>1.027920259567453E-2</v>
      </c>
      <c r="AG31" s="33">
        <f t="shared" si="28"/>
        <v>1.0227806582696158E-2</v>
      </c>
      <c r="AH31" s="33">
        <f t="shared" si="28"/>
        <v>1.0176667549782676E-2</v>
      </c>
      <c r="AI31" s="33">
        <f t="shared" si="28"/>
        <v>1.0125784212033763E-2</v>
      </c>
      <c r="AJ31" s="33">
        <f t="shared" si="28"/>
        <v>1.0075155290973593E-2</v>
      </c>
      <c r="AK31" s="33">
        <f t="shared" si="28"/>
        <v>1.0024779514518726E-2</v>
      </c>
      <c r="AL31" s="33">
        <f t="shared" si="28"/>
        <v>9.974655616946132E-3</v>
      </c>
      <c r="AM31" s="33">
        <f t="shared" si="28"/>
        <v>9.9247823388614008E-3</v>
      </c>
      <c r="AN31" s="33">
        <f t="shared" si="28"/>
        <v>9.8751584271670936E-3</v>
      </c>
      <c r="AO31" s="33">
        <f t="shared" si="28"/>
        <v>9.8257826350312584E-3</v>
      </c>
      <c r="AP31" s="33">
        <f t="shared" si="28"/>
        <v>9.7766537218561024E-3</v>
      </c>
      <c r="AQ31" s="33">
        <f t="shared" si="28"/>
        <v>9.7277704532468222E-3</v>
      </c>
      <c r="AR31" s="33">
        <f t="shared" ref="AR31:BK31" si="29">AQ31*(1-$G$4)</f>
        <v>9.6791316009805888E-3</v>
      </c>
      <c r="AS31" s="33">
        <f t="shared" si="29"/>
        <v>9.630735942975685E-3</v>
      </c>
      <c r="AT31" s="33">
        <f t="shared" si="29"/>
        <v>9.5825822632608065E-3</v>
      </c>
      <c r="AU31" s="33">
        <f t="shared" si="29"/>
        <v>9.5346693519445021E-3</v>
      </c>
      <c r="AV31" s="33">
        <f t="shared" si="29"/>
        <v>9.486996005184779E-3</v>
      </c>
      <c r="AW31" s="33">
        <f t="shared" si="29"/>
        <v>9.439561025158855E-3</v>
      </c>
      <c r="AX31" s="33">
        <f t="shared" si="29"/>
        <v>9.3923632200330603E-3</v>
      </c>
      <c r="AY31" s="33">
        <f t="shared" si="29"/>
        <v>9.3454014039328955E-3</v>
      </c>
      <c r="AZ31" s="33">
        <f t="shared" si="29"/>
        <v>9.2986743969132313E-3</v>
      </c>
      <c r="BA31" s="33">
        <f t="shared" si="29"/>
        <v>9.252181024928665E-3</v>
      </c>
      <c r="BB31" s="33">
        <f t="shared" si="29"/>
        <v>9.205920119804022E-3</v>
      </c>
      <c r="BC31" s="33">
        <f t="shared" si="29"/>
        <v>9.1598905192050023E-3</v>
      </c>
      <c r="BD31" s="33">
        <f t="shared" si="29"/>
        <v>9.1140910666089765E-3</v>
      </c>
      <c r="BE31" s="33">
        <f t="shared" si="29"/>
        <v>9.068520611275931E-3</v>
      </c>
      <c r="BF31" s="33">
        <f t="shared" si="29"/>
        <v>9.0231780082195515E-3</v>
      </c>
      <c r="BG31" s="33">
        <f t="shared" si="29"/>
        <v>8.9780621181784533E-3</v>
      </c>
      <c r="BH31" s="33">
        <f t="shared" si="29"/>
        <v>8.9331718075875612E-3</v>
      </c>
      <c r="BI31" s="33">
        <f t="shared" si="29"/>
        <v>8.8885059485496239E-3</v>
      </c>
      <c r="BJ31" s="33">
        <f t="shared" si="29"/>
        <v>8.8440634188068756E-3</v>
      </c>
      <c r="BK31" s="33">
        <f t="shared" si="29"/>
        <v>8.7998431017128412E-3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9.0107933478604014</v>
      </c>
      <c r="BT31" s="4" cm="1">
        <f t="array" ref="BT31">N31*INDEX(prod_est,$H31+$I31-1,MATCH(BT$14,$BQ$14:$DQ$14,0))</f>
        <v>9.7798822201772158</v>
      </c>
      <c r="BU31" s="4" cm="1">
        <f t="array" ref="BU31">O31*INDEX(prod_est,$H31+$I31-1,MATCH(BU$14,$BQ$14:$DQ$14,0))</f>
        <v>10.521627142289061</v>
      </c>
      <c r="BV31" s="4" cm="1">
        <f t="array" ref="BV31">P31*INDEX(prod_est,$H31+$I31-1,MATCH(BV$14,$BQ$14:$DQ$14,0))</f>
        <v>11.280476172738025</v>
      </c>
      <c r="BW31" s="4" cm="1">
        <f t="array" ref="BW31">Q31*INDEX(prod_est,$H31+$I31-1,MATCH(BW$14,$BQ$14:$DQ$14,0))</f>
        <v>12.055577533317171</v>
      </c>
      <c r="BX31" s="4" cm="1">
        <f t="array" ref="BX31">R31*INDEX(prod_est,$H31+$I31-1,MATCH(BX$14,$BQ$14:$DQ$14,0))</f>
        <v>12.846060647723718</v>
      </c>
      <c r="BY31" s="4" cm="1">
        <f t="array" ref="BY31">S31*INDEX(prod_est,$H31+$I31-1,MATCH(BY$14,$BQ$14:$DQ$14,0))</f>
        <v>13.651036800727335</v>
      </c>
      <c r="BZ31" s="4" cm="1">
        <f t="array" ref="BZ31">T31*INDEX(prod_est,$H31+$I31-1,MATCH(BZ$14,$BQ$14:$DQ$14,0))</f>
        <v>14.469599786567699</v>
      </c>
      <c r="CA31" s="4" cm="1">
        <f t="array" ref="CA31">U31*INDEX(prod_est,$H31+$I31-1,MATCH(CA$14,$BQ$14:$DQ$14,0))</f>
        <v>14.956819693755564</v>
      </c>
      <c r="CB31" s="4" cm="1">
        <f t="array" ref="CB31">V31*INDEX(prod_est,$H31+$I31-1,MATCH(CB$14,$BQ$14:$DQ$14,0))</f>
        <v>15.43382198575636</v>
      </c>
      <c r="CC31" s="4" cm="1">
        <f t="array" ref="CC31">W31*INDEX(prod_est,$H31+$I31-1,MATCH(CC$14,$BQ$14:$DQ$14,0))</f>
        <v>15.900372913951291</v>
      </c>
      <c r="CD31" s="4" cm="1">
        <f t="array" ref="CD31">X31*INDEX(prod_est,$H31+$I31-1,MATCH(CD$14,$BQ$14:$DQ$14,0))</f>
        <v>16.356244684682764</v>
      </c>
      <c r="CE31" s="4" cm="1">
        <f t="array" ref="CE31">Y31*INDEX(prod_est,$H31+$I31-1,MATCH(CE$14,$BQ$14:$DQ$14,0))</f>
        <v>16.801215380021748</v>
      </c>
      <c r="CF31" s="4" cm="1">
        <f t="array" ref="CF31">Z31*INDEX(prod_est,$H31+$I31-1,MATCH(CF$14,$BQ$14:$DQ$14,0))</f>
        <v>17.235068879349814</v>
      </c>
      <c r="CG31" s="4" cm="1">
        <f t="array" ref="CG31">AA31*INDEX(prod_est,$H31+$I31-1,MATCH(CG$14,$BQ$14:$DQ$14,0))</f>
        <v>17.657594781748582</v>
      </c>
      <c r="CH31" s="4" cm="1">
        <f t="array" ref="CH31">AB31*INDEX(prod_est,$H31+$I31-1,MATCH(CH$14,$BQ$14:$DQ$14,0))</f>
        <v>18.068588329189453</v>
      </c>
      <c r="CI31" s="4" cm="1">
        <f t="array" ref="CI31">AC31*INDEX(prod_est,$H31+$I31-1,MATCH(CI$14,$BQ$14:$DQ$14,0))</f>
        <v>18.46785033051642</v>
      </c>
      <c r="CJ31" s="4" cm="1">
        <f t="array" ref="CJ31">AD31*INDEX(prod_est,$H31+$I31-1,MATCH(CJ$14,$BQ$14:$DQ$14,0))</f>
        <v>18.855187086214976</v>
      </c>
      <c r="CK31" s="4" cm="1">
        <f t="array" ref="CK31">AE31*INDEX(prod_est,$H31+$I31-1,MATCH(CK$14,$BQ$14:$DQ$14,0))</f>
        <v>19.23041031396005</v>
      </c>
      <c r="CL31" s="4" cm="1">
        <f t="array" ref="CL31">AF31*INDEX(prod_est,$H31+$I31-1,MATCH(CL$14,$BQ$14:$DQ$14,0))</f>
        <v>19.593337074936048</v>
      </c>
      <c r="CM31" s="4" cm="1">
        <f t="array" ref="CM31">AG31*INDEX(prod_est,$H31+$I31-1,MATCH(CM$14,$BQ$14:$DQ$14,0))</f>
        <v>19.9437897009221</v>
      </c>
      <c r="CN31" s="4" cm="1">
        <f t="array" ref="CN31">AH31*INDEX(prod_est,$H31+$I31-1,MATCH(CN$14,$BQ$14:$DQ$14,0))</f>
        <v>20.281595722135652</v>
      </c>
      <c r="CO31" s="4" cm="1">
        <f t="array" ref="CO31">AI31*INDEX(prod_est,$H31+$I31-1,MATCH(CO$14,$BQ$14:$DQ$14,0))</f>
        <v>20.606587795827672</v>
      </c>
      <c r="CP31" s="4" cm="1">
        <f t="array" ref="CP31">AJ31*INDEX(prod_est,$H31+$I31-1,MATCH(CP$14,$BQ$14:$DQ$14,0))</f>
        <v>20.918603635622677</v>
      </c>
      <c r="CQ31" s="4" cm="1">
        <f t="array" ref="CQ31">AK31*INDEX(prod_est,$H31+$I31-1,MATCH(CQ$14,$BQ$14:$DQ$14,0))</f>
        <v>21.217485941596941</v>
      </c>
      <c r="CR31" s="4" cm="1">
        <f t="array" ref="CR31">AL31*INDEX(prod_est,$H31+$I31-1,MATCH(CR$14,$BQ$14:$DQ$14,0))</f>
        <v>21.503082331088258</v>
      </c>
      <c r="CS31" s="4" cm="1">
        <f t="array" ref="CS31">AM31*INDEX(prod_est,$H31+$I31-1,MATCH(CS$14,$BQ$14:$DQ$14,0))</f>
        <v>21.775245270230702</v>
      </c>
      <c r="CT31" s="4" cm="1">
        <f t="array" ref="CT31">AN31*INDEX(prod_est,$H31+$I31-1,MATCH(CT$14,$BQ$14:$DQ$14,0))</f>
        <v>22.03383200620787</v>
      </c>
      <c r="CU31" s="4" cm="1">
        <f t="array" ref="CU31">AO31*INDEX(prod_est,$H31+$I31-1,MATCH(CU$14,$BQ$14:$DQ$14,0))</f>
        <v>22.278704500218105</v>
      </c>
      <c r="CV31" s="4" cm="1">
        <f t="array" ref="CV31">AP31*INDEX(prod_est,$H31+$I31-1,MATCH(CV$14,$BQ$14:$DQ$14,0))</f>
        <v>22.509729361145361</v>
      </c>
      <c r="CW31" s="4" cm="1">
        <f t="array" ref="CW31">AQ31*INDEX(prod_est,$H31+$I31-1,MATCH(CW$14,$BQ$14:$DQ$14,0))</f>
        <v>22.726777779929314</v>
      </c>
      <c r="CX31" s="4" cm="1">
        <f t="array" ref="CX31">AR31*INDEX(prod_est,$H31+$I31-1,MATCH(CX$14,$BQ$14:$DQ$14,0))</f>
        <v>22.458566722204552</v>
      </c>
      <c r="CY31" s="4" cm="1">
        <f t="array" ref="CY31">AS31*INDEX(prod_est,$H31+$I31-1,MATCH(CY$14,$BQ$14:$DQ$14,0))</f>
        <v>22.187508177129274</v>
      </c>
      <c r="CZ31" s="4" cm="1">
        <f t="array" ref="CZ31">AT31*INDEX(prod_est,$H31+$I31-1,MATCH(CZ$14,$BQ$14:$DQ$14,0))</f>
        <v>21.913662131995853</v>
      </c>
      <c r="DA31" s="4" cm="1">
        <f t="array" ref="DA31">AU31*INDEX(prod_est,$H31+$I31-1,MATCH(DA$14,$BQ$14:$DQ$14,0))</f>
        <v>21.637087921375201</v>
      </c>
      <c r="DB31" s="4" cm="1">
        <f t="array" ref="DB31">AV31*INDEX(prod_est,$H31+$I31-1,MATCH(DB$14,$BQ$14:$DQ$14,0))</f>
        <v>21.357844232764489</v>
      </c>
      <c r="DC31" s="4" cm="1">
        <f t="array" ref="DC31">AW31*INDEX(prod_est,$H31+$I31-1,MATCH(DC$14,$BQ$14:$DQ$14,0))</f>
        <v>21.0759891121916</v>
      </c>
      <c r="DD31" s="4" cm="1">
        <f t="array" ref="DD31">AX31*INDEX(prod_est,$H31+$I31-1,MATCH(DD$14,$BQ$14:$DQ$14,0))</f>
        <v>20.791579969776617</v>
      </c>
      <c r="DE31" s="4" cm="1">
        <f t="array" ref="DE31">AY31*INDEX(prod_est,$H31+$I31-1,MATCH(DE$14,$BQ$14:$DQ$14,0))</f>
        <v>20.504673585250693</v>
      </c>
      <c r="DF31" s="4" cm="1">
        <f t="array" ref="DF31">AZ31*INDEX(prod_est,$H31+$I31-1,MATCH(DF$14,$BQ$14:$DQ$14,0))</f>
        <v>20.215326113432528</v>
      </c>
      <c r="DG31" s="4" cm="1">
        <f t="array" ref="DG31">BA31*INDEX(prod_est,$H31+$I31-1,MATCH(DG$14,$BQ$14:$DQ$14,0))</f>
        <v>19.923593089662848</v>
      </c>
      <c r="DH31" s="4" cm="1">
        <f t="array" ref="DH31">BB31*INDEX(prod_est,$H31+$I31-1,MATCH(DH$14,$BQ$14:$DQ$14,0))</f>
        <v>19.629529435197117</v>
      </c>
      <c r="DI31" s="4" cm="1">
        <f t="array" ref="DI31">BC31*INDEX(prod_est,$H31+$I31-1,MATCH(DI$14,$BQ$14:$DQ$14,0))</f>
        <v>19.333189462556799</v>
      </c>
      <c r="DJ31" s="4" cm="1">
        <f t="array" ref="DJ31">BD31*INDEX(prod_est,$H31+$I31-1,MATCH(DJ$14,$BQ$14:$DQ$14,0))</f>
        <v>19.034626880839454</v>
      </c>
      <c r="DK31" s="4" cm="1">
        <f t="array" ref="DK31">BE31*INDEX(prod_est,$H31+$I31-1,MATCH(DK$14,$BQ$14:$DQ$14,0))</f>
        <v>18.733894800988004</v>
      </c>
      <c r="DL31" s="4" cm="1">
        <f t="array" ref="DL31">BF31*INDEX(prod_est,$H31+$I31-1,MATCH(DL$14,$BQ$14:$DQ$14,0))</f>
        <v>18.431045741019414</v>
      </c>
      <c r="DM31" s="4" cm="1">
        <f t="array" ref="DM31">BG31*INDEX(prod_est,$H31+$I31-1,MATCH(DM$14,$BQ$14:$DQ$14,0))</f>
        <v>18.126131631213067</v>
      </c>
      <c r="DN31" s="4" cm="1">
        <f t="array" ref="DN31">BH31*INDEX(prod_est,$H31+$I31-1,MATCH(DN$14,$BQ$14:$DQ$14,0))</f>
        <v>17.819203819259176</v>
      </c>
      <c r="DO31" s="4" cm="1">
        <f t="array" ref="DO31">BI31*INDEX(prod_est,$H31+$I31-1,MATCH(DO$14,$BQ$14:$DQ$14,0))</f>
        <v>17.510313075367471</v>
      </c>
      <c r="DP31" s="4" cm="1">
        <f t="array" ref="DP31">BJ31*INDEX(prod_est,$H31+$I31-1,MATCH(DP$14,$BQ$14:$DQ$14,0))</f>
        <v>17.199509597336466</v>
      </c>
      <c r="DQ31" s="4" cm="1">
        <f t="array" ref="DQ31">BK31*INDEX(prod_est,$H31+$I31-1,MATCH(DQ$14,$BQ$14:$DQ$14,0))</f>
        <v>16.886843015583558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IFERROR(MATCH(E32,Production_est!$D$4:$D$339,0),"-")+1</f>
        <v>4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IFERROR(MATCH(E33,Production_est!$D$4:$D$339,0),"-")+1</f>
        <v>4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IFERROR(MATCH(E34,Production_est!$D$4:$D$339,0),"-")+1</f>
        <v>4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IFERROR(MATCH(E35,Production_est!$D$4:$D$339,0),"-")+1</f>
        <v>4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IFERROR(MATCH(E36,Production_est!$D$4:$D$339,0),"-")+1</f>
        <v>4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IFERROR(MATCH(E37,Production_est!$D$4:$D$339,0),"-")+1</f>
        <v>4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IFERROR(MATCH(E38,Production_est!$D$4:$D$339,0),"-")+1</f>
        <v>4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IFERROR(MATCH(E39,Production_est!$D$4:$D$339,0),"-")+1</f>
        <v>4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IFERROR(MATCH(E40,Production_est!$D$4:$D$339,0),"-")+1</f>
        <v>4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IFERROR(MATCH(E41,Production_est!$D$4:$D$339,0),"-")+1</f>
        <v>4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IFERROR(MATCH(E42,Production_est!$D$4:$D$339,0),"-")+1</f>
        <v>4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IFERROR(MATCH(E43,Production_est!$D$4:$D$339,0),"-")+1</f>
        <v>4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IFERROR(MATCH(E44,Production_est!$D$4:$D$339,0),"-")+1</f>
        <v>4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IFERROR(MATCH(E45,Production_est!$D$4:$D$339,0),"-")+1</f>
        <v>4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IFERROR(MATCH(E46,Production_est!$D$4:$D$339,0),"-")+1</f>
        <v>4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65.838082300588425</v>
      </c>
      <c r="P47" s="33">
        <f t="shared" si="42"/>
        <v>65.50889188908549</v>
      </c>
      <c r="Q47" s="33">
        <f t="shared" si="42"/>
        <v>65.181347429640041</v>
      </c>
      <c r="R47" s="33">
        <f t="shared" si="42"/>
        <v>64.855440692491854</v>
      </c>
      <c r="S47" s="33">
        <f t="shared" si="42"/>
        <v>64.531163489029396</v>
      </c>
      <c r="T47" s="33">
        <f t="shared" si="42"/>
        <v>64.208507671584243</v>
      </c>
      <c r="U47" s="33">
        <f t="shared" si="42"/>
        <v>63.887465133226321</v>
      </c>
      <c r="V47" s="33">
        <f t="shared" si="42"/>
        <v>63.568027807560199</v>
      </c>
      <c r="W47" s="33">
        <f t="shared" si="42"/>
        <v>63.250187668522386</v>
      </c>
      <c r="X47" s="33">
        <f t="shared" si="42"/>
        <v>62.933936730179774</v>
      </c>
      <c r="Y47" s="33">
        <f t="shared" si="42"/>
        <v>62.619267046528869</v>
      </c>
      <c r="Z47" s="33">
        <f t="shared" si="42"/>
        <v>62.306170711296232</v>
      </c>
      <c r="AA47" s="33">
        <f t="shared" si="42"/>
        <v>61.994639857739742</v>
      </c>
      <c r="AB47" s="33">
        <f t="shared" si="42"/>
        <v>61.68466665845105</v>
      </c>
      <c r="AC47" s="33">
        <f t="shared" si="42"/>
        <v>61.376243325158789</v>
      </c>
      <c r="AD47" s="33">
        <f t="shared" si="42"/>
        <v>61.069362108532992</v>
      </c>
      <c r="AE47" s="33">
        <f t="shared" si="42"/>
        <v>60.764015297990333</v>
      </c>
      <c r="AF47" s="33">
        <f t="shared" si="42"/>
        <v>60.460195221500378</v>
      </c>
      <c r="AG47" s="33">
        <f t="shared" si="42"/>
        <v>60.157894245392875</v>
      </c>
      <c r="AH47" s="33">
        <f t="shared" si="42"/>
        <v>59.857104774165911</v>
      </c>
      <c r="AI47" s="33">
        <f t="shared" si="42"/>
        <v>59.55781925029509</v>
      </c>
      <c r="AJ47" s="33">
        <f t="shared" si="42"/>
        <v>59.260030154043612</v>
      </c>
      <c r="AK47" s="33">
        <f t="shared" si="42"/>
        <v>58.96373000327339</v>
      </c>
      <c r="AL47" s="33">
        <f t="shared" si="42"/>
        <v>58.668911353257023</v>
      </c>
      <c r="AM47" s="33">
        <f t="shared" si="42"/>
        <v>58.375566796490737</v>
      </c>
      <c r="AN47" s="33">
        <f t="shared" si="42"/>
        <v>58.083688962508283</v>
      </c>
      <c r="AO47" s="33">
        <f t="shared" si="42"/>
        <v>57.793270517695738</v>
      </c>
      <c r="AP47" s="33">
        <f t="shared" si="42"/>
        <v>57.50430416510725</v>
      </c>
      <c r="AQ47" s="33">
        <f t="shared" ref="AQ47:BK47" si="43">SUM(AQ15:AQ46)*1000</f>
        <v>57.216782644281722</v>
      </c>
      <c r="AR47" s="33">
        <f t="shared" si="43"/>
        <v>56.930698731060311</v>
      </c>
      <c r="AS47" s="33">
        <f t="shared" si="43"/>
        <v>56.646045237405012</v>
      </c>
      <c r="AT47" s="33">
        <f t="shared" si="43"/>
        <v>56.36281501121799</v>
      </c>
      <c r="AU47" s="33">
        <f t="shared" si="43"/>
        <v>56.0810009361619</v>
      </c>
      <c r="AV47" s="33">
        <f t="shared" si="43"/>
        <v>55.800595931481084</v>
      </c>
      <c r="AW47" s="33">
        <f t="shared" si="43"/>
        <v>55.521592951823678</v>
      </c>
      <c r="AX47" s="33">
        <f t="shared" si="43"/>
        <v>55.243984987064557</v>
      </c>
      <c r="AY47" s="33">
        <f t="shared" si="43"/>
        <v>54.967765062129232</v>
      </c>
      <c r="AZ47" s="33">
        <f t="shared" si="43"/>
        <v>54.692926236818586</v>
      </c>
      <c r="BA47" s="33">
        <f t="shared" si="43"/>
        <v>54.419461605634503</v>
      </c>
      <c r="BB47" s="33">
        <f t="shared" si="43"/>
        <v>54.147364297606323</v>
      </c>
      <c r="BC47" s="33">
        <f t="shared" si="43"/>
        <v>53.876627476118294</v>
      </c>
      <c r="BD47" s="33">
        <f t="shared" si="43"/>
        <v>53.607244338737701</v>
      </c>
      <c r="BE47" s="33">
        <f t="shared" si="43"/>
        <v>53.339208117044002</v>
      </c>
      <c r="BF47" s="33">
        <f t="shared" si="43"/>
        <v>53.072512076458786</v>
      </c>
      <c r="BG47" s="33">
        <f t="shared" si="43"/>
        <v>52.807149516076493</v>
      </c>
      <c r="BH47" s="33">
        <f t="shared" si="43"/>
        <v>52.543113768496113</v>
      </c>
      <c r="BI47" s="33">
        <f t="shared" si="43"/>
        <v>52.280398199653625</v>
      </c>
      <c r="BJ47" s="33">
        <f t="shared" si="43"/>
        <v>52.018996208655352</v>
      </c>
      <c r="BK47" s="33">
        <f t="shared" si="43"/>
        <v>51.758901227612085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6.0389410239595973</v>
      </c>
      <c r="BT54">
        <f t="shared" si="54"/>
        <v>6.5543764759564693</v>
      </c>
      <c r="BU54">
        <f t="shared" si="54"/>
        <v>7.05148629376386</v>
      </c>
      <c r="BV54">
        <f t="shared" si="54"/>
        <v>7.5600591090596803</v>
      </c>
      <c r="BW54">
        <f t="shared" si="54"/>
        <v>8.0795240688503469</v>
      </c>
      <c r="BX54">
        <f t="shared" si="54"/>
        <v>8.6092977218517852</v>
      </c>
      <c r="BY54">
        <f t="shared" si="54"/>
        <v>9.1487844602572324</v>
      </c>
      <c r="BZ54">
        <f t="shared" si="54"/>
        <v>9.6973769542866286</v>
      </c>
      <c r="CA54">
        <f t="shared" si="54"/>
        <v>10.023906724931656</v>
      </c>
      <c r="CB54">
        <f t="shared" si="54"/>
        <v>10.343588754968485</v>
      </c>
      <c r="CC54">
        <f t="shared" si="54"/>
        <v>10.656266388476949</v>
      </c>
      <c r="CD54">
        <f t="shared" si="54"/>
        <v>10.961786960490631</v>
      </c>
      <c r="CE54">
        <f t="shared" si="54"/>
        <v>11.260001743895966</v>
      </c>
      <c r="CF54">
        <f t="shared" si="54"/>
        <v>11.550765896877325</v>
      </c>
      <c r="CG54">
        <f t="shared" si="54"/>
        <v>11.833938410903222</v>
      </c>
      <c r="CH54">
        <f t="shared" si="54"/>
        <v>12.109382059248869</v>
      </c>
      <c r="CI54">
        <f t="shared" si="54"/>
        <v>12.37696334605023</v>
      </c>
      <c r="CJ54">
        <f t="shared" si="54"/>
        <v>12.636552455884921</v>
      </c>
      <c r="CK54">
        <f t="shared" si="54"/>
        <v>12.888023203875198</v>
      </c>
      <c r="CL54">
        <f t="shared" si="54"/>
        <v>13.131252986308411</v>
      </c>
      <c r="CM54">
        <f t="shared" si="54"/>
        <v>13.366122731770288</v>
      </c>
      <c r="CN54">
        <f t="shared" si="54"/>
        <v>13.592516852786444</v>
      </c>
      <c r="CO54">
        <f t="shared" si="54"/>
        <v>13.810323197967634</v>
      </c>
      <c r="CP54">
        <f t="shared" si="54"/>
        <v>14.019433004654154</v>
      </c>
      <c r="CQ54">
        <f t="shared" si="54"/>
        <v>14.219740852054981</v>
      </c>
      <c r="CR54">
        <f t="shared" si="54"/>
        <v>14.411144614877196</v>
      </c>
      <c r="CS54">
        <f t="shared" si="54"/>
        <v>14.593545417441266</v>
      </c>
      <c r="CT54">
        <f t="shared" si="54"/>
        <v>14.766847588277882</v>
      </c>
      <c r="CU54">
        <f t="shared" si="54"/>
        <v>14.930958615201924</v>
      </c>
      <c r="CV54">
        <f t="shared" si="54"/>
        <v>15.085789100859374</v>
      </c>
      <c r="CW54">
        <f t="shared" ref="CW54:DQ54" si="55">CW$49*CW15</f>
        <v>15.231252718742832</v>
      </c>
      <c r="CX54">
        <f t="shared" si="55"/>
        <v>15.051500426459015</v>
      </c>
      <c r="CY54">
        <f t="shared" si="55"/>
        <v>14.869839777439852</v>
      </c>
      <c r="CZ54">
        <f t="shared" si="55"/>
        <v>14.686310974551704</v>
      </c>
      <c r="DA54">
        <f t="shared" si="55"/>
        <v>14.500953783213733</v>
      </c>
      <c r="DB54">
        <f t="shared" si="55"/>
        <v>14.313807535182924</v>
      </c>
      <c r="DC54">
        <f t="shared" si="55"/>
        <v>14.124911132310157</v>
      </c>
      <c r="DD54">
        <f t="shared" si="55"/>
        <v>13.934303050267435</v>
      </c>
      <c r="DE54">
        <f t="shared" si="55"/>
        <v>13.742021342246581</v>
      </c>
      <c r="DF54">
        <f t="shared" si="55"/>
        <v>13.548103642629529</v>
      </c>
      <c r="DG54">
        <f t="shared" si="55"/>
        <v>13.352587170630445</v>
      </c>
      <c r="DH54">
        <f t="shared" si="55"/>
        <v>13.15550873390986</v>
      </c>
      <c r="DI54">
        <f t="shared" si="55"/>
        <v>12.956904732161044</v>
      </c>
      <c r="DJ54">
        <f t="shared" si="55"/>
        <v>12.756811160668775</v>
      </c>
      <c r="DK54">
        <f t="shared" si="55"/>
        <v>12.555263613840744</v>
      </c>
      <c r="DL54">
        <f t="shared" si="55"/>
        <v>12.352297288711759</v>
      </c>
      <c r="DM54">
        <f t="shared" si="55"/>
        <v>12.147946988420953</v>
      </c>
      <c r="DN54">
        <f t="shared" si="55"/>
        <v>11.942247125662183</v>
      </c>
      <c r="DO54">
        <f t="shared" si="55"/>
        <v>11.735231726107832</v>
      </c>
      <c r="DP54">
        <f t="shared" si="55"/>
        <v>11.526934431806167</v>
      </c>
      <c r="DQ54">
        <f t="shared" si="55"/>
        <v>11.317388504552472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37.949933631755044</v>
      </c>
      <c r="BT62">
        <f t="shared" si="70"/>
        <v>41.189034844555003</v>
      </c>
      <c r="BU62">
        <f t="shared" si="70"/>
        <v>44.31297404492738</v>
      </c>
      <c r="BV62">
        <f t="shared" si="70"/>
        <v>47.508949052932415</v>
      </c>
      <c r="BW62">
        <f t="shared" si="70"/>
        <v>50.773372512254809</v>
      </c>
      <c r="BX62">
        <f t="shared" si="70"/>
        <v>54.102577896359492</v>
      </c>
      <c r="BY62">
        <f t="shared" si="70"/>
        <v>57.492822284650387</v>
      </c>
      <c r="BZ62">
        <f t="shared" si="70"/>
        <v>60.940289093267118</v>
      </c>
      <c r="CA62">
        <f t="shared" si="70"/>
        <v>62.992268583645703</v>
      </c>
      <c r="CB62">
        <f t="shared" si="70"/>
        <v>65.001215479306509</v>
      </c>
      <c r="CC62">
        <f t="shared" si="70"/>
        <v>66.966145322585575</v>
      </c>
      <c r="CD62">
        <f t="shared" si="70"/>
        <v>68.886098735783989</v>
      </c>
      <c r="CE62">
        <f t="shared" si="70"/>
        <v>70.760141087471027</v>
      </c>
      <c r="CF62">
        <f t="shared" si="70"/>
        <v>72.587362162218497</v>
      </c>
      <c r="CG62">
        <f t="shared" si="70"/>
        <v>74.366875833735335</v>
      </c>
      <c r="CH62">
        <f t="shared" si="70"/>
        <v>76.097819741372959</v>
      </c>
      <c r="CI62">
        <f t="shared" si="70"/>
        <v>77.779354969970541</v>
      </c>
      <c r="CJ62">
        <f t="shared" si="70"/>
        <v>79.410665733011157</v>
      </c>
      <c r="CK62">
        <f t="shared" si="70"/>
        <v>80.990959059058824</v>
      </c>
      <c r="CL62">
        <f t="shared" si="70"/>
        <v>82.519464481447329</v>
      </c>
      <c r="CM62">
        <f t="shared" si="70"/>
        <v>83.995433731191909</v>
      </c>
      <c r="CN62">
        <f t="shared" si="70"/>
        <v>85.418140433094649</v>
      </c>
      <c r="CO62">
        <f t="shared" si="70"/>
        <v>86.78687980501546</v>
      </c>
      <c r="CP62">
        <f t="shared" si="70"/>
        <v>88.100968360279964</v>
      </c>
      <c r="CQ62">
        <f t="shared" si="70"/>
        <v>89.359743613196216</v>
      </c>
      <c r="CR62">
        <f t="shared" si="70"/>
        <v>90.562563787652664</v>
      </c>
      <c r="CS62">
        <f t="shared" si="70"/>
        <v>91.708807528769142</v>
      </c>
      <c r="CT62">
        <f t="shared" si="70"/>
        <v>92.797873617574297</v>
      </c>
      <c r="CU62">
        <f t="shared" si="70"/>
        <v>93.82918068868112</v>
      </c>
      <c r="CV62">
        <f t="shared" si="70"/>
        <v>94.802166950934762</v>
      </c>
      <c r="CW62">
        <f t="shared" si="70"/>
        <v>95.716289911005106</v>
      </c>
      <c r="CX62">
        <f t="shared" ref="CX62:DQ62" si="71">CX$49*CX23</f>
        <v>94.586689947160124</v>
      </c>
      <c r="CY62">
        <f t="shared" si="71"/>
        <v>93.445097481456841</v>
      </c>
      <c r="CZ62">
        <f t="shared" si="71"/>
        <v>92.291765156884153</v>
      </c>
      <c r="DA62">
        <f t="shared" si="71"/>
        <v>91.126942867423821</v>
      </c>
      <c r="DB62">
        <f t="shared" si="71"/>
        <v>89.950877781836283</v>
      </c>
      <c r="DC62">
        <f t="shared" si="71"/>
        <v>88.763814367264544</v>
      </c>
      <c r="DD62">
        <f t="shared" si="71"/>
        <v>87.565994412656906</v>
      </c>
      <c r="DE62">
        <f t="shared" si="71"/>
        <v>86.357657052010296</v>
      </c>
      <c r="DF62">
        <f t="shared" si="71"/>
        <v>85.139038787435098</v>
      </c>
      <c r="DG62">
        <f t="shared" si="71"/>
        <v>83.910373512042952</v>
      </c>
      <c r="DH62">
        <f t="shared" si="71"/>
        <v>82.671892532658873</v>
      </c>
      <c r="DI62">
        <f t="shared" si="71"/>
        <v>81.423824592358514</v>
      </c>
      <c r="DJ62">
        <f t="shared" si="71"/>
        <v>80.166395892832398</v>
      </c>
      <c r="DK62">
        <f t="shared" si="71"/>
        <v>78.899830116577846</v>
      </c>
      <c r="DL62">
        <f t="shared" si="71"/>
        <v>77.624348448920188</v>
      </c>
      <c r="DM62">
        <f t="shared" si="71"/>
        <v>76.340169599864225</v>
      </c>
      <c r="DN62">
        <f t="shared" si="71"/>
        <v>75.047509825777212</v>
      </c>
      <c r="DO62">
        <f t="shared" si="71"/>
        <v>73.746582950904752</v>
      </c>
      <c r="DP62">
        <f t="shared" si="71"/>
        <v>72.437600388720469</v>
      </c>
      <c r="DQ62">
        <f t="shared" si="71"/>
        <v>71.120771163110945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9.0107933478604014</v>
      </c>
      <c r="BT70">
        <f t="shared" si="86"/>
        <v>9.7798822201772158</v>
      </c>
      <c r="BU70">
        <f t="shared" si="86"/>
        <v>10.521627142289061</v>
      </c>
      <c r="BV70">
        <f t="shared" si="86"/>
        <v>11.280476172738025</v>
      </c>
      <c r="BW70">
        <f t="shared" si="86"/>
        <v>12.055577533317171</v>
      </c>
      <c r="BX70">
        <f t="shared" si="86"/>
        <v>12.846060647723718</v>
      </c>
      <c r="BY70">
        <f t="shared" si="86"/>
        <v>13.651036800727335</v>
      </c>
      <c r="BZ70">
        <f t="shared" si="86"/>
        <v>14.469599786567699</v>
      </c>
      <c r="CA70">
        <f t="shared" si="86"/>
        <v>14.956819693755564</v>
      </c>
      <c r="CB70">
        <f t="shared" si="86"/>
        <v>15.43382198575636</v>
      </c>
      <c r="CC70">
        <f t="shared" si="86"/>
        <v>15.900372913951291</v>
      </c>
      <c r="CD70">
        <f t="shared" si="86"/>
        <v>16.356244684682764</v>
      </c>
      <c r="CE70">
        <f t="shared" si="86"/>
        <v>16.801215380021748</v>
      </c>
      <c r="CF70">
        <f t="shared" si="86"/>
        <v>17.235068879349814</v>
      </c>
      <c r="CG70">
        <f t="shared" si="86"/>
        <v>17.657594781748582</v>
      </c>
      <c r="CH70">
        <f t="shared" si="86"/>
        <v>18.068588329189453</v>
      </c>
      <c r="CI70">
        <f t="shared" si="86"/>
        <v>18.46785033051642</v>
      </c>
      <c r="CJ70">
        <f t="shared" si="86"/>
        <v>18.855187086214976</v>
      </c>
      <c r="CK70">
        <f t="shared" si="86"/>
        <v>19.23041031396005</v>
      </c>
      <c r="CL70">
        <f t="shared" si="86"/>
        <v>19.593337074936048</v>
      </c>
      <c r="CM70">
        <f t="shared" si="86"/>
        <v>19.9437897009221</v>
      </c>
      <c r="CN70">
        <f t="shared" si="86"/>
        <v>20.281595722135652</v>
      </c>
      <c r="CO70">
        <f t="shared" si="86"/>
        <v>20.606587795827672</v>
      </c>
      <c r="CP70">
        <f t="shared" si="86"/>
        <v>20.918603635622677</v>
      </c>
      <c r="CQ70">
        <f t="shared" si="86"/>
        <v>21.217485941596941</v>
      </c>
      <c r="CR70">
        <f t="shared" si="86"/>
        <v>21.503082331088258</v>
      </c>
      <c r="CS70">
        <f t="shared" si="86"/>
        <v>21.775245270230702</v>
      </c>
      <c r="CT70">
        <f t="shared" si="86"/>
        <v>22.03383200620787</v>
      </c>
      <c r="CU70">
        <f t="shared" si="86"/>
        <v>22.278704500218105</v>
      </c>
      <c r="CV70">
        <f t="shared" si="86"/>
        <v>22.509729361145361</v>
      </c>
      <c r="CW70">
        <f t="shared" si="86"/>
        <v>22.726777779929314</v>
      </c>
      <c r="CX70">
        <f t="shared" ref="CX70:DQ70" si="87">CX$49*CX31</f>
        <v>22.458566722204552</v>
      </c>
      <c r="CY70">
        <f t="shared" si="87"/>
        <v>22.187508177129274</v>
      </c>
      <c r="CZ70">
        <f t="shared" si="87"/>
        <v>21.913662131995853</v>
      </c>
      <c r="DA70">
        <f t="shared" si="87"/>
        <v>21.637087921375201</v>
      </c>
      <c r="DB70">
        <f t="shared" si="87"/>
        <v>21.357844232764489</v>
      </c>
      <c r="DC70">
        <f t="shared" si="87"/>
        <v>21.0759891121916</v>
      </c>
      <c r="DD70">
        <f t="shared" si="87"/>
        <v>20.791579969776617</v>
      </c>
      <c r="DE70">
        <f t="shared" si="87"/>
        <v>20.504673585250693</v>
      </c>
      <c r="DF70">
        <f t="shared" si="87"/>
        <v>20.215326113432528</v>
      </c>
      <c r="DG70">
        <f t="shared" si="87"/>
        <v>19.923593089662848</v>
      </c>
      <c r="DH70">
        <f t="shared" si="87"/>
        <v>19.629529435197117</v>
      </c>
      <c r="DI70">
        <f t="shared" si="87"/>
        <v>19.333189462556799</v>
      </c>
      <c r="DJ70">
        <f t="shared" si="87"/>
        <v>19.034626880839454</v>
      </c>
      <c r="DK70">
        <f t="shared" si="87"/>
        <v>18.733894800988004</v>
      </c>
      <c r="DL70">
        <f t="shared" si="87"/>
        <v>18.431045741019414</v>
      </c>
      <c r="DM70">
        <f t="shared" si="87"/>
        <v>18.126131631213067</v>
      </c>
      <c r="DN70">
        <f t="shared" si="87"/>
        <v>17.819203819259176</v>
      </c>
      <c r="DO70">
        <f t="shared" si="87"/>
        <v>17.510313075367471</v>
      </c>
      <c r="DP70">
        <f t="shared" si="87"/>
        <v>17.199509597336466</v>
      </c>
      <c r="DQ70">
        <f t="shared" si="87"/>
        <v>16.886843015583558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A4" t="s">
        <v>186</v>
      </c>
      <c r="G4" s="35">
        <v>-2.5000000000000001E-3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O9" t="s">
        <v>184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2">
        <v>0</v>
      </c>
      <c r="K10" s="36" t="s">
        <v>165</v>
      </c>
      <c r="BO10" t="s">
        <v>185</v>
      </c>
      <c r="BP10" s="4">
        <f t="shared" ref="BP10:DQ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1513.9007586071343</v>
      </c>
      <c r="BU10" s="4">
        <f t="shared" si="1"/>
        <v>1574.0251705076103</v>
      </c>
      <c r="BV10" s="4">
        <f t="shared" si="1"/>
        <v>1632.09038817342</v>
      </c>
      <c r="BW10" s="4">
        <f t="shared" si="1"/>
        <v>1688.0015953508509</v>
      </c>
      <c r="BX10" s="4">
        <f t="shared" si="1"/>
        <v>1741.6429539688966</v>
      </c>
      <c r="BY10" s="4">
        <f t="shared" si="1"/>
        <v>1793.1173157709479</v>
      </c>
      <c r="BZ10" s="4">
        <f t="shared" si="1"/>
        <v>1842.2485010326923</v>
      </c>
      <c r="CA10" s="4">
        <f t="shared" si="1"/>
        <v>1869.3065380828521</v>
      </c>
      <c r="CB10" s="4">
        <f t="shared" si="1"/>
        <v>1894.2396302549237</v>
      </c>
      <c r="CC10" s="4">
        <f t="shared" si="1"/>
        <v>1917.4406573090951</v>
      </c>
      <c r="CD10" s="4">
        <f t="shared" si="1"/>
        <v>1941.1302377067725</v>
      </c>
      <c r="CE10" s="4">
        <f t="shared" si="1"/>
        <v>1963.2267136055689</v>
      </c>
      <c r="CF10" s="4">
        <f t="shared" si="1"/>
        <v>1984.357824437835</v>
      </c>
      <c r="CG10" s="4">
        <f t="shared" si="1"/>
        <v>2005.4529539807479</v>
      </c>
      <c r="CH10" s="4">
        <f t="shared" si="1"/>
        <v>2027.0742790767704</v>
      </c>
      <c r="CI10" s="4">
        <f t="shared" si="1"/>
        <v>2049.6069146244422</v>
      </c>
      <c r="CJ10" s="4">
        <f t="shared" si="1"/>
        <v>2073.5249655513103</v>
      </c>
      <c r="CK10" s="4">
        <f t="shared" si="1"/>
        <v>2099.2047227962885</v>
      </c>
      <c r="CL10" s="4">
        <f t="shared" si="1"/>
        <v>2126.9184119899464</v>
      </c>
      <c r="CM10" s="4">
        <f t="shared" si="1"/>
        <v>2157.29106432145</v>
      </c>
      <c r="CN10" s="4">
        <f t="shared" si="1"/>
        <v>2181.4430941916357</v>
      </c>
      <c r="CO10" s="4">
        <f t="shared" si="1"/>
        <v>2208.0534460186464</v>
      </c>
      <c r="CP10" s="4">
        <f t="shared" si="1"/>
        <v>2236.6252804051428</v>
      </c>
      <c r="CQ10" s="4">
        <f t="shared" si="1"/>
        <v>2266.908315726474</v>
      </c>
      <c r="CR10" s="4">
        <f t="shared" si="1"/>
        <v>2298.5269615485531</v>
      </c>
      <c r="CS10" s="4">
        <f t="shared" si="1"/>
        <v>2325.8416563192895</v>
      </c>
      <c r="CT10" s="4">
        <f t="shared" si="1"/>
        <v>2354.0875696485955</v>
      </c>
      <c r="CU10" s="4">
        <f t="shared" si="1"/>
        <v>2382.640816139211</v>
      </c>
      <c r="CV10" s="4">
        <f t="shared" si="1"/>
        <v>2411.0801963567819</v>
      </c>
      <c r="CW10" s="4">
        <f t="shared" si="1"/>
        <v>2438.9065935650119</v>
      </c>
      <c r="CX10" s="4">
        <f t="shared" si="1"/>
        <v>2445.0038600489243</v>
      </c>
      <c r="CY10" s="4">
        <f t="shared" si="1"/>
        <v>2451.116369699047</v>
      </c>
      <c r="CZ10" s="4">
        <f t="shared" si="1"/>
        <v>2457.2441606232942</v>
      </c>
      <c r="DA10" s="4">
        <f t="shared" si="1"/>
        <v>2463.387271024852</v>
      </c>
      <c r="DB10" s="4">
        <f t="shared" si="1"/>
        <v>2469.5457392024141</v>
      </c>
      <c r="DC10" s="4">
        <f t="shared" si="1"/>
        <v>2475.7196035504203</v>
      </c>
      <c r="DD10" s="4">
        <f t="shared" si="1"/>
        <v>2481.9089025592957</v>
      </c>
      <c r="DE10" s="4">
        <f t="shared" si="1"/>
        <v>2488.1136748156941</v>
      </c>
      <c r="DF10" s="4">
        <f t="shared" si="1"/>
        <v>2494.3339590027326</v>
      </c>
      <c r="DG10" s="4">
        <f t="shared" si="1"/>
        <v>2500.5697939002393</v>
      </c>
      <c r="DH10" s="4">
        <f t="shared" si="1"/>
        <v>2506.8212183849901</v>
      </c>
      <c r="DI10" s="4">
        <f t="shared" si="1"/>
        <v>2513.0882714309523</v>
      </c>
      <c r="DJ10" s="4">
        <f t="shared" si="1"/>
        <v>2519.3709921095297</v>
      </c>
      <c r="DK10" s="4">
        <f t="shared" si="1"/>
        <v>2525.6694195898035</v>
      </c>
      <c r="DL10" s="4">
        <f t="shared" si="1"/>
        <v>2531.9835931387775</v>
      </c>
      <c r="DM10" s="4">
        <f t="shared" si="1"/>
        <v>2538.3135521216245</v>
      </c>
      <c r="DN10" s="4">
        <f t="shared" si="1"/>
        <v>2544.6593360019288</v>
      </c>
      <c r="DO10" s="4">
        <f t="shared" si="1"/>
        <v>2551.0209843419334</v>
      </c>
      <c r="DP10" s="4">
        <f t="shared" si="1"/>
        <v>2557.3985368027879</v>
      </c>
      <c r="DQ10" s="4">
        <f t="shared" si="1"/>
        <v>2563.7920331447949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 s="61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4">IFERROR(G15/J15,0)</f>
        <v>3.0895022342896787E-4</v>
      </c>
      <c r="L15" s="33">
        <f t="shared" ref="L15:L46" si="5">K15</f>
        <v>3.0895022342896787E-4</v>
      </c>
      <c r="M15" s="33">
        <f t="shared" ref="M15:N46" si="6">L15</f>
        <v>3.0895022342896787E-4</v>
      </c>
      <c r="N15" s="33">
        <f t="shared" si="6"/>
        <v>3.0895022342896787E-4</v>
      </c>
      <c r="O15" s="33">
        <f t="shared" ref="O15:AP22" si="7">N15*(1-$G$4)</f>
        <v>3.097225989875403E-4</v>
      </c>
      <c r="P15" s="33">
        <f t="shared" si="7"/>
        <v>3.1049690548500913E-4</v>
      </c>
      <c r="Q15" s="33">
        <f t="shared" si="7"/>
        <v>3.1127314774872166E-4</v>
      </c>
      <c r="R15" s="33">
        <f t="shared" si="7"/>
        <v>3.1205133061809343E-4</v>
      </c>
      <c r="S15" s="33">
        <f t="shared" si="7"/>
        <v>3.1283145894463865E-4</v>
      </c>
      <c r="T15" s="33">
        <f t="shared" si="7"/>
        <v>3.1361353759200023E-4</v>
      </c>
      <c r="U15" s="33">
        <f t="shared" si="7"/>
        <v>3.1439757143598019E-4</v>
      </c>
      <c r="V15" s="33">
        <f t="shared" si="7"/>
        <v>3.1518356536457012E-4</v>
      </c>
      <c r="W15" s="33">
        <f t="shared" si="7"/>
        <v>3.1597152427798156E-4</v>
      </c>
      <c r="X15" s="33">
        <f t="shared" si="7"/>
        <v>3.1676145308867648E-4</v>
      </c>
      <c r="Y15" s="33">
        <f t="shared" si="7"/>
        <v>3.1755335672139818E-4</v>
      </c>
      <c r="Z15" s="33">
        <f t="shared" si="7"/>
        <v>3.1834724011320164E-4</v>
      </c>
      <c r="AA15" s="33">
        <f t="shared" si="7"/>
        <v>3.1914310821348464E-4</v>
      </c>
      <c r="AB15" s="33">
        <f t="shared" si="7"/>
        <v>3.1994096598401836E-4</v>
      </c>
      <c r="AC15" s="33">
        <f t="shared" si="7"/>
        <v>3.2074081839897838E-4</v>
      </c>
      <c r="AD15" s="33">
        <f t="shared" si="7"/>
        <v>3.2154267044497581E-4</v>
      </c>
      <c r="AE15" s="33">
        <f t="shared" si="7"/>
        <v>3.2234652712108825E-4</v>
      </c>
      <c r="AF15" s="33">
        <f t="shared" si="7"/>
        <v>3.2315239343889095E-4</v>
      </c>
      <c r="AG15" s="33">
        <f t="shared" si="7"/>
        <v>3.2396027442248813E-4</v>
      </c>
      <c r="AH15" s="33">
        <f t="shared" si="7"/>
        <v>3.2477017510854436E-4</v>
      </c>
      <c r="AI15" s="33">
        <f t="shared" si="7"/>
        <v>3.2558210054631573E-4</v>
      </c>
      <c r="AJ15" s="33">
        <f t="shared" si="7"/>
        <v>3.2639605579768148E-4</v>
      </c>
      <c r="AK15" s="33">
        <f t="shared" si="7"/>
        <v>3.2721204593717568E-4</v>
      </c>
      <c r="AL15" s="33">
        <f t="shared" si="7"/>
        <v>3.2803007605201862E-4</v>
      </c>
      <c r="AM15" s="33">
        <f t="shared" si="7"/>
        <v>3.2885015124214863E-4</v>
      </c>
      <c r="AN15" s="33">
        <f t="shared" si="7"/>
        <v>3.2967227662025398E-4</v>
      </c>
      <c r="AO15" s="33">
        <f t="shared" si="7"/>
        <v>3.3049645731180458E-4</v>
      </c>
      <c r="AP15" s="33">
        <f t="shared" si="7"/>
        <v>3.3132269845508408E-4</v>
      </c>
      <c r="AQ15" s="33">
        <f t="shared" ref="AQ15:BK15" si="8">AP15*(1-$G$4)</f>
        <v>3.3215100520122176E-4</v>
      </c>
      <c r="AR15" s="33">
        <f t="shared" si="8"/>
        <v>3.3298138271422478E-4</v>
      </c>
      <c r="AS15" s="33">
        <f t="shared" si="8"/>
        <v>3.3381383617101033E-4</v>
      </c>
      <c r="AT15" s="33">
        <f t="shared" si="8"/>
        <v>3.3464837076143783E-4</v>
      </c>
      <c r="AU15" s="33">
        <f t="shared" si="8"/>
        <v>3.3548499168834141E-4</v>
      </c>
      <c r="AV15" s="33">
        <f t="shared" si="8"/>
        <v>3.3632370416756223E-4</v>
      </c>
      <c r="AW15" s="33">
        <f t="shared" si="8"/>
        <v>3.3716451342798111E-4</v>
      </c>
      <c r="AX15" s="33">
        <f t="shared" si="8"/>
        <v>3.3800742471155106E-4</v>
      </c>
      <c r="AY15" s="33">
        <f t="shared" si="8"/>
        <v>3.3885244327332994E-4</v>
      </c>
      <c r="AZ15" s="33">
        <f t="shared" si="8"/>
        <v>3.3969957438151322E-4</v>
      </c>
      <c r="BA15" s="33">
        <f t="shared" si="8"/>
        <v>3.4054882331746697E-4</v>
      </c>
      <c r="BB15" s="33">
        <f t="shared" si="8"/>
        <v>3.414001953757606E-4</v>
      </c>
      <c r="BC15" s="33">
        <f t="shared" si="8"/>
        <v>3.4225369586419997E-4</v>
      </c>
      <c r="BD15" s="33">
        <f t="shared" si="8"/>
        <v>3.4310933010386045E-4</v>
      </c>
      <c r="BE15" s="33">
        <f t="shared" si="8"/>
        <v>3.4396710342912007E-4</v>
      </c>
      <c r="BF15" s="33">
        <f t="shared" si="8"/>
        <v>3.4482702118769285E-4</v>
      </c>
      <c r="BG15" s="33">
        <f t="shared" si="8"/>
        <v>3.4568908874066205E-4</v>
      </c>
      <c r="BH15" s="33">
        <f t="shared" si="8"/>
        <v>3.465533114625137E-4</v>
      </c>
      <c r="BI15" s="33">
        <f t="shared" si="8"/>
        <v>3.4741969474116999E-4</v>
      </c>
      <c r="BJ15" s="33">
        <f t="shared" si="8"/>
        <v>3.4828824397802288E-4</v>
      </c>
      <c r="BK15" s="33">
        <f t="shared" si="8"/>
        <v>3.491589645879679E-4</v>
      </c>
      <c r="BL15" t="str">
        <f t="shared" ref="BL15:BL46" si="9">A15</f>
        <v>16_RUS</v>
      </c>
      <c r="BM15" t="str">
        <f t="shared" ref="BM15:BM46" si="10">"d_nonenergy_"&amp;C15</f>
        <v>d_nonenergy_1_x_coal_thermal</v>
      </c>
      <c r="BP15" s="4">
        <f t="shared" ref="BP15:BP46" si="11">F15</f>
        <v>5.1032067840000002</v>
      </c>
      <c r="BQ15" s="4">
        <f t="shared" ref="BQ15:BQ46" si="12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7.7477870055988998</v>
      </c>
      <c r="BV15" s="4" cm="1">
        <f t="array" ref="BV15">P15*INDEX(prod_est,$H15+$I15-1,MATCH(BV$14,$BQ$14:$DQ$14,0))</f>
        <v>8.0336000582347431</v>
      </c>
      <c r="BW15" s="4" cm="1">
        <f t="array" ref="BW15">Q15*INDEX(prod_est,$H15+$I15-1,MATCH(BW$14,$BQ$14:$DQ$14,0))</f>
        <v>8.3088104758019217</v>
      </c>
      <c r="BX15" s="4" cm="1">
        <f t="array" ref="BX15">R15*INDEX(prod_est,$H15+$I15-1,MATCH(BX$14,$BQ$14:$DQ$14,0))</f>
        <v>8.5728480712931905</v>
      </c>
      <c r="BY15" s="4" cm="1">
        <f t="array" ref="BY15">S15*INDEX(prod_est,$H15+$I15-1,MATCH(BY$14,$BQ$14:$DQ$14,0))</f>
        <v>8.8262191094213893</v>
      </c>
      <c r="BZ15" s="4" cm="1">
        <f t="array" ref="BZ15">T15*INDEX(prod_est,$H15+$I15-1,MATCH(BZ$14,$BQ$14:$DQ$14,0))</f>
        <v>9.0680563848811317</v>
      </c>
      <c r="CA15" s="4" cm="1">
        <f t="array" ref="CA15">U15*INDEX(prod_est,$H15+$I15-1,MATCH(CA$14,$BQ$14:$DQ$14,0))</f>
        <v>9.2012435230427361</v>
      </c>
      <c r="CB15" s="4" cm="1">
        <f t="array" ref="CB15">V15*INDEX(prod_est,$H15+$I15-1,MATCH(CB$14,$BQ$14:$DQ$14,0))</f>
        <v>9.3239710951042927</v>
      </c>
      <c r="CC15" s="4" cm="1">
        <f t="array" ref="CC15">W15*INDEX(prod_est,$H15+$I15-1,MATCH(CC$14,$BQ$14:$DQ$14,0))</f>
        <v>9.4381729638513381</v>
      </c>
      <c r="CD15" s="4" cm="1">
        <f t="array" ref="CD15">X15*INDEX(prod_est,$H15+$I15-1,MATCH(CD$14,$BQ$14:$DQ$14,0))</f>
        <v>9.5547796272085854</v>
      </c>
      <c r="CE15" s="4" cm="1">
        <f t="array" ref="CE15">Y15*INDEX(prod_est,$H15+$I15-1,MATCH(CE$14,$BQ$14:$DQ$14,0))</f>
        <v>9.6635445898317798</v>
      </c>
      <c r="CF15" s="4" cm="1">
        <f t="array" ref="CF15">Z15*INDEX(prod_est,$H15+$I15-1,MATCH(CF$14,$BQ$14:$DQ$14,0))</f>
        <v>9.7675577587363787</v>
      </c>
      <c r="CG15" s="4" cm="1">
        <f t="array" ref="CG15">AA15*INDEX(prod_est,$H15+$I15-1,MATCH(CG$14,$BQ$14:$DQ$14,0))</f>
        <v>9.871393817788281</v>
      </c>
      <c r="CH15" s="4" cm="1">
        <f t="array" ref="CH15">AB15*INDEX(prod_est,$H15+$I15-1,MATCH(CH$14,$BQ$14:$DQ$14,0))</f>
        <v>9.9778199568116932</v>
      </c>
      <c r="CI15" s="4" cm="1">
        <f t="array" ref="CI15">AC15*INDEX(prod_est,$H15+$I15-1,MATCH(CI$14,$BQ$14:$DQ$14,0))</f>
        <v>10.088731817796637</v>
      </c>
      <c r="CJ15" s="4" cm="1">
        <f t="array" ref="CJ15">AD15*INDEX(prod_est,$H15+$I15-1,MATCH(CJ$14,$BQ$14:$DQ$14,0))</f>
        <v>10.206463076255918</v>
      </c>
      <c r="CK15" s="4" cm="1">
        <f t="array" ref="CK15">AE15*INDEX(prod_est,$H15+$I15-1,MATCH(CK$14,$BQ$14:$DQ$14,0))</f>
        <v>10.332865940211015</v>
      </c>
      <c r="CL15" s="4" cm="1">
        <f t="array" ref="CL15">AF15*INDEX(prod_est,$H15+$I15-1,MATCH(CL$14,$BQ$14:$DQ$14,0))</f>
        <v>10.469280379468419</v>
      </c>
      <c r="CM15" s="4" cm="1">
        <f t="array" ref="CM15">AG15*INDEX(prod_est,$H15+$I15-1,MATCH(CM$14,$BQ$14:$DQ$14,0))</f>
        <v>10.618782970321972</v>
      </c>
      <c r="CN15" s="4" cm="1">
        <f t="array" ref="CN15">AH15*INDEX(prod_est,$H15+$I15-1,MATCH(CN$14,$BQ$14:$DQ$14,0))</f>
        <v>10.737665937820335</v>
      </c>
      <c r="CO15" s="4" cm="1">
        <f t="array" ref="CO15">AI15*INDEX(prod_est,$H15+$I15-1,MATCH(CO$14,$BQ$14:$DQ$14,0))</f>
        <v>10.868649445557535</v>
      </c>
      <c r="CP15" s="4" cm="1">
        <f t="array" ref="CP15">AJ15*INDEX(prod_est,$H15+$I15-1,MATCH(CP$14,$BQ$14:$DQ$14,0))</f>
        <v>11.009287912675839</v>
      </c>
      <c r="CQ15" s="4" cm="1">
        <f t="array" ref="CQ15">AK15*INDEX(prod_est,$H15+$I15-1,MATCH(CQ$14,$BQ$14:$DQ$14,0))</f>
        <v>11.158349383832007</v>
      </c>
      <c r="CR15" s="4" cm="1">
        <f t="array" ref="CR15">AL15*INDEX(prod_est,$H15+$I15-1,MATCH(CR$14,$BQ$14:$DQ$14,0))</f>
        <v>11.31398509908295</v>
      </c>
      <c r="CS15" s="4" cm="1">
        <f t="array" ref="CS15">AM15*INDEX(prod_est,$H15+$I15-1,MATCH(CS$14,$BQ$14:$DQ$14,0))</f>
        <v>11.448435577494529</v>
      </c>
      <c r="CT15" s="4" cm="1">
        <f t="array" ref="CT15">AN15*INDEX(prod_est,$H15+$I15-1,MATCH(CT$14,$BQ$14:$DQ$14,0))</f>
        <v>11.587469771073209</v>
      </c>
      <c r="CU15" s="4" cm="1">
        <f t="array" ref="CU15">AO15*INDEX(prod_est,$H15+$I15-1,MATCH(CU$14,$BQ$14:$DQ$14,0))</f>
        <v>11.728016743429635</v>
      </c>
      <c r="CV15" s="4" cm="1">
        <f t="array" ref="CV15">AP15*INDEX(prod_est,$H15+$I15-1,MATCH(CV$14,$BQ$14:$DQ$14,0))</f>
        <v>11.868003234513461</v>
      </c>
      <c r="CW15" s="4" cm="1">
        <f t="array" ref="CW15">AQ15*INDEX(prod_est,$H15+$I15-1,MATCH(CW$14,$BQ$14:$DQ$14,0))</f>
        <v>12.004972453775075</v>
      </c>
      <c r="CX15" s="4" cm="1">
        <f t="array" ref="CX15">AR15*INDEX(prod_est,$H15+$I15-1,MATCH(CX$14,$BQ$14:$DQ$14,0))</f>
        <v>12.034984884909511</v>
      </c>
      <c r="CY15" s="4" cm="1">
        <f t="array" ref="CY15">AS15*INDEX(prod_est,$H15+$I15-1,MATCH(CY$14,$BQ$14:$DQ$14,0))</f>
        <v>12.065072347121784</v>
      </c>
      <c r="CZ15" s="4" cm="1">
        <f t="array" ref="CZ15">AT15*INDEX(prod_est,$H15+$I15-1,MATCH(CZ$14,$BQ$14:$DQ$14,0))</f>
        <v>12.095235027989588</v>
      </c>
      <c r="DA15" s="4" cm="1">
        <f t="array" ref="DA15">AU15*INDEX(prod_est,$H15+$I15-1,MATCH(DA$14,$BQ$14:$DQ$14,0))</f>
        <v>12.125473115559561</v>
      </c>
      <c r="DB15" s="4" cm="1">
        <f t="array" ref="DB15">AV15*INDEX(prod_est,$H15+$I15-1,MATCH(DB$14,$BQ$14:$DQ$14,0))</f>
        <v>12.155786798348458</v>
      </c>
      <c r="DC15" s="4" cm="1">
        <f t="array" ref="DC15">AW15*INDEX(prod_est,$H15+$I15-1,MATCH(DC$14,$BQ$14:$DQ$14,0))</f>
        <v>12.186176265344329</v>
      </c>
      <c r="DD15" s="4" cm="1">
        <f t="array" ref="DD15">AX15*INDEX(prod_est,$H15+$I15-1,MATCH(DD$14,$BQ$14:$DQ$14,0))</f>
        <v>12.216641706007691</v>
      </c>
      <c r="DE15" s="4" cm="1">
        <f t="array" ref="DE15">AY15*INDEX(prod_est,$H15+$I15-1,MATCH(DE$14,$BQ$14:$DQ$14,0))</f>
        <v>12.247183310272709</v>
      </c>
      <c r="DF15" s="4" cm="1">
        <f t="array" ref="DF15">AZ15*INDEX(prod_est,$H15+$I15-1,MATCH(DF$14,$BQ$14:$DQ$14,0))</f>
        <v>12.277801268548389</v>
      </c>
      <c r="DG15" s="4" cm="1">
        <f t="array" ref="DG15">BA15*INDEX(prod_est,$H15+$I15-1,MATCH(DG$14,$BQ$14:$DQ$14,0))</f>
        <v>12.308495771719759</v>
      </c>
      <c r="DH15" s="4" cm="1">
        <f t="array" ref="DH15">BB15*INDEX(prod_est,$H15+$I15-1,MATCH(DH$14,$BQ$14:$DQ$14,0))</f>
        <v>12.339267011149058</v>
      </c>
      <c r="DI15" s="4" cm="1">
        <f t="array" ref="DI15">BC15*INDEX(prod_est,$H15+$I15-1,MATCH(DI$14,$BQ$14:$DQ$14,0))</f>
        <v>12.370115178676929</v>
      </c>
      <c r="DJ15" s="4" cm="1">
        <f t="array" ref="DJ15">BD15*INDEX(prod_est,$H15+$I15-1,MATCH(DJ$14,$BQ$14:$DQ$14,0))</f>
        <v>12.40104046662362</v>
      </c>
      <c r="DK15" s="4" cm="1">
        <f t="array" ref="DK15">BE15*INDEX(prod_est,$H15+$I15-1,MATCH(DK$14,$BQ$14:$DQ$14,0))</f>
        <v>12.432043067790179</v>
      </c>
      <c r="DL15" s="4" cm="1">
        <f t="array" ref="DL15">BF15*INDEX(prod_est,$H15+$I15-1,MATCH(DL$14,$BQ$14:$DQ$14,0))</f>
        <v>12.463123175459653</v>
      </c>
      <c r="DM15" s="4" cm="1">
        <f t="array" ref="DM15">BG15*INDEX(prod_est,$H15+$I15-1,MATCH(DM$14,$BQ$14:$DQ$14,0))</f>
        <v>12.494280983398301</v>
      </c>
      <c r="DN15" s="4" cm="1">
        <f t="array" ref="DN15">BH15*INDEX(prod_est,$H15+$I15-1,MATCH(DN$14,$BQ$14:$DQ$14,0))</f>
        <v>12.525516685856797</v>
      </c>
      <c r="DO15" s="4" cm="1">
        <f t="array" ref="DO15">BI15*INDEX(prod_est,$H15+$I15-1,MATCH(DO$14,$BQ$14:$DQ$14,0))</f>
        <v>12.556830477571438</v>
      </c>
      <c r="DP15" s="4" cm="1">
        <f t="array" ref="DP15">BJ15*INDEX(prod_est,$H15+$I15-1,MATCH(DP$14,$BQ$14:$DQ$14,0))</f>
        <v>12.588222553765366</v>
      </c>
      <c r="DQ15" s="4" cm="1">
        <f t="array" ref="DQ15">BK15*INDEX(prod_est,$H15+$I15-1,MATCH(DQ$14,$BQ$14:$DQ$14,0))</f>
        <v>12.619693110149779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 s="61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6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16_RUS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 s="61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6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16_RUS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 s="61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4"/>
        <v>0</v>
      </c>
      <c r="L18" s="33">
        <f t="shared" si="5"/>
        <v>0</v>
      </c>
      <c r="M18" s="33">
        <f t="shared" si="6"/>
        <v>0</v>
      </c>
      <c r="N18" s="33">
        <f t="shared" si="6"/>
        <v>0</v>
      </c>
      <c r="O18" s="33">
        <f t="shared" si="7"/>
        <v>0</v>
      </c>
      <c r="P18" s="33">
        <f t="shared" si="7"/>
        <v>0</v>
      </c>
      <c r="Q18" s="33">
        <f t="shared" si="7"/>
        <v>0</v>
      </c>
      <c r="R18" s="33">
        <f t="shared" si="7"/>
        <v>0</v>
      </c>
      <c r="S18" s="33">
        <f t="shared" si="7"/>
        <v>0</v>
      </c>
      <c r="T18" s="33">
        <f t="shared" si="7"/>
        <v>0</v>
      </c>
      <c r="U18" s="33">
        <f t="shared" si="7"/>
        <v>0</v>
      </c>
      <c r="V18" s="33">
        <f t="shared" si="7"/>
        <v>0</v>
      </c>
      <c r="W18" s="33">
        <f t="shared" si="7"/>
        <v>0</v>
      </c>
      <c r="X18" s="33">
        <f t="shared" si="7"/>
        <v>0</v>
      </c>
      <c r="Y18" s="33">
        <f t="shared" si="7"/>
        <v>0</v>
      </c>
      <c r="Z18" s="33">
        <f t="shared" si="7"/>
        <v>0</v>
      </c>
      <c r="AA18" s="33">
        <f t="shared" si="7"/>
        <v>0</v>
      </c>
      <c r="AB18" s="33">
        <f t="shared" si="7"/>
        <v>0</v>
      </c>
      <c r="AC18" s="33">
        <f t="shared" si="7"/>
        <v>0</v>
      </c>
      <c r="AD18" s="33">
        <f t="shared" si="7"/>
        <v>0</v>
      </c>
      <c r="AE18" s="33">
        <f t="shared" si="7"/>
        <v>0</v>
      </c>
      <c r="AF18" s="33">
        <f t="shared" si="7"/>
        <v>0</v>
      </c>
      <c r="AG18" s="33">
        <f t="shared" si="7"/>
        <v>0</v>
      </c>
      <c r="AH18" s="33">
        <f t="shared" si="7"/>
        <v>0</v>
      </c>
      <c r="AI18" s="33">
        <f t="shared" si="7"/>
        <v>0</v>
      </c>
      <c r="AJ18" s="33">
        <f t="shared" si="7"/>
        <v>0</v>
      </c>
      <c r="AK18" s="33">
        <f t="shared" si="7"/>
        <v>0</v>
      </c>
      <c r="AL18" s="33">
        <f t="shared" si="7"/>
        <v>0</v>
      </c>
      <c r="AM18" s="33">
        <f t="shared" si="7"/>
        <v>0</v>
      </c>
      <c r="AN18" s="33">
        <f t="shared" si="7"/>
        <v>0</v>
      </c>
      <c r="AO18" s="33">
        <f t="shared" si="7"/>
        <v>0</v>
      </c>
      <c r="AP18" s="33">
        <f t="shared" si="7"/>
        <v>0</v>
      </c>
      <c r="AQ18" s="33">
        <f t="shared" ref="AQ18:BK18" si="15">AP18*(1-$G$4)</f>
        <v>0</v>
      </c>
      <c r="AR18" s="33">
        <f t="shared" si="15"/>
        <v>0</v>
      </c>
      <c r="AS18" s="33">
        <f t="shared" si="15"/>
        <v>0</v>
      </c>
      <c r="AT18" s="33">
        <f t="shared" si="15"/>
        <v>0</v>
      </c>
      <c r="AU18" s="33">
        <f t="shared" si="15"/>
        <v>0</v>
      </c>
      <c r="AV18" s="33">
        <f t="shared" si="15"/>
        <v>0</v>
      </c>
      <c r="AW18" s="33">
        <f t="shared" si="15"/>
        <v>0</v>
      </c>
      <c r="AX18" s="33">
        <f t="shared" si="15"/>
        <v>0</v>
      </c>
      <c r="AY18" s="33">
        <f t="shared" si="15"/>
        <v>0</v>
      </c>
      <c r="AZ18" s="33">
        <f t="shared" si="15"/>
        <v>0</v>
      </c>
      <c r="BA18" s="33">
        <f t="shared" si="15"/>
        <v>0</v>
      </c>
      <c r="BB18" s="33">
        <f t="shared" si="15"/>
        <v>0</v>
      </c>
      <c r="BC18" s="33">
        <f t="shared" si="15"/>
        <v>0</v>
      </c>
      <c r="BD18" s="33">
        <f t="shared" si="15"/>
        <v>0</v>
      </c>
      <c r="BE18" s="33">
        <f t="shared" si="15"/>
        <v>0</v>
      </c>
      <c r="BF18" s="33">
        <f t="shared" si="15"/>
        <v>0</v>
      </c>
      <c r="BG18" s="33">
        <f t="shared" si="15"/>
        <v>0</v>
      </c>
      <c r="BH18" s="33">
        <f t="shared" si="15"/>
        <v>0</v>
      </c>
      <c r="BI18" s="33">
        <f t="shared" si="15"/>
        <v>0</v>
      </c>
      <c r="BJ18" s="33">
        <f t="shared" si="15"/>
        <v>0</v>
      </c>
      <c r="BK18" s="33">
        <f t="shared" si="15"/>
        <v>0</v>
      </c>
      <c r="BL18" t="str">
        <f t="shared" si="9"/>
        <v>16_RUS</v>
      </c>
      <c r="BM18" t="str">
        <f t="shared" si="10"/>
        <v>d_nonenergy_2_coal_products</v>
      </c>
      <c r="BP18" s="4">
        <f t="shared" si="11"/>
        <v>0</v>
      </c>
      <c r="BQ18" s="4">
        <f t="shared" si="12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 s="61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6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16_RUS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 s="61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6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16_RUS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 s="6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6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16_RUS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 s="61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6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16_RUS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 s="61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4"/>
        <v>1.6727987322955672E-2</v>
      </c>
      <c r="L23" s="33">
        <f t="shared" si="5"/>
        <v>1.6727987322955672E-2</v>
      </c>
      <c r="M23" s="33">
        <f t="shared" si="6"/>
        <v>1.6727987322955672E-2</v>
      </c>
      <c r="N23" s="33">
        <f t="shared" si="6"/>
        <v>1.6727987322955672E-2</v>
      </c>
      <c r="O23" s="33">
        <f t="shared" ref="O23:AP30" si="20">N23*(1-$G$4)</f>
        <v>1.676980729126306E-2</v>
      </c>
      <c r="P23" s="33">
        <f t="shared" si="20"/>
        <v>1.6811731809491217E-2</v>
      </c>
      <c r="Q23" s="33">
        <f t="shared" si="20"/>
        <v>1.6853761139014944E-2</v>
      </c>
      <c r="R23" s="33">
        <f t="shared" si="20"/>
        <v>1.689589554186248E-2</v>
      </c>
      <c r="S23" s="33">
        <f t="shared" si="20"/>
        <v>1.6938135280717134E-2</v>
      </c>
      <c r="T23" s="33">
        <f t="shared" si="20"/>
        <v>1.6980480618918926E-2</v>
      </c>
      <c r="U23" s="33">
        <f t="shared" si="20"/>
        <v>1.7022931820466221E-2</v>
      </c>
      <c r="V23" s="33">
        <f t="shared" si="20"/>
        <v>1.7065489150017387E-2</v>
      </c>
      <c r="W23" s="33">
        <f t="shared" si="20"/>
        <v>1.710815287289243E-2</v>
      </c>
      <c r="X23" s="33">
        <f t="shared" si="20"/>
        <v>1.7150923255074661E-2</v>
      </c>
      <c r="Y23" s="33">
        <f t="shared" si="20"/>
        <v>1.7193800563212347E-2</v>
      </c>
      <c r="Z23" s="33">
        <f t="shared" si="20"/>
        <v>1.7236785064620376E-2</v>
      </c>
      <c r="AA23" s="33">
        <f t="shared" si="20"/>
        <v>1.7279877027281926E-2</v>
      </c>
      <c r="AB23" s="33">
        <f t="shared" si="20"/>
        <v>1.7323076719850131E-2</v>
      </c>
      <c r="AC23" s="33">
        <f t="shared" si="20"/>
        <v>1.7366384411649755E-2</v>
      </c>
      <c r="AD23" s="33">
        <f t="shared" si="20"/>
        <v>1.7409800372678877E-2</v>
      </c>
      <c r="AE23" s="33">
        <f t="shared" si="20"/>
        <v>1.7453324873610572E-2</v>
      </c>
      <c r="AF23" s="33">
        <f t="shared" si="20"/>
        <v>1.7496958185794598E-2</v>
      </c>
      <c r="AG23" s="33">
        <f t="shared" si="20"/>
        <v>1.7540700581259085E-2</v>
      </c>
      <c r="AH23" s="33">
        <f t="shared" si="20"/>
        <v>1.7584552332712233E-2</v>
      </c>
      <c r="AI23" s="33">
        <f t="shared" si="20"/>
        <v>1.7628513713544011E-2</v>
      </c>
      <c r="AJ23" s="33">
        <f t="shared" si="20"/>
        <v>1.7672584997827871E-2</v>
      </c>
      <c r="AK23" s="33">
        <f t="shared" si="20"/>
        <v>1.7716766460322438E-2</v>
      </c>
      <c r="AL23" s="33">
        <f t="shared" si="20"/>
        <v>1.7761058376473245E-2</v>
      </c>
      <c r="AM23" s="33">
        <f t="shared" si="20"/>
        <v>1.7805461022414426E-2</v>
      </c>
      <c r="AN23" s="33">
        <f t="shared" si="20"/>
        <v>1.7849974674970463E-2</v>
      </c>
      <c r="AO23" s="33">
        <f t="shared" si="20"/>
        <v>1.7894599611657888E-2</v>
      </c>
      <c r="AP23" s="33">
        <f t="shared" si="20"/>
        <v>1.7939336110687033E-2</v>
      </c>
      <c r="AQ23" s="33">
        <f t="shared" ref="AQ23:BK23" si="21">AP23*(1-$G$4)</f>
        <v>1.7984184450963749E-2</v>
      </c>
      <c r="AR23" s="33">
        <f t="shared" si="21"/>
        <v>1.8029144912091156E-2</v>
      </c>
      <c r="AS23" s="33">
        <f t="shared" si="21"/>
        <v>1.8074217774371383E-2</v>
      </c>
      <c r="AT23" s="33">
        <f t="shared" si="21"/>
        <v>1.811940331880731E-2</v>
      </c>
      <c r="AU23" s="33">
        <f t="shared" si="21"/>
        <v>1.8164701827104328E-2</v>
      </c>
      <c r="AV23" s="33">
        <f t="shared" si="21"/>
        <v>1.8210113581672089E-2</v>
      </c>
      <c r="AW23" s="33">
        <f t="shared" si="21"/>
        <v>1.825563886562627E-2</v>
      </c>
      <c r="AX23" s="33">
        <f t="shared" si="21"/>
        <v>1.8301277962790335E-2</v>
      </c>
      <c r="AY23" s="33">
        <f t="shared" si="21"/>
        <v>1.834703115769731E-2</v>
      </c>
      <c r="AZ23" s="33">
        <f t="shared" si="21"/>
        <v>1.8392898735591551E-2</v>
      </c>
      <c r="BA23" s="33">
        <f t="shared" si="21"/>
        <v>1.8438880982430527E-2</v>
      </c>
      <c r="BB23" s="33">
        <f t="shared" si="21"/>
        <v>1.8484978184886602E-2</v>
      </c>
      <c r="BC23" s="33">
        <f t="shared" si="21"/>
        <v>1.8531190630348818E-2</v>
      </c>
      <c r="BD23" s="33">
        <f t="shared" si="21"/>
        <v>1.8577518606924689E-2</v>
      </c>
      <c r="BE23" s="33">
        <f t="shared" si="21"/>
        <v>1.8623962403441999E-2</v>
      </c>
      <c r="BF23" s="33">
        <f t="shared" si="21"/>
        <v>1.8670522309450602E-2</v>
      </c>
      <c r="BG23" s="33">
        <f t="shared" si="21"/>
        <v>1.8717198615224227E-2</v>
      </c>
      <c r="BH23" s="33">
        <f t="shared" si="21"/>
        <v>1.8763991611762287E-2</v>
      </c>
      <c r="BI23" s="33">
        <f t="shared" si="21"/>
        <v>1.8810901590791691E-2</v>
      </c>
      <c r="BJ23" s="33">
        <f t="shared" si="21"/>
        <v>1.8857928844768671E-2</v>
      </c>
      <c r="BK23" s="33">
        <f t="shared" si="21"/>
        <v>1.890507366688059E-2</v>
      </c>
      <c r="BL23" t="str">
        <f t="shared" si="9"/>
        <v>16_RUS</v>
      </c>
      <c r="BM23" t="str">
        <f t="shared" si="10"/>
        <v>d_nonenergy_7_3_naphtha</v>
      </c>
      <c r="BP23" s="4">
        <f t="shared" si="11"/>
        <v>355.64320425599999</v>
      </c>
      <c r="BQ23" s="4">
        <f t="shared" si="12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419.50085477253941</v>
      </c>
      <c r="BV23" s="4" cm="1">
        <f t="array" ref="BV23">P23*INDEX(prod_est,$H23+$I23-1,MATCH(BV$14,$BQ$14:$DQ$14,0))</f>
        <v>434.9760891587249</v>
      </c>
      <c r="BW23" s="4" cm="1">
        <f t="array" ref="BW23">Q23*INDEX(prod_est,$H23+$I23-1,MATCH(BW$14,$BQ$14:$DQ$14,0))</f>
        <v>449.87724807394915</v>
      </c>
      <c r="BX23" s="4" cm="1">
        <f t="array" ref="BX23">R23*INDEX(prod_est,$H23+$I23-1,MATCH(BX$14,$BQ$14:$DQ$14,0))</f>
        <v>464.17345896883182</v>
      </c>
      <c r="BY23" s="4" cm="1">
        <f t="array" ref="BY23">S23*INDEX(prod_est,$H23+$I23-1,MATCH(BY$14,$BQ$14:$DQ$14,0))</f>
        <v>477.89213334547327</v>
      </c>
      <c r="BZ23" s="4" cm="1">
        <f t="array" ref="BZ23">T23*INDEX(prod_est,$H23+$I23-1,MATCH(BZ$14,$BQ$14:$DQ$14,0))</f>
        <v>490.98631671653271</v>
      </c>
      <c r="CA23" s="4" cm="1">
        <f t="array" ref="CA23">U23*INDEX(prod_est,$H23+$I23-1,MATCH(CA$14,$BQ$14:$DQ$14,0))</f>
        <v>498.19768149245203</v>
      </c>
      <c r="CB23" s="4" cm="1">
        <f t="array" ref="CB23">V23*INDEX(prod_est,$H23+$I23-1,MATCH(CB$14,$BQ$14:$DQ$14,0))</f>
        <v>504.8427172099772</v>
      </c>
      <c r="CC23" s="4" cm="1">
        <f t="array" ref="CC23">W23*INDEX(prod_est,$H23+$I23-1,MATCH(CC$14,$BQ$14:$DQ$14,0))</f>
        <v>511.02613210269254</v>
      </c>
      <c r="CD23" s="4" cm="1">
        <f t="array" ref="CD23">X23*INDEX(prod_est,$H23+$I23-1,MATCH(CD$14,$BQ$14:$DQ$14,0))</f>
        <v>517.33975364587513</v>
      </c>
      <c r="CE23" s="4" cm="1">
        <f t="array" ref="CE23">Y23*INDEX(prod_est,$H23+$I23-1,MATCH(CE$14,$BQ$14:$DQ$14,0))</f>
        <v>523.22878941270255</v>
      </c>
      <c r="CF23" s="4" cm="1">
        <f t="array" ref="CF23">Z23*INDEX(prod_est,$H23+$I23-1,MATCH(CF$14,$BQ$14:$DQ$14,0))</f>
        <v>528.86054119312041</v>
      </c>
      <c r="CG23" s="4" cm="1">
        <f t="array" ref="CG23">AA23*INDEX(prod_est,$H23+$I23-1,MATCH(CG$14,$BQ$14:$DQ$14,0))</f>
        <v>534.48270343080287</v>
      </c>
      <c r="CH23" s="4" cm="1">
        <f t="array" ref="CH23">AB23*INDEX(prod_est,$H23+$I23-1,MATCH(CH$14,$BQ$14:$DQ$14,0))</f>
        <v>540.24510452135939</v>
      </c>
      <c r="CI23" s="4" cm="1">
        <f t="array" ref="CI23">AC23*INDEX(prod_est,$H23+$I23-1,MATCH(CI$14,$BQ$14:$DQ$14,0))</f>
        <v>546.25038324855905</v>
      </c>
      <c r="CJ23" s="4" cm="1">
        <f t="array" ref="CJ23">AD23*INDEX(prod_est,$H23+$I23-1,MATCH(CJ$14,$BQ$14:$DQ$14,0))</f>
        <v>552.62489554754507</v>
      </c>
      <c r="CK23" s="4" cm="1">
        <f t="array" ref="CK23">AE23*INDEX(prod_est,$H23+$I23-1,MATCH(CK$14,$BQ$14:$DQ$14,0))</f>
        <v>559.46892848708524</v>
      </c>
      <c r="CL23" s="4" cm="1">
        <f t="array" ref="CL23">AF23*INDEX(prod_est,$H23+$I23-1,MATCH(CL$14,$BQ$14:$DQ$14,0))</f>
        <v>566.85503420094176</v>
      </c>
      <c r="CM23" s="4" cm="1">
        <f t="array" ref="CM23">AG23*INDEX(prod_est,$H23+$I23-1,MATCH(CM$14,$BQ$14:$DQ$14,0))</f>
        <v>574.94979269242504</v>
      </c>
      <c r="CN23" s="4" cm="1">
        <f t="array" ref="CN23">AH23*INDEX(prod_est,$H23+$I23-1,MATCH(CN$14,$BQ$14:$DQ$14,0))</f>
        <v>581.38666382058329</v>
      </c>
      <c r="CO23" s="4" cm="1">
        <f t="array" ref="CO23">AI23*INDEX(prod_est,$H23+$I23-1,MATCH(CO$14,$BQ$14:$DQ$14,0))</f>
        <v>588.47871390109697</v>
      </c>
      <c r="CP23" s="4" cm="1">
        <f t="array" ref="CP23">AJ23*INDEX(prod_est,$H23+$I23-1,MATCH(CP$14,$BQ$14:$DQ$14,0))</f>
        <v>596.09352792830168</v>
      </c>
      <c r="CQ23" s="4" cm="1">
        <f t="array" ref="CQ23">AK23*INDEX(prod_est,$H23+$I23-1,MATCH(CQ$14,$BQ$14:$DQ$14,0))</f>
        <v>604.16440216871069</v>
      </c>
      <c r="CR23" s="4" cm="1">
        <f t="array" ref="CR23">AL23*INDEX(prod_est,$H23+$I23-1,MATCH(CR$14,$BQ$14:$DQ$14,0))</f>
        <v>612.59123624839378</v>
      </c>
      <c r="CS23" s="4" cm="1">
        <f t="array" ref="CS23">AM23*INDEX(prod_est,$H23+$I23-1,MATCH(CS$14,$BQ$14:$DQ$14,0))</f>
        <v>619.87100408112781</v>
      </c>
      <c r="CT23" s="4" cm="1">
        <f t="array" ref="CT23">AN23*INDEX(prod_est,$H23+$I23-1,MATCH(CT$14,$BQ$14:$DQ$14,0))</f>
        <v>627.3989553537582</v>
      </c>
      <c r="CU23" s="4" cm="1">
        <f t="array" ref="CU23">AO23*INDEX(prod_est,$H23+$I23-1,MATCH(CU$14,$BQ$14:$DQ$14,0))</f>
        <v>635.00881543336629</v>
      </c>
      <c r="CV23" s="4" cm="1">
        <f t="array" ref="CV23">AP23*INDEX(prod_est,$H23+$I23-1,MATCH(CV$14,$BQ$14:$DQ$14,0))</f>
        <v>642.58832847674717</v>
      </c>
      <c r="CW23" s="4" cm="1">
        <f t="array" ref="CW23">AQ23*INDEX(prod_est,$H23+$I23-1,MATCH(CW$14,$BQ$14:$DQ$14,0))</f>
        <v>650.00447253391508</v>
      </c>
      <c r="CX23" s="4" cm="1">
        <f t="array" ref="CX23">AR23*INDEX(prod_est,$H23+$I23-1,MATCH(CX$14,$BQ$14:$DQ$14,0))</f>
        <v>651.62948371524976</v>
      </c>
      <c r="CY23" s="4" cm="1">
        <f t="array" ref="CY23">AS23*INDEX(prod_est,$H23+$I23-1,MATCH(CY$14,$BQ$14:$DQ$14,0))</f>
        <v>653.2585574245378</v>
      </c>
      <c r="CZ23" s="4" cm="1">
        <f t="array" ref="CZ23">AT23*INDEX(prod_est,$H23+$I23-1,MATCH(CZ$14,$BQ$14:$DQ$14,0))</f>
        <v>654.89170381809913</v>
      </c>
      <c r="DA23" s="4" cm="1">
        <f t="array" ref="DA23">AU23*INDEX(prod_est,$H23+$I23-1,MATCH(DA$14,$BQ$14:$DQ$14,0))</f>
        <v>656.52893307764441</v>
      </c>
      <c r="DB23" s="4" cm="1">
        <f t="array" ref="DB23">AV23*INDEX(prod_est,$H23+$I23-1,MATCH(DB$14,$BQ$14:$DQ$14,0))</f>
        <v>658.17025541033843</v>
      </c>
      <c r="DC23" s="4" cm="1">
        <f t="array" ref="DC23">AW23*INDEX(prod_est,$H23+$I23-1,MATCH(DC$14,$BQ$14:$DQ$14,0))</f>
        <v>659.81568104886435</v>
      </c>
      <c r="DD23" s="4" cm="1">
        <f t="array" ref="DD23">AX23*INDEX(prod_est,$H23+$I23-1,MATCH(DD$14,$BQ$14:$DQ$14,0))</f>
        <v>661.46522025148647</v>
      </c>
      <c r="DE23" s="4" cm="1">
        <f t="array" ref="DE23">AY23*INDEX(prod_est,$H23+$I23-1,MATCH(DE$14,$BQ$14:$DQ$14,0))</f>
        <v>663.11888330211514</v>
      </c>
      <c r="DF23" s="4" cm="1">
        <f t="array" ref="DF23">AZ23*INDEX(prod_est,$H23+$I23-1,MATCH(DF$14,$BQ$14:$DQ$14,0))</f>
        <v>664.7766805103704</v>
      </c>
      <c r="DG23" s="4" cm="1">
        <f t="array" ref="DG23">BA23*INDEX(prod_est,$H23+$I23-1,MATCH(DG$14,$BQ$14:$DQ$14,0))</f>
        <v>666.43862221164625</v>
      </c>
      <c r="DH23" s="4" cm="1">
        <f t="array" ref="DH23">BB23*INDEX(prod_est,$H23+$I23-1,MATCH(DH$14,$BQ$14:$DQ$14,0))</f>
        <v>668.10471876717531</v>
      </c>
      <c r="DI23" s="4" cm="1">
        <f t="array" ref="DI23">BC23*INDEX(prod_est,$H23+$I23-1,MATCH(DI$14,$BQ$14:$DQ$14,0))</f>
        <v>669.7749805640932</v>
      </c>
      <c r="DJ23" s="4" cm="1">
        <f t="array" ref="DJ23">BD23*INDEX(prod_est,$H23+$I23-1,MATCH(DJ$14,$BQ$14:$DQ$14,0))</f>
        <v>671.4494180155034</v>
      </c>
      <c r="DK23" s="4" cm="1">
        <f t="array" ref="DK23">BE23*INDEX(prod_est,$H23+$I23-1,MATCH(DK$14,$BQ$14:$DQ$14,0))</f>
        <v>673.1280415605421</v>
      </c>
      <c r="DL23" s="4" cm="1">
        <f t="array" ref="DL23">BF23*INDEX(prod_est,$H23+$I23-1,MATCH(DL$14,$BQ$14:$DQ$14,0))</f>
        <v>674.81086166444334</v>
      </c>
      <c r="DM23" s="4" cm="1">
        <f t="array" ref="DM23">BG23*INDEX(prod_est,$H23+$I23-1,MATCH(DM$14,$BQ$14:$DQ$14,0))</f>
        <v>676.49788881860445</v>
      </c>
      <c r="DN23" s="4" cm="1">
        <f t="array" ref="DN23">BH23*INDEX(prod_est,$H23+$I23-1,MATCH(DN$14,$BQ$14:$DQ$14,0))</f>
        <v>678.18913354065091</v>
      </c>
      <c r="DO23" s="4" cm="1">
        <f t="array" ref="DO23">BI23*INDEX(prod_est,$H23+$I23-1,MATCH(DO$14,$BQ$14:$DQ$14,0))</f>
        <v>679.88460637450248</v>
      </c>
      <c r="DP23" s="4" cm="1">
        <f t="array" ref="DP23">BJ23*INDEX(prod_est,$H23+$I23-1,MATCH(DP$14,$BQ$14:$DQ$14,0))</f>
        <v>681.5843178904388</v>
      </c>
      <c r="DQ23" s="4" cm="1">
        <f t="array" ref="DQ23">BK23*INDEX(prod_est,$H23+$I23-1,MATCH(DQ$14,$BQ$14:$DQ$14,0))</f>
        <v>683.28827868516476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 s="61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6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16_RUS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 s="61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6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16_RUS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 s="61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6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16_RUS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 s="61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6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16_RUS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 s="61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4"/>
        <v>1.4631120688280192E-2</v>
      </c>
      <c r="L28" s="33">
        <f t="shared" si="5"/>
        <v>1.4631120688280192E-2</v>
      </c>
      <c r="M28" s="33">
        <f t="shared" si="6"/>
        <v>1.4631120688280192E-2</v>
      </c>
      <c r="N28" s="33">
        <f t="shared" si="6"/>
        <v>1.4631120688280192E-2</v>
      </c>
      <c r="O28" s="33">
        <f t="shared" si="20"/>
        <v>1.4667698490000892E-2</v>
      </c>
      <c r="P28" s="33">
        <f t="shared" si="20"/>
        <v>1.4704367736225894E-2</v>
      </c>
      <c r="Q28" s="33">
        <f t="shared" si="20"/>
        <v>1.4741128655566458E-2</v>
      </c>
      <c r="R28" s="33">
        <f t="shared" si="20"/>
        <v>1.4777981477205373E-2</v>
      </c>
      <c r="S28" s="33">
        <f t="shared" si="20"/>
        <v>1.4814926430898386E-2</v>
      </c>
      <c r="T28" s="33">
        <f t="shared" si="20"/>
        <v>1.485196374697563E-2</v>
      </c>
      <c r="U28" s="33">
        <f t="shared" si="20"/>
        <v>1.4889093656343068E-2</v>
      </c>
      <c r="V28" s="33">
        <f t="shared" si="20"/>
        <v>1.4926316390483925E-2</v>
      </c>
      <c r="W28" s="33">
        <f t="shared" si="20"/>
        <v>1.4963632181460134E-2</v>
      </c>
      <c r="X28" s="33">
        <f t="shared" si="20"/>
        <v>1.5001041261913784E-2</v>
      </c>
      <c r="Y28" s="33">
        <f t="shared" si="20"/>
        <v>1.5038543865068567E-2</v>
      </c>
      <c r="Z28" s="33">
        <f t="shared" si="20"/>
        <v>1.5076140224731237E-2</v>
      </c>
      <c r="AA28" s="33">
        <f t="shared" si="20"/>
        <v>1.5113830575293065E-2</v>
      </c>
      <c r="AB28" s="33">
        <f t="shared" si="20"/>
        <v>1.5151615151731296E-2</v>
      </c>
      <c r="AC28" s="33">
        <f t="shared" si="20"/>
        <v>1.5189494189610624E-2</v>
      </c>
      <c r="AD28" s="33">
        <f t="shared" si="20"/>
        <v>1.5227467925084649E-2</v>
      </c>
      <c r="AE28" s="33">
        <f t="shared" si="20"/>
        <v>1.526553659489736E-2</v>
      </c>
      <c r="AF28" s="33">
        <f t="shared" si="20"/>
        <v>1.5303700436384602E-2</v>
      </c>
      <c r="AG28" s="33">
        <f t="shared" si="20"/>
        <v>1.5341959687475563E-2</v>
      </c>
      <c r="AH28" s="33">
        <f t="shared" si="20"/>
        <v>1.5380314586694251E-2</v>
      </c>
      <c r="AI28" s="33">
        <f t="shared" si="20"/>
        <v>1.5418765373160986E-2</v>
      </c>
      <c r="AJ28" s="33">
        <f t="shared" si="20"/>
        <v>1.5457312286593887E-2</v>
      </c>
      <c r="AK28" s="33">
        <f t="shared" si="20"/>
        <v>1.5495955567310371E-2</v>
      </c>
      <c r="AL28" s="33">
        <f t="shared" si="20"/>
        <v>1.5534695456228646E-2</v>
      </c>
      <c r="AM28" s="33">
        <f t="shared" si="20"/>
        <v>1.5573532194869217E-2</v>
      </c>
      <c r="AN28" s="33">
        <f t="shared" si="20"/>
        <v>1.5612466025356389E-2</v>
      </c>
      <c r="AO28" s="33">
        <f t="shared" si="20"/>
        <v>1.5651497190419777E-2</v>
      </c>
      <c r="AP28" s="33">
        <f t="shared" si="20"/>
        <v>1.5690625933395826E-2</v>
      </c>
      <c r="AQ28" s="33">
        <f t="shared" ref="AQ28:BK28" si="26">AP28*(1-$G$4)</f>
        <v>1.5729852498229314E-2</v>
      </c>
      <c r="AR28" s="33">
        <f t="shared" si="26"/>
        <v>1.5769177129474888E-2</v>
      </c>
      <c r="AS28" s="33">
        <f t="shared" si="26"/>
        <v>1.5808600072298576E-2</v>
      </c>
      <c r="AT28" s="33">
        <f t="shared" si="26"/>
        <v>1.5848121572479321E-2</v>
      </c>
      <c r="AU28" s="33">
        <f t="shared" si="26"/>
        <v>1.5887741876410517E-2</v>
      </c>
      <c r="AV28" s="33">
        <f t="shared" si="26"/>
        <v>1.5927461231101545E-2</v>
      </c>
      <c r="AW28" s="33">
        <f t="shared" si="26"/>
        <v>1.5967279884179297E-2</v>
      </c>
      <c r="AX28" s="33">
        <f t="shared" si="26"/>
        <v>1.6007198083889743E-2</v>
      </c>
      <c r="AY28" s="33">
        <f t="shared" si="26"/>
        <v>1.6047216079099466E-2</v>
      </c>
      <c r="AZ28" s="33">
        <f t="shared" si="26"/>
        <v>1.6087334119297213E-2</v>
      </c>
      <c r="BA28" s="33">
        <f t="shared" si="26"/>
        <v>1.6127552454595455E-2</v>
      </c>
      <c r="BB28" s="33">
        <f t="shared" si="26"/>
        <v>1.6167871335731943E-2</v>
      </c>
      <c r="BC28" s="33">
        <f t="shared" si="26"/>
        <v>1.6208291014071272E-2</v>
      </c>
      <c r="BD28" s="33">
        <f t="shared" si="26"/>
        <v>1.6248811741606448E-2</v>
      </c>
      <c r="BE28" s="33">
        <f t="shared" si="26"/>
        <v>1.6289433770960465E-2</v>
      </c>
      <c r="BF28" s="33">
        <f t="shared" si="26"/>
        <v>1.6330157355387866E-2</v>
      </c>
      <c r="BG28" s="33">
        <f t="shared" si="26"/>
        <v>1.6370982748776335E-2</v>
      </c>
      <c r="BH28" s="33">
        <f t="shared" si="26"/>
        <v>1.6411910205648274E-2</v>
      </c>
      <c r="BI28" s="33">
        <f t="shared" si="26"/>
        <v>1.6452939981162394E-2</v>
      </c>
      <c r="BJ28" s="33">
        <f t="shared" si="26"/>
        <v>1.64940723311153E-2</v>
      </c>
      <c r="BK28" s="33">
        <f t="shared" si="26"/>
        <v>1.6535307511943088E-2</v>
      </c>
      <c r="BL28" t="str">
        <f t="shared" si="9"/>
        <v>16_RUS</v>
      </c>
      <c r="BM28" t="str">
        <f t="shared" si="10"/>
        <v>d_nonenergy_7_9_lpg</v>
      </c>
      <c r="BP28" s="4">
        <f t="shared" si="11"/>
        <v>336.71999869199999</v>
      </c>
      <c r="BQ28" s="4">
        <f t="shared" si="12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366.916085989073</v>
      </c>
      <c r="BV28" s="4" cm="1">
        <f t="array" ref="BV28">P28*INDEX(prod_est,$H28+$I28-1,MATCH(BV$14,$BQ$14:$DQ$14,0))</f>
        <v>380.45148732650642</v>
      </c>
      <c r="BW28" s="4" cm="1">
        <f t="array" ref="BW28">Q28*INDEX(prod_est,$H28+$I28-1,MATCH(BW$14,$BQ$14:$DQ$14,0))</f>
        <v>393.48477401394314</v>
      </c>
      <c r="BX28" s="4" cm="1">
        <f t="array" ref="BX28">R28*INDEX(prod_est,$H28+$I28-1,MATCH(BX$14,$BQ$14:$DQ$14,0))</f>
        <v>405.988943400842</v>
      </c>
      <c r="BY28" s="4" cm="1">
        <f t="array" ref="BY28">S28*INDEX(prod_est,$H28+$I28-1,MATCH(BY$14,$BQ$14:$DQ$14,0))</f>
        <v>417.98797093551815</v>
      </c>
      <c r="BZ28" s="4" cm="1">
        <f t="array" ref="BZ28">T28*INDEX(prod_est,$H28+$I28-1,MATCH(BZ$14,$BQ$14:$DQ$14,0))</f>
        <v>429.44078791329855</v>
      </c>
      <c r="CA28" s="4" cm="1">
        <f t="array" ref="CA28">U28*INDEX(prod_est,$H28+$I28-1,MATCH(CA$14,$BQ$14:$DQ$14,0))</f>
        <v>435.74820232763739</v>
      </c>
      <c r="CB28" s="4" cm="1">
        <f t="array" ref="CB28">V28*INDEX(prod_est,$H28+$I28-1,MATCH(CB$14,$BQ$14:$DQ$14,0))</f>
        <v>441.56027748551503</v>
      </c>
      <c r="CC28" s="4" cm="1">
        <f t="array" ref="CC28">W28*INDEX(prod_est,$H28+$I28-1,MATCH(CC$14,$BQ$14:$DQ$14,0))</f>
        <v>446.96859635941064</v>
      </c>
      <c r="CD28" s="4" cm="1">
        <f t="array" ref="CD28">X28*INDEX(prod_est,$H28+$I28-1,MATCH(CD$14,$BQ$14:$DQ$14,0))</f>
        <v>452.49080037565022</v>
      </c>
      <c r="CE28" s="4" cm="1">
        <f t="array" ref="CE28">Y28*INDEX(prod_est,$H28+$I28-1,MATCH(CE$14,$BQ$14:$DQ$14,0))</f>
        <v>457.64164078331896</v>
      </c>
      <c r="CF28" s="4" cm="1">
        <f t="array" ref="CF28">Z28*INDEX(prod_est,$H28+$I28-1,MATCH(CF$14,$BQ$14:$DQ$14,0))</f>
        <v>462.56744795873777</v>
      </c>
      <c r="CG28" s="4" cm="1">
        <f t="array" ref="CG28">AA28*INDEX(prod_est,$H28+$I28-1,MATCH(CG$14,$BQ$14:$DQ$14,0))</f>
        <v>467.4848676482984</v>
      </c>
      <c r="CH28" s="4" cm="1">
        <f t="array" ref="CH28">AB28*INDEX(prod_est,$H28+$I28-1,MATCH(CH$14,$BQ$14:$DQ$14,0))</f>
        <v>472.52494713798757</v>
      </c>
      <c r="CI28" s="4" cm="1">
        <f t="array" ref="CI28">AC28*INDEX(prod_est,$H28+$I28-1,MATCH(CI$14,$BQ$14:$DQ$14,0))</f>
        <v>477.77745935766421</v>
      </c>
      <c r="CJ28" s="4" cm="1">
        <f t="array" ref="CJ28">AD28*INDEX(prod_est,$H28+$I28-1,MATCH(CJ$14,$BQ$14:$DQ$14,0))</f>
        <v>483.35292142460418</v>
      </c>
      <c r="CK28" s="4" cm="1">
        <f t="array" ref="CK28">AE28*INDEX(prod_est,$H28+$I28-1,MATCH(CK$14,$BQ$14:$DQ$14,0))</f>
        <v>489.33904934302757</v>
      </c>
      <c r="CL28" s="4" cm="1">
        <f t="array" ref="CL28">AF28*INDEX(prod_est,$H28+$I28-1,MATCH(CL$14,$BQ$14:$DQ$14,0))</f>
        <v>495.79930077850844</v>
      </c>
      <c r="CM28" s="4" cm="1">
        <f t="array" ref="CM28">AG28*INDEX(prod_est,$H28+$I28-1,MATCH(CM$14,$BQ$14:$DQ$14,0))</f>
        <v>502.87937479726645</v>
      </c>
      <c r="CN28" s="4" cm="1">
        <f t="array" ref="CN28">AH28*INDEX(prod_est,$H28+$I28-1,MATCH(CN$14,$BQ$14:$DQ$14,0))</f>
        <v>508.50937896410062</v>
      </c>
      <c r="CO28" s="4" cm="1">
        <f t="array" ref="CO28">AI28*INDEX(prod_est,$H28+$I28-1,MATCH(CO$14,$BQ$14:$DQ$14,0))</f>
        <v>514.71243487584968</v>
      </c>
      <c r="CP28" s="4" cm="1">
        <f t="array" ref="CP28">AJ28*INDEX(prod_est,$H28+$I28-1,MATCH(CP$14,$BQ$14:$DQ$14,0))</f>
        <v>521.37272585406845</v>
      </c>
      <c r="CQ28" s="4" cm="1">
        <f t="array" ref="CQ28">AK28*INDEX(prod_est,$H28+$I28-1,MATCH(CQ$14,$BQ$14:$DQ$14,0))</f>
        <v>528.43190953179089</v>
      </c>
      <c r="CR28" s="4" cm="1">
        <f t="array" ref="CR28">AL28*INDEX(prod_est,$H28+$I28-1,MATCH(CR$14,$BQ$14:$DQ$14,0))</f>
        <v>535.80243319728652</v>
      </c>
      <c r="CS28" s="4" cm="1">
        <f t="array" ref="CS28">AM28*INDEX(prod_est,$H28+$I28-1,MATCH(CS$14,$BQ$14:$DQ$14,0))</f>
        <v>542.16967629037686</v>
      </c>
      <c r="CT28" s="4" cm="1">
        <f t="array" ref="CT28">AN28*INDEX(prod_est,$H28+$I28-1,MATCH(CT$14,$BQ$14:$DQ$14,0))</f>
        <v>548.75399283001218</v>
      </c>
      <c r="CU28" s="4" cm="1">
        <f t="array" ref="CU28">AO28*INDEX(prod_est,$H28+$I28-1,MATCH(CU$14,$BQ$14:$DQ$14,0))</f>
        <v>555.40995084194094</v>
      </c>
      <c r="CV28" s="4" cm="1">
        <f t="array" ref="CV28">AP28*INDEX(prod_est,$H28+$I28-1,MATCH(CV$14,$BQ$14:$DQ$14,0))</f>
        <v>562.03936584298629</v>
      </c>
      <c r="CW28" s="4" cm="1">
        <f t="array" ref="CW28">AQ28*INDEX(prod_est,$H28+$I28-1,MATCH(CW$14,$BQ$14:$DQ$14,0))</f>
        <v>568.52589029133958</v>
      </c>
      <c r="CX28" s="4" cm="1">
        <f t="array" ref="CX28">AR28*INDEX(prod_est,$H28+$I28-1,MATCH(CX$14,$BQ$14:$DQ$14,0))</f>
        <v>569.94720501706797</v>
      </c>
      <c r="CY28" s="4" cm="1">
        <f t="array" ref="CY28">AS28*INDEX(prod_est,$H28+$I28-1,MATCH(CY$14,$BQ$14:$DQ$14,0))</f>
        <v>571.37207302961065</v>
      </c>
      <c r="CZ28" s="4" cm="1">
        <f t="array" ref="CZ28">AT28*INDEX(prod_est,$H28+$I28-1,MATCH(CZ$14,$BQ$14:$DQ$14,0))</f>
        <v>572.80050321218459</v>
      </c>
      <c r="DA28" s="4" cm="1">
        <f t="array" ref="DA28">AU28*INDEX(prod_est,$H28+$I28-1,MATCH(DA$14,$BQ$14:$DQ$14,0))</f>
        <v>574.23250447021496</v>
      </c>
      <c r="DB28" s="4" cm="1">
        <f t="array" ref="DB28">AV28*INDEX(prod_est,$H28+$I28-1,MATCH(DB$14,$BQ$14:$DQ$14,0))</f>
        <v>575.66808573139053</v>
      </c>
      <c r="DC28" s="4" cm="1">
        <f t="array" ref="DC28">AW28*INDEX(prod_est,$H28+$I28-1,MATCH(DC$14,$BQ$14:$DQ$14,0))</f>
        <v>577.10725594571898</v>
      </c>
      <c r="DD28" s="4" cm="1">
        <f t="array" ref="DD28">AX28*INDEX(prod_est,$H28+$I28-1,MATCH(DD$14,$BQ$14:$DQ$14,0))</f>
        <v>578.55002408558323</v>
      </c>
      <c r="DE28" s="4" cm="1">
        <f t="array" ref="DE28">AY28*INDEX(prod_est,$H28+$I28-1,MATCH(DE$14,$BQ$14:$DQ$14,0))</f>
        <v>579.99639914579711</v>
      </c>
      <c r="DF28" s="4" cm="1">
        <f t="array" ref="DF28">AZ28*INDEX(prod_est,$H28+$I28-1,MATCH(DF$14,$BQ$14:$DQ$14,0))</f>
        <v>581.44639014366157</v>
      </c>
      <c r="DG28" s="4" cm="1">
        <f t="array" ref="DG28">BA28*INDEX(prod_est,$H28+$I28-1,MATCH(DG$14,$BQ$14:$DQ$14,0))</f>
        <v>582.90000611902065</v>
      </c>
      <c r="DH28" s="4" cm="1">
        <f t="array" ref="DH28">BB28*INDEX(prod_est,$H28+$I28-1,MATCH(DH$14,$BQ$14:$DQ$14,0))</f>
        <v>584.35725613431816</v>
      </c>
      <c r="DI28" s="4" cm="1">
        <f t="array" ref="DI28">BC28*INDEX(prod_est,$H28+$I28-1,MATCH(DI$14,$BQ$14:$DQ$14,0))</f>
        <v>585.81814927465393</v>
      </c>
      <c r="DJ28" s="4" cm="1">
        <f t="array" ref="DJ28">BD28*INDEX(prod_est,$H28+$I28-1,MATCH(DJ$14,$BQ$14:$DQ$14,0))</f>
        <v>587.28269464784057</v>
      </c>
      <c r="DK28" s="4" cm="1">
        <f t="array" ref="DK28">BE28*INDEX(prod_est,$H28+$I28-1,MATCH(DK$14,$BQ$14:$DQ$14,0))</f>
        <v>588.75090138446012</v>
      </c>
      <c r="DL28" s="4" cm="1">
        <f t="array" ref="DL28">BF28*INDEX(prod_est,$H28+$I28-1,MATCH(DL$14,$BQ$14:$DQ$14,0))</f>
        <v>590.22277863792135</v>
      </c>
      <c r="DM28" s="4" cm="1">
        <f t="array" ref="DM28">BG28*INDEX(prod_est,$H28+$I28-1,MATCH(DM$14,$BQ$14:$DQ$14,0))</f>
        <v>591.69833558451603</v>
      </c>
      <c r="DN28" s="4" cm="1">
        <f t="array" ref="DN28">BH28*INDEX(prod_est,$H28+$I28-1,MATCH(DN$14,$BQ$14:$DQ$14,0))</f>
        <v>593.17758142347725</v>
      </c>
      <c r="DO28" s="4" cm="1">
        <f t="array" ref="DO28">BI28*INDEX(prod_est,$H28+$I28-1,MATCH(DO$14,$BQ$14:$DQ$14,0))</f>
        <v>594.66052537703592</v>
      </c>
      <c r="DP28" s="4" cm="1">
        <f t="array" ref="DP28">BJ28*INDEX(prod_est,$H28+$I28-1,MATCH(DP$14,$BQ$14:$DQ$14,0))</f>
        <v>596.14717669047855</v>
      </c>
      <c r="DQ28" s="4" cm="1">
        <f t="array" ref="DQ28">BK28*INDEX(prod_est,$H28+$I28-1,MATCH(DQ$14,$BQ$14:$DQ$14,0))</f>
        <v>597.63754463220471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 s="61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6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16_RUS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8" t="s">
        <v>52</v>
      </c>
      <c r="B30" s="58" t="s">
        <v>20</v>
      </c>
      <c r="C30" s="58" t="s">
        <v>20</v>
      </c>
      <c r="D30" s="58" t="s">
        <v>172</v>
      </c>
      <c r="E30" s="58" t="s">
        <v>37</v>
      </c>
      <c r="F30" s="59">
        <v>0</v>
      </c>
      <c r="G30" s="59">
        <v>0</v>
      </c>
      <c r="H30" s="58">
        <f>MATCH(A30,Production_est!$A$4:$A$339,0)</f>
        <v>241</v>
      </c>
      <c r="I30" s="61">
        <f>IFERROR(MATCH(E30,Production_est!$D$4:$D$339,0),"-")</f>
        <v>3</v>
      </c>
      <c r="J30" s="59" cm="1">
        <f t="array" ref="J30">IFERROR(INDEX(Production_est!$E$4:$E$339,I30+H30-1),"-")</f>
        <v>23935.143810310801</v>
      </c>
      <c r="K30" s="60">
        <f t="shared" si="4"/>
        <v>0</v>
      </c>
      <c r="L30" s="60">
        <f t="shared" si="5"/>
        <v>0</v>
      </c>
      <c r="M30" s="60">
        <f t="shared" si="6"/>
        <v>0</v>
      </c>
      <c r="N30" s="60">
        <f t="shared" si="6"/>
        <v>0</v>
      </c>
      <c r="O30" s="60">
        <f t="shared" si="20"/>
        <v>0</v>
      </c>
      <c r="P30" s="60">
        <f t="shared" si="20"/>
        <v>0</v>
      </c>
      <c r="Q30" s="60">
        <f t="shared" si="20"/>
        <v>0</v>
      </c>
      <c r="R30" s="60">
        <f t="shared" si="20"/>
        <v>0</v>
      </c>
      <c r="S30" s="60">
        <f t="shared" si="20"/>
        <v>0</v>
      </c>
      <c r="T30" s="60">
        <f t="shared" si="20"/>
        <v>0</v>
      </c>
      <c r="U30" s="60">
        <f t="shared" si="20"/>
        <v>0</v>
      </c>
      <c r="V30" s="60">
        <f t="shared" si="20"/>
        <v>0</v>
      </c>
      <c r="W30" s="60">
        <f t="shared" si="20"/>
        <v>0</v>
      </c>
      <c r="X30" s="60">
        <f t="shared" si="20"/>
        <v>0</v>
      </c>
      <c r="Y30" s="60">
        <f t="shared" si="20"/>
        <v>0</v>
      </c>
      <c r="Z30" s="60">
        <f t="shared" si="20"/>
        <v>0</v>
      </c>
      <c r="AA30" s="60">
        <f t="shared" si="20"/>
        <v>0</v>
      </c>
      <c r="AB30" s="60">
        <f t="shared" si="20"/>
        <v>0</v>
      </c>
      <c r="AC30" s="60">
        <f t="shared" si="20"/>
        <v>0</v>
      </c>
      <c r="AD30" s="60">
        <f t="shared" si="20"/>
        <v>0</v>
      </c>
      <c r="AE30" s="60">
        <f t="shared" si="20"/>
        <v>0</v>
      </c>
      <c r="AF30" s="60">
        <f t="shared" si="20"/>
        <v>0</v>
      </c>
      <c r="AG30" s="60">
        <f t="shared" si="20"/>
        <v>0</v>
      </c>
      <c r="AH30" s="60">
        <f t="shared" si="20"/>
        <v>0</v>
      </c>
      <c r="AI30" s="60">
        <f t="shared" si="20"/>
        <v>0</v>
      </c>
      <c r="AJ30" s="60">
        <f t="shared" si="20"/>
        <v>0</v>
      </c>
      <c r="AK30" s="60">
        <f t="shared" si="20"/>
        <v>0</v>
      </c>
      <c r="AL30" s="60">
        <f t="shared" si="20"/>
        <v>0</v>
      </c>
      <c r="AM30" s="60">
        <f t="shared" si="20"/>
        <v>0</v>
      </c>
      <c r="AN30" s="60">
        <f t="shared" si="20"/>
        <v>0</v>
      </c>
      <c r="AO30" s="60">
        <f t="shared" si="20"/>
        <v>0</v>
      </c>
      <c r="AP30" s="60">
        <f t="shared" si="20"/>
        <v>0</v>
      </c>
      <c r="AQ30" s="60">
        <f t="shared" ref="AQ30:BK30" si="28">AP30*(1-$G$4)</f>
        <v>0</v>
      </c>
      <c r="AR30" s="60">
        <f t="shared" si="28"/>
        <v>0</v>
      </c>
      <c r="AS30" s="60">
        <f t="shared" si="28"/>
        <v>0</v>
      </c>
      <c r="AT30" s="60">
        <f t="shared" si="28"/>
        <v>0</v>
      </c>
      <c r="AU30" s="60">
        <f t="shared" si="28"/>
        <v>0</v>
      </c>
      <c r="AV30" s="60">
        <f t="shared" si="28"/>
        <v>0</v>
      </c>
      <c r="AW30" s="60">
        <f t="shared" si="28"/>
        <v>0</v>
      </c>
      <c r="AX30" s="60">
        <f t="shared" si="28"/>
        <v>0</v>
      </c>
      <c r="AY30" s="60">
        <f t="shared" si="28"/>
        <v>0</v>
      </c>
      <c r="AZ30" s="60">
        <f t="shared" si="28"/>
        <v>0</v>
      </c>
      <c r="BA30" s="60">
        <f t="shared" si="28"/>
        <v>0</v>
      </c>
      <c r="BB30" s="60">
        <f t="shared" si="28"/>
        <v>0</v>
      </c>
      <c r="BC30" s="60">
        <f t="shared" si="28"/>
        <v>0</v>
      </c>
      <c r="BD30" s="60">
        <f t="shared" si="28"/>
        <v>0</v>
      </c>
      <c r="BE30" s="60">
        <f t="shared" si="28"/>
        <v>0</v>
      </c>
      <c r="BF30" s="60">
        <f t="shared" si="28"/>
        <v>0</v>
      </c>
      <c r="BG30" s="60">
        <f t="shared" si="28"/>
        <v>0</v>
      </c>
      <c r="BH30" s="60">
        <f t="shared" si="28"/>
        <v>0</v>
      </c>
      <c r="BI30" s="60">
        <f t="shared" si="28"/>
        <v>0</v>
      </c>
      <c r="BJ30" s="60">
        <f t="shared" si="28"/>
        <v>0</v>
      </c>
      <c r="BK30" s="60">
        <f t="shared" si="28"/>
        <v>0</v>
      </c>
      <c r="BL30" s="58" t="str">
        <f t="shared" si="9"/>
        <v>16_RUS</v>
      </c>
      <c r="BM30" s="58" t="str">
        <f t="shared" si="10"/>
        <v>d_nonenergy_7_11_ethane</v>
      </c>
      <c r="BN30" s="58"/>
      <c r="BO30" s="58"/>
      <c r="BP30" s="59">
        <f t="shared" ref="BP30:CU30" si="29">BP9*BP10</f>
        <v>0</v>
      </c>
      <c r="BQ30" s="59">
        <f t="shared" si="29"/>
        <v>0</v>
      </c>
      <c r="BR30" s="59">
        <f t="shared" si="29"/>
        <v>0</v>
      </c>
      <c r="BS30" s="59">
        <f t="shared" si="29"/>
        <v>0</v>
      </c>
      <c r="BT30" s="59">
        <f t="shared" si="29"/>
        <v>0</v>
      </c>
      <c r="BU30" s="59">
        <f t="shared" si="29"/>
        <v>0</v>
      </c>
      <c r="BV30" s="59">
        <f t="shared" si="29"/>
        <v>65.283615526936799</v>
      </c>
      <c r="BW30" s="59">
        <f t="shared" si="29"/>
        <v>135.04012762806809</v>
      </c>
      <c r="BX30" s="59">
        <f t="shared" si="29"/>
        <v>139.33143631751173</v>
      </c>
      <c r="BY30" s="59">
        <f t="shared" si="29"/>
        <v>143.44938526167584</v>
      </c>
      <c r="BZ30" s="59">
        <f t="shared" si="29"/>
        <v>147.37988008261539</v>
      </c>
      <c r="CA30" s="59">
        <f t="shared" si="29"/>
        <v>149.54452304662817</v>
      </c>
      <c r="CB30" s="59">
        <f t="shared" si="29"/>
        <v>151.5391704203939</v>
      </c>
      <c r="CC30" s="59">
        <f t="shared" si="29"/>
        <v>191.74406573090951</v>
      </c>
      <c r="CD30" s="59">
        <f t="shared" si="29"/>
        <v>194.11302377067727</v>
      </c>
      <c r="CE30" s="59">
        <f t="shared" si="29"/>
        <v>196.32267136055691</v>
      </c>
      <c r="CF30" s="59">
        <f t="shared" si="29"/>
        <v>198.43578244378352</v>
      </c>
      <c r="CG30" s="59">
        <f t="shared" si="29"/>
        <v>200.54529539807481</v>
      </c>
      <c r="CH30" s="59">
        <f t="shared" si="29"/>
        <v>202.70742790767704</v>
      </c>
      <c r="CI30" s="59">
        <f t="shared" si="29"/>
        <v>204.96069146244423</v>
      </c>
      <c r="CJ30" s="59">
        <f t="shared" si="29"/>
        <v>207.35249655513104</v>
      </c>
      <c r="CK30" s="59">
        <f t="shared" si="29"/>
        <v>209.92047227962885</v>
      </c>
      <c r="CL30" s="59">
        <f t="shared" si="29"/>
        <v>212.69184119899467</v>
      </c>
      <c r="CM30" s="59">
        <f t="shared" si="29"/>
        <v>215.72910643214502</v>
      </c>
      <c r="CN30" s="59">
        <f t="shared" si="29"/>
        <v>218.14430941916359</v>
      </c>
      <c r="CO30" s="59">
        <f t="shared" si="29"/>
        <v>220.80534460186465</v>
      </c>
      <c r="CP30" s="59">
        <f t="shared" si="29"/>
        <v>223.6625280405143</v>
      </c>
      <c r="CQ30" s="59">
        <f t="shared" si="29"/>
        <v>226.69083157264743</v>
      </c>
      <c r="CR30" s="59">
        <f t="shared" si="29"/>
        <v>229.85269615485532</v>
      </c>
      <c r="CS30" s="59">
        <f t="shared" si="29"/>
        <v>232.58416563192895</v>
      </c>
      <c r="CT30" s="59">
        <f t="shared" si="29"/>
        <v>235.40875696485955</v>
      </c>
      <c r="CU30" s="59">
        <f t="shared" si="29"/>
        <v>238.26408161392112</v>
      </c>
      <c r="CV30" s="59">
        <f t="shared" ref="CV30:DQ30" si="30">CV9*CV10</f>
        <v>241.1080196356782</v>
      </c>
      <c r="CW30" s="59">
        <f t="shared" si="30"/>
        <v>243.8906593565012</v>
      </c>
      <c r="CX30" s="59">
        <f t="shared" si="30"/>
        <v>244.50038600489245</v>
      </c>
      <c r="CY30" s="59">
        <f t="shared" si="30"/>
        <v>245.11163696990471</v>
      </c>
      <c r="CZ30" s="59">
        <f t="shared" si="30"/>
        <v>245.72441606232942</v>
      </c>
      <c r="DA30" s="59">
        <f t="shared" si="30"/>
        <v>246.33872710248522</v>
      </c>
      <c r="DB30" s="59">
        <f t="shared" si="30"/>
        <v>246.95457392024142</v>
      </c>
      <c r="DC30" s="59">
        <f t="shared" si="30"/>
        <v>247.57196035504205</v>
      </c>
      <c r="DD30" s="59">
        <f t="shared" si="30"/>
        <v>248.19089025592959</v>
      </c>
      <c r="DE30" s="59">
        <f t="shared" si="30"/>
        <v>248.81136748156942</v>
      </c>
      <c r="DF30" s="59">
        <f t="shared" si="30"/>
        <v>249.43339590027327</v>
      </c>
      <c r="DG30" s="59">
        <f t="shared" si="30"/>
        <v>250.05697939002394</v>
      </c>
      <c r="DH30" s="59">
        <f t="shared" si="30"/>
        <v>250.68212183849903</v>
      </c>
      <c r="DI30" s="59">
        <f t="shared" si="30"/>
        <v>251.30882714309524</v>
      </c>
      <c r="DJ30" s="59">
        <f t="shared" si="30"/>
        <v>251.93709921095297</v>
      </c>
      <c r="DK30" s="59">
        <f t="shared" si="30"/>
        <v>252.56694195898035</v>
      </c>
      <c r="DL30" s="59">
        <f t="shared" si="30"/>
        <v>253.19835931387775</v>
      </c>
      <c r="DM30" s="59">
        <f t="shared" si="30"/>
        <v>253.83135521216246</v>
      </c>
      <c r="DN30" s="59">
        <f t="shared" si="30"/>
        <v>254.4659336001929</v>
      </c>
      <c r="DO30" s="59">
        <f t="shared" si="30"/>
        <v>255.10209843419335</v>
      </c>
      <c r="DP30" s="59">
        <f t="shared" si="30"/>
        <v>255.7398536802788</v>
      </c>
      <c r="DQ30" s="59">
        <f t="shared" si="30"/>
        <v>256.37920331447953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 s="6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4"/>
        <v>3.1097661545670698E-2</v>
      </c>
      <c r="L31" s="33">
        <f t="shared" si="5"/>
        <v>3.1097661545670698E-2</v>
      </c>
      <c r="M31" s="33">
        <f t="shared" si="6"/>
        <v>3.1097661545670698E-2</v>
      </c>
      <c r="N31" s="33">
        <f t="shared" si="6"/>
        <v>3.1097661545670698E-2</v>
      </c>
      <c r="O31" s="33">
        <f t="shared" ref="O31:AQ35" si="31">N31*(1-$G$4)</f>
        <v>3.1175405699534874E-2</v>
      </c>
      <c r="P31" s="33">
        <f t="shared" si="31"/>
        <v>3.1253344213783708E-2</v>
      </c>
      <c r="Q31" s="33">
        <f t="shared" si="31"/>
        <v>3.1331477574318166E-2</v>
      </c>
      <c r="R31" s="33">
        <f t="shared" si="31"/>
        <v>3.1409806268253959E-2</v>
      </c>
      <c r="S31" s="33">
        <f t="shared" si="31"/>
        <v>3.1488330783924594E-2</v>
      </c>
      <c r="T31" s="33">
        <f t="shared" si="31"/>
        <v>3.1567051610884404E-2</v>
      </c>
      <c r="U31" s="33">
        <f t="shared" si="31"/>
        <v>3.1645969239911614E-2</v>
      </c>
      <c r="V31" s="33">
        <f t="shared" si="31"/>
        <v>3.172508416301139E-2</v>
      </c>
      <c r="W31" s="33">
        <f t="shared" si="31"/>
        <v>3.1804396873418919E-2</v>
      </c>
      <c r="X31" s="33">
        <f t="shared" si="31"/>
        <v>3.1883907865602468E-2</v>
      </c>
      <c r="Y31" s="33">
        <f t="shared" si="31"/>
        <v>3.1963617635266471E-2</v>
      </c>
      <c r="Z31" s="33">
        <f t="shared" si="31"/>
        <v>3.2043526679354638E-2</v>
      </c>
      <c r="AA31" s="33">
        <f t="shared" si="31"/>
        <v>3.2123635496053023E-2</v>
      </c>
      <c r="AB31" s="33">
        <f t="shared" si="31"/>
        <v>3.2203944584793157E-2</v>
      </c>
      <c r="AC31" s="33">
        <f t="shared" si="31"/>
        <v>3.2284454446255141E-2</v>
      </c>
      <c r="AD31" s="33">
        <f t="shared" si="31"/>
        <v>3.2365165582370778E-2</v>
      </c>
      <c r="AE31" s="33">
        <f t="shared" si="31"/>
        <v>3.2446078496326705E-2</v>
      </c>
      <c r="AF31" s="33">
        <f t="shared" si="31"/>
        <v>3.252719369256752E-2</v>
      </c>
      <c r="AG31" s="33">
        <f t="shared" si="31"/>
        <v>3.2608511676798936E-2</v>
      </c>
      <c r="AH31" s="33">
        <f t="shared" si="31"/>
        <v>3.2690032955990933E-2</v>
      </c>
      <c r="AI31" s="33">
        <f t="shared" si="31"/>
        <v>3.2771758038380908E-2</v>
      </c>
      <c r="AJ31" s="33">
        <f t="shared" si="31"/>
        <v>3.2853687433476858E-2</v>
      </c>
      <c r="AK31" s="33">
        <f t="shared" si="31"/>
        <v>3.2935821652060548E-2</v>
      </c>
      <c r="AL31" s="33">
        <f t="shared" si="31"/>
        <v>3.3018161206190701E-2</v>
      </c>
      <c r="AM31" s="33">
        <f t="shared" si="31"/>
        <v>3.3100706609206172E-2</v>
      </c>
      <c r="AN31" s="33">
        <f t="shared" si="31"/>
        <v>3.3183458375729183E-2</v>
      </c>
      <c r="AO31" s="33">
        <f t="shared" si="31"/>
        <v>3.3266417021668507E-2</v>
      </c>
      <c r="AP31" s="33">
        <f t="shared" si="31"/>
        <v>3.3349583064222678E-2</v>
      </c>
      <c r="AQ31" s="33">
        <f t="shared" si="31"/>
        <v>3.3432957021883231E-2</v>
      </c>
      <c r="AR31" s="33">
        <f t="shared" ref="AR31:BK31" si="32">AQ31*(1-$G$4)</f>
        <v>3.351653941443794E-2</v>
      </c>
      <c r="AS31" s="33">
        <f t="shared" si="32"/>
        <v>3.3600330762974036E-2</v>
      </c>
      <c r="AT31" s="33">
        <f t="shared" si="32"/>
        <v>3.3684331589881468E-2</v>
      </c>
      <c r="AU31" s="33">
        <f t="shared" si="32"/>
        <v>3.3768542418856171E-2</v>
      </c>
      <c r="AV31" s="33">
        <f t="shared" si="32"/>
        <v>3.3852963774903308E-2</v>
      </c>
      <c r="AW31" s="33">
        <f t="shared" si="32"/>
        <v>3.3937596184340564E-2</v>
      </c>
      <c r="AX31" s="33">
        <f t="shared" si="32"/>
        <v>3.402244017480141E-2</v>
      </c>
      <c r="AY31" s="33">
        <f t="shared" si="32"/>
        <v>3.4107496275238409E-2</v>
      </c>
      <c r="AZ31" s="33">
        <f t="shared" si="32"/>
        <v>3.4192765015926503E-2</v>
      </c>
      <c r="BA31" s="33">
        <f t="shared" si="32"/>
        <v>3.4278246928466316E-2</v>
      </c>
      <c r="BB31" s="33">
        <f t="shared" si="32"/>
        <v>3.4363942545787479E-2</v>
      </c>
      <c r="BC31" s="33">
        <f t="shared" si="32"/>
        <v>3.4449852402151947E-2</v>
      </c>
      <c r="BD31" s="33">
        <f t="shared" si="32"/>
        <v>3.4535977033157327E-2</v>
      </c>
      <c r="BE31" s="33">
        <f t="shared" si="32"/>
        <v>3.4622316975740218E-2</v>
      </c>
      <c r="BF31" s="33">
        <f t="shared" si="32"/>
        <v>3.4708872768179563E-2</v>
      </c>
      <c r="BG31" s="33">
        <f t="shared" si="32"/>
        <v>3.4795644950100013E-2</v>
      </c>
      <c r="BH31" s="33">
        <f t="shared" si="32"/>
        <v>3.4882634062475264E-2</v>
      </c>
      <c r="BI31" s="33">
        <f t="shared" si="32"/>
        <v>3.4969840647631451E-2</v>
      </c>
      <c r="BJ31" s="33">
        <f t="shared" si="32"/>
        <v>3.5057265249250527E-2</v>
      </c>
      <c r="BK31" s="33">
        <f t="shared" si="32"/>
        <v>3.5144908412373652E-2</v>
      </c>
      <c r="BL31" t="str">
        <f t="shared" si="9"/>
        <v>16_RUS</v>
      </c>
      <c r="BM31" t="str">
        <f t="shared" si="10"/>
        <v>d_nonenergy_7_x_other_petrol_prod</v>
      </c>
      <c r="BP31" s="4">
        <f t="shared" si="11"/>
        <v>546.11024029200007</v>
      </c>
      <c r="BQ31" s="4">
        <f t="shared" si="12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779.86044274039875</v>
      </c>
      <c r="BV31" s="4" cm="1">
        <f t="array" ref="BV31">P31*INDEX(prod_est,$H31+$I31-1,MATCH(BV$14,$BQ$14:$DQ$14,0))</f>
        <v>808.62921162995394</v>
      </c>
      <c r="BW31" s="4" cm="1">
        <f t="array" ref="BW31">Q31*INDEX(prod_est,$H31+$I31-1,MATCH(BW$14,$BQ$14:$DQ$14,0))</f>
        <v>836.3307627871568</v>
      </c>
      <c r="BX31" s="4" cm="1">
        <f t="array" ref="BX31">R31*INDEX(prod_est,$H31+$I31-1,MATCH(BX$14,$BQ$14:$DQ$14,0))</f>
        <v>862.90770352792958</v>
      </c>
      <c r="BY31" s="4" cm="1">
        <f t="array" ref="BY31">S31*INDEX(prod_est,$H31+$I31-1,MATCH(BY$14,$BQ$14:$DQ$14,0))</f>
        <v>888.41099238053516</v>
      </c>
      <c r="BZ31" s="4" cm="1">
        <f t="array" ref="BZ31">T31*INDEX(prod_est,$H31+$I31-1,MATCH(BZ$14,$BQ$14:$DQ$14,0))</f>
        <v>912.75334001797989</v>
      </c>
      <c r="CA31" s="4" cm="1">
        <f t="array" ref="CA31">U31*INDEX(prod_est,$H31+$I31-1,MATCH(CA$14,$BQ$14:$DQ$14,0))</f>
        <v>926.15941073971987</v>
      </c>
      <c r="CB31" s="4" cm="1">
        <f t="array" ref="CB31">V31*INDEX(prod_est,$H31+$I31-1,MATCH(CB$14,$BQ$14:$DQ$14,0))</f>
        <v>938.51266446432714</v>
      </c>
      <c r="CC31" s="4" cm="1">
        <f t="array" ref="CC31">W31*INDEX(prod_est,$H31+$I31-1,MATCH(CC$14,$BQ$14:$DQ$14,0))</f>
        <v>950.00775588314048</v>
      </c>
      <c r="CD31" s="4" cm="1">
        <f t="array" ref="CD31">X31*INDEX(prod_est,$H31+$I31-1,MATCH(CD$14,$BQ$14:$DQ$14,0))</f>
        <v>961.74490405803851</v>
      </c>
      <c r="CE31" s="4" cm="1">
        <f t="array" ref="CE31">Y31*INDEX(prod_est,$H31+$I31-1,MATCH(CE$14,$BQ$14:$DQ$14,0))</f>
        <v>972.69273881971571</v>
      </c>
      <c r="CF31" s="4" cm="1">
        <f t="array" ref="CF31">Z31*INDEX(prod_est,$H31+$I31-1,MATCH(CF$14,$BQ$14:$DQ$14,0))</f>
        <v>983.16227752724024</v>
      </c>
      <c r="CG31" s="4" cm="1">
        <f t="array" ref="CG31">AA31*INDEX(prod_est,$H31+$I31-1,MATCH(CG$14,$BQ$14:$DQ$14,0))</f>
        <v>993.61398908385831</v>
      </c>
      <c r="CH31" s="4" cm="1">
        <f t="array" ref="CH31">AB31*INDEX(prod_est,$H31+$I31-1,MATCH(CH$14,$BQ$14:$DQ$14,0))</f>
        <v>1004.3264074606119</v>
      </c>
      <c r="CI31" s="4" cm="1">
        <f t="array" ref="CI31">AC31*INDEX(prod_est,$H31+$I31-1,MATCH(CI$14,$BQ$14:$DQ$14,0))</f>
        <v>1015.4903402004221</v>
      </c>
      <c r="CJ31" s="4" cm="1">
        <f t="array" ref="CJ31">AD31*INDEX(prod_est,$H31+$I31-1,MATCH(CJ$14,$BQ$14:$DQ$14,0))</f>
        <v>1027.3406855029052</v>
      </c>
      <c r="CK31" s="4" cm="1">
        <f t="array" ref="CK31">AE31*INDEX(prod_est,$H31+$I31-1,MATCH(CK$14,$BQ$14:$DQ$14,0))</f>
        <v>1040.0638790259643</v>
      </c>
      <c r="CL31" s="4" cm="1">
        <f t="array" ref="CL31">AF31*INDEX(prod_est,$H31+$I31-1,MATCH(CL$14,$BQ$14:$DQ$14,0))</f>
        <v>1053.794796631028</v>
      </c>
      <c r="CM31" s="4" cm="1">
        <f t="array" ref="CM31">AG31*INDEX(prod_est,$H31+$I31-1,MATCH(CM$14,$BQ$14:$DQ$14,0))</f>
        <v>1068.8431138614364</v>
      </c>
      <c r="CN31" s="4" cm="1">
        <f t="array" ref="CN31">AH31*INDEX(prod_est,$H31+$I31-1,MATCH(CN$14,$BQ$14:$DQ$14,0))</f>
        <v>1080.8093854691315</v>
      </c>
      <c r="CO31" s="4" cm="1">
        <f t="array" ref="CO31">AI31*INDEX(prod_est,$H31+$I31-1,MATCH(CO$14,$BQ$14:$DQ$14,0))</f>
        <v>1093.9936477961423</v>
      </c>
      <c r="CP31" s="4" cm="1">
        <f t="array" ref="CP31">AJ31*INDEX(prod_est,$H31+$I31-1,MATCH(CP$14,$BQ$14:$DQ$14,0))</f>
        <v>1108.1497387100967</v>
      </c>
      <c r="CQ31" s="4" cm="1">
        <f t="array" ref="CQ31">AK31*INDEX(prod_est,$H31+$I31-1,MATCH(CQ$14,$BQ$14:$DQ$14,0))</f>
        <v>1123.1536546421401</v>
      </c>
      <c r="CR31" s="4" cm="1">
        <f t="array" ref="CR31">AL31*INDEX(prod_est,$H31+$I31-1,MATCH(CR$14,$BQ$14:$DQ$14,0))</f>
        <v>1138.8193070037898</v>
      </c>
      <c r="CS31" s="4" cm="1">
        <f t="array" ref="CS31">AM31*INDEX(prod_est,$H31+$I31-1,MATCH(CS$14,$BQ$14:$DQ$14,0))</f>
        <v>1152.3525403702904</v>
      </c>
      <c r="CT31" s="4" cm="1">
        <f t="array" ref="CT31">AN31*INDEX(prod_est,$H31+$I31-1,MATCH(CT$14,$BQ$14:$DQ$14,0))</f>
        <v>1166.3471516937523</v>
      </c>
      <c r="CU31" s="4" cm="1">
        <f t="array" ref="CU31">AO31*INDEX(prod_est,$H31+$I31-1,MATCH(CU$14,$BQ$14:$DQ$14,0))</f>
        <v>1180.4940331204741</v>
      </c>
      <c r="CV31" s="4" cm="1">
        <f t="array" ref="CV31">AP31*INDEX(prod_est,$H31+$I31-1,MATCH(CV$14,$BQ$14:$DQ$14,0))</f>
        <v>1194.5844988025351</v>
      </c>
      <c r="CW31" s="4" cm="1">
        <f t="array" ref="CW31">AQ31*INDEX(prod_est,$H31+$I31-1,MATCH(CW$14,$BQ$14:$DQ$14,0))</f>
        <v>1208.3712582859821</v>
      </c>
      <c r="CX31" s="4" cm="1">
        <f t="array" ref="CX31">AR31*INDEX(prod_est,$H31+$I31-1,MATCH(CX$14,$BQ$14:$DQ$14,0))</f>
        <v>1211.3921864316972</v>
      </c>
      <c r="CY31" s="4" cm="1">
        <f t="array" ref="CY31">AS31*INDEX(prod_est,$H31+$I31-1,MATCH(CY$14,$BQ$14:$DQ$14,0))</f>
        <v>1214.4206668977765</v>
      </c>
      <c r="CZ31" s="4" cm="1">
        <f t="array" ref="CZ31">AT31*INDEX(prod_est,$H31+$I31-1,MATCH(CZ$14,$BQ$14:$DQ$14,0))</f>
        <v>1217.4567185650208</v>
      </c>
      <c r="DA31" s="4" cm="1">
        <f t="array" ref="DA31">AU31*INDEX(prod_est,$H31+$I31-1,MATCH(DA$14,$BQ$14:$DQ$14,0))</f>
        <v>1220.5003603614332</v>
      </c>
      <c r="DB31" s="4" cm="1">
        <f t="array" ref="DB31">AV31*INDEX(prod_est,$H31+$I31-1,MATCH(DB$14,$BQ$14:$DQ$14,0))</f>
        <v>1223.5516112623368</v>
      </c>
      <c r="DC31" s="4" cm="1">
        <f t="array" ref="DC31">AW31*INDEX(prod_est,$H31+$I31-1,MATCH(DC$14,$BQ$14:$DQ$14,0))</f>
        <v>1226.6104902904924</v>
      </c>
      <c r="DD31" s="4" cm="1">
        <f t="array" ref="DD31">AX31*INDEX(prod_est,$H31+$I31-1,MATCH(DD$14,$BQ$14:$DQ$14,0))</f>
        <v>1229.6770165162186</v>
      </c>
      <c r="DE31" s="4" cm="1">
        <f t="array" ref="DE31">AY31*INDEX(prod_est,$H31+$I31-1,MATCH(DE$14,$BQ$14:$DQ$14,0))</f>
        <v>1232.751209057509</v>
      </c>
      <c r="DF31" s="4" cm="1">
        <f t="array" ref="DF31">AZ31*INDEX(prod_est,$H31+$I31-1,MATCH(DF$14,$BQ$14:$DQ$14,0))</f>
        <v>1235.8330870801526</v>
      </c>
      <c r="DG31" s="4" cm="1">
        <f t="array" ref="DG31">BA31*INDEX(prod_est,$H31+$I31-1,MATCH(DG$14,$BQ$14:$DQ$14,0))</f>
        <v>1238.9226697978529</v>
      </c>
      <c r="DH31" s="4" cm="1">
        <f t="array" ref="DH31">BB31*INDEX(prod_est,$H31+$I31-1,MATCH(DH$14,$BQ$14:$DQ$14,0))</f>
        <v>1242.0199764723475</v>
      </c>
      <c r="DI31" s="4" cm="1">
        <f t="array" ref="DI31">BC31*INDEX(prod_est,$H31+$I31-1,MATCH(DI$14,$BQ$14:$DQ$14,0))</f>
        <v>1245.1250264135283</v>
      </c>
      <c r="DJ31" s="4" cm="1">
        <f t="array" ref="DJ31">BD31*INDEX(prod_est,$H31+$I31-1,MATCH(DJ$14,$BQ$14:$DQ$14,0))</f>
        <v>1248.237838979562</v>
      </c>
      <c r="DK31" s="4" cm="1">
        <f t="array" ref="DK31">BE31*INDEX(prod_est,$H31+$I31-1,MATCH(DK$14,$BQ$14:$DQ$14,0))</f>
        <v>1251.3584335770108</v>
      </c>
      <c r="DL31" s="4" cm="1">
        <f t="array" ref="DL31">BF31*INDEX(prod_est,$H31+$I31-1,MATCH(DL$14,$BQ$14:$DQ$14,0))</f>
        <v>1254.4868296609532</v>
      </c>
      <c r="DM31" s="4" cm="1">
        <f t="array" ref="DM31">BG31*INDEX(prod_est,$H31+$I31-1,MATCH(DM$14,$BQ$14:$DQ$14,0))</f>
        <v>1257.6230467351056</v>
      </c>
      <c r="DN31" s="4" cm="1">
        <f t="array" ref="DN31">BH31*INDEX(prod_est,$H31+$I31-1,MATCH(DN$14,$BQ$14:$DQ$14,0))</f>
        <v>1260.7671043519435</v>
      </c>
      <c r="DO31" s="4" cm="1">
        <f t="array" ref="DO31">BI31*INDEX(prod_est,$H31+$I31-1,MATCH(DO$14,$BQ$14:$DQ$14,0))</f>
        <v>1263.9190221128233</v>
      </c>
      <c r="DP31" s="4" cm="1">
        <f t="array" ref="DP31">BJ31*INDEX(prod_est,$H31+$I31-1,MATCH(DP$14,$BQ$14:$DQ$14,0))</f>
        <v>1267.0788196681053</v>
      </c>
      <c r="DQ31" s="4" cm="1">
        <f t="array" ref="DQ31">BK31*INDEX(prod_est,$H31+$I31-1,MATCH(DQ$14,$BQ$14:$DQ$14,0))</f>
        <v>1270.2465167172754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 s="61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4"/>
        <v>7.6462153261331725E-2</v>
      </c>
      <c r="L32" s="33">
        <f t="shared" si="5"/>
        <v>7.6462153261331725E-2</v>
      </c>
      <c r="M32" s="33">
        <f t="shared" si="6"/>
        <v>7.6462153261331725E-2</v>
      </c>
      <c r="N32" s="33">
        <f t="shared" si="6"/>
        <v>7.6462153261331725E-2</v>
      </c>
      <c r="O32" s="33">
        <f t="shared" si="31"/>
        <v>7.6653308644485052E-2</v>
      </c>
      <c r="P32" s="33">
        <f t="shared" si="31"/>
        <v>7.6844941916096254E-2</v>
      </c>
      <c r="Q32" s="33">
        <f t="shared" si="31"/>
        <v>7.7037054270886487E-2</v>
      </c>
      <c r="R32" s="33">
        <f t="shared" si="31"/>
        <v>7.7229646906563698E-2</v>
      </c>
      <c r="S32" s="33">
        <f t="shared" si="31"/>
        <v>7.7422721023830104E-2</v>
      </c>
      <c r="T32" s="33">
        <f t="shared" si="31"/>
        <v>7.7616277826389676E-2</v>
      </c>
      <c r="U32" s="33">
        <f t="shared" si="31"/>
        <v>7.7810318520955643E-2</v>
      </c>
      <c r="V32" s="33">
        <f t="shared" si="31"/>
        <v>7.8004844317258029E-2</v>
      </c>
      <c r="W32" s="33">
        <f t="shared" si="31"/>
        <v>7.8199856428051176E-2</v>
      </c>
      <c r="X32" s="33">
        <f t="shared" si="31"/>
        <v>7.8395356069121305E-2</v>
      </c>
      <c r="Y32" s="33">
        <f t="shared" si="31"/>
        <v>7.859134445929411E-2</v>
      </c>
      <c r="Z32" s="33">
        <f t="shared" si="31"/>
        <v>7.8787822820442346E-2</v>
      </c>
      <c r="AA32" s="33">
        <f t="shared" si="31"/>
        <v>7.8984792377493451E-2</v>
      </c>
      <c r="AB32" s="33">
        <f t="shared" si="31"/>
        <v>7.9182254358437176E-2</v>
      </c>
      <c r="AC32" s="33">
        <f t="shared" si="31"/>
        <v>7.9380209994333262E-2</v>
      </c>
      <c r="AD32" s="33">
        <f t="shared" si="31"/>
        <v>7.9578660519319097E-2</v>
      </c>
      <c r="AE32" s="33">
        <f t="shared" si="31"/>
        <v>7.9777607170617396E-2</v>
      </c>
      <c r="AF32" s="33">
        <f t="shared" si="31"/>
        <v>7.9977051188543938E-2</v>
      </c>
      <c r="AG32" s="33">
        <f t="shared" si="31"/>
        <v>8.0176993816515288E-2</v>
      </c>
      <c r="AH32" s="33">
        <f t="shared" si="31"/>
        <v>8.0377436301056565E-2</v>
      </c>
      <c r="AI32" s="33">
        <f t="shared" si="31"/>
        <v>8.0578379891809201E-2</v>
      </c>
      <c r="AJ32" s="33">
        <f t="shared" si="31"/>
        <v>8.0779825841538713E-2</v>
      </c>
      <c r="AK32" s="33">
        <f t="shared" si="31"/>
        <v>8.0981775406142556E-2</v>
      </c>
      <c r="AL32" s="33">
        <f t="shared" si="31"/>
        <v>8.118422984465791E-2</v>
      </c>
      <c r="AM32" s="33">
        <f t="shared" si="31"/>
        <v>8.1387190419269548E-2</v>
      </c>
      <c r="AN32" s="33">
        <f t="shared" si="31"/>
        <v>8.1590658395317719E-2</v>
      </c>
      <c r="AO32" s="33">
        <f t="shared" si="31"/>
        <v>8.1794635041306005E-2</v>
      </c>
      <c r="AP32" s="33">
        <f t="shared" si="31"/>
        <v>8.1999121628909266E-2</v>
      </c>
      <c r="AQ32" s="33">
        <f t="shared" si="31"/>
        <v>8.2204119432981532E-2</v>
      </c>
      <c r="AR32" s="33">
        <f t="shared" ref="AR32:BK32" si="33">AQ32*(1-$G$4)</f>
        <v>8.2409629731563974E-2</v>
      </c>
      <c r="AS32" s="33">
        <f t="shared" si="33"/>
        <v>8.2615653805892877E-2</v>
      </c>
      <c r="AT32" s="33">
        <f t="shared" si="33"/>
        <v>8.2822192940407602E-2</v>
      </c>
      <c r="AU32" s="33">
        <f t="shared" si="33"/>
        <v>8.302924842275862E-2</v>
      </c>
      <c r="AV32" s="33">
        <f t="shared" si="33"/>
        <v>8.3236821543815509E-2</v>
      </c>
      <c r="AW32" s="33">
        <f t="shared" si="33"/>
        <v>8.3444913597675044E-2</v>
      </c>
      <c r="AX32" s="33">
        <f t="shared" si="33"/>
        <v>8.365352588166923E-2</v>
      </c>
      <c r="AY32" s="33">
        <f t="shared" si="33"/>
        <v>8.3862659696373396E-2</v>
      </c>
      <c r="AZ32" s="33">
        <f t="shared" si="33"/>
        <v>8.4072316345614323E-2</v>
      </c>
      <c r="BA32" s="33">
        <f t="shared" si="33"/>
        <v>8.4282497136478354E-2</v>
      </c>
      <c r="BB32" s="33">
        <f t="shared" si="33"/>
        <v>8.4493203379319551E-2</v>
      </c>
      <c r="BC32" s="33">
        <f t="shared" si="33"/>
        <v>8.470443638776784E-2</v>
      </c>
      <c r="BD32" s="33">
        <f t="shared" si="33"/>
        <v>8.4916197478737257E-2</v>
      </c>
      <c r="BE32" s="33">
        <f t="shared" si="33"/>
        <v>8.5128487972434094E-2</v>
      </c>
      <c r="BF32" s="33">
        <f t="shared" si="33"/>
        <v>8.534130919236517E-2</v>
      </c>
      <c r="BG32" s="33">
        <f t="shared" si="33"/>
        <v>8.5554662465346085E-2</v>
      </c>
      <c r="BH32" s="33">
        <f t="shared" si="33"/>
        <v>8.5768549121509441E-2</v>
      </c>
      <c r="BI32" s="33">
        <f t="shared" si="33"/>
        <v>8.5982970494313207E-2</v>
      </c>
      <c r="BJ32" s="33">
        <f t="shared" si="33"/>
        <v>8.6197927920548992E-2</v>
      </c>
      <c r="BK32" s="33">
        <f t="shared" si="33"/>
        <v>8.6413422740350354E-2</v>
      </c>
      <c r="BL32" t="str">
        <f t="shared" si="9"/>
        <v>16_RUS</v>
      </c>
      <c r="BM32" t="str">
        <f t="shared" si="10"/>
        <v>d_nonenergy_8_1_natural_gas</v>
      </c>
      <c r="BP32" s="4">
        <f t="shared" si="11"/>
        <v>1660.363337196</v>
      </c>
      <c r="BQ32" s="4">
        <f t="shared" si="12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1917.5013724968599</v>
      </c>
      <c r="BV32" s="4" cm="1">
        <f t="array" ref="BV32">P32*INDEX(prod_est,$H32+$I32-1,MATCH(BV$14,$BQ$14:$DQ$14,0))</f>
        <v>1988.2373026806276</v>
      </c>
      <c r="BW32" s="4" cm="1">
        <f t="array" ref="BW32">Q32*INDEX(prod_est,$H32+$I32-1,MATCH(BW$14,$BQ$14:$DQ$14,0))</f>
        <v>2056.3491845675644</v>
      </c>
      <c r="BX32" s="4" cm="1">
        <f t="array" ref="BX32">R32*INDEX(prod_est,$H32+$I32-1,MATCH(BX$14,$BQ$14:$DQ$14,0))</f>
        <v>2121.6959024599651</v>
      </c>
      <c r="BY32" s="4" cm="1">
        <f t="array" ref="BY32">S32*INDEX(prod_est,$H32+$I32-1,MATCH(BY$14,$BQ$14:$DQ$14,0))</f>
        <v>2184.402751913969</v>
      </c>
      <c r="BZ32" s="4" cm="1">
        <f t="array" ref="BZ32">T32*INDEX(prod_est,$H32+$I32-1,MATCH(BZ$14,$BQ$14:$DQ$14,0))</f>
        <v>2244.2551081132096</v>
      </c>
      <c r="CA32" s="4" cm="1">
        <f t="array" ref="CA32">U32*INDEX(prod_est,$H32+$I32-1,MATCH(CA$14,$BQ$14:$DQ$14,0))</f>
        <v>2277.2176198651787</v>
      </c>
      <c r="CB32" s="4" cm="1">
        <f t="array" ref="CB32">V32*INDEX(prod_est,$H32+$I32-1,MATCH(CB$14,$BQ$14:$DQ$14,0))</f>
        <v>2307.5914914882865</v>
      </c>
      <c r="CC32" s="4" cm="1">
        <f t="array" ref="CC32">W32*INDEX(prod_est,$H32+$I32-1,MATCH(CC$14,$BQ$14:$DQ$14,0))</f>
        <v>2335.8553350743223</v>
      </c>
      <c r="CD32" s="4" cm="1">
        <f t="array" ref="CD32">X32*INDEX(prod_est,$H32+$I32-1,MATCH(CD$14,$BQ$14:$DQ$14,0))</f>
        <v>2364.7143417646485</v>
      </c>
      <c r="CE32" s="4" cm="1">
        <f t="array" ref="CE32">Y32*INDEX(prod_est,$H32+$I32-1,MATCH(CE$14,$BQ$14:$DQ$14,0))</f>
        <v>2391.6326043548347</v>
      </c>
      <c r="CF32" s="4" cm="1">
        <f t="array" ref="CF32">Z32*INDEX(prod_est,$H32+$I32-1,MATCH(CF$14,$BQ$14:$DQ$14,0))</f>
        <v>2417.3748445568681</v>
      </c>
      <c r="CG32" s="4" cm="1">
        <f t="array" ref="CG32">AA32*INDEX(prod_est,$H32+$I32-1,MATCH(CG$14,$BQ$14:$DQ$14,0))</f>
        <v>2443.0732518056479</v>
      </c>
      <c r="CH32" s="4" cm="1">
        <f t="array" ref="CH32">AB32*INDEX(prod_est,$H32+$I32-1,MATCH(CH$14,$BQ$14:$DQ$14,0))</f>
        <v>2469.4126784702507</v>
      </c>
      <c r="CI32" s="4" cm="1">
        <f t="array" ref="CI32">AC32*INDEX(prod_est,$H32+$I32-1,MATCH(CI$14,$BQ$14:$DQ$14,0))</f>
        <v>2496.8622773700558</v>
      </c>
      <c r="CJ32" s="4" cm="1">
        <f t="array" ref="CJ32">AD32*INDEX(prod_est,$H32+$I32-1,MATCH(CJ$14,$BQ$14:$DQ$14,0))</f>
        <v>2525.9996103295598</v>
      </c>
      <c r="CK32" s="4" cm="1">
        <f t="array" ref="CK32">AE32*INDEX(prod_est,$H32+$I32-1,MATCH(CK$14,$BQ$14:$DQ$14,0))</f>
        <v>2557.2830806864863</v>
      </c>
      <c r="CL32" s="4" cm="1">
        <f t="array" ref="CL32">AF32*INDEX(prod_est,$H32+$I32-1,MATCH(CL$14,$BQ$14:$DQ$14,0))</f>
        <v>2591.0443178391643</v>
      </c>
      <c r="CM32" s="4" cm="1">
        <f t="array" ref="CM32">AG32*INDEX(prod_est,$H32+$I32-1,MATCH(CM$14,$BQ$14:$DQ$14,0))</f>
        <v>2628.0447442765922</v>
      </c>
      <c r="CN32" s="4" cm="1">
        <f t="array" ref="CN32">AH32*INDEX(prod_est,$H32+$I32-1,MATCH(CN$14,$BQ$14:$DQ$14,0))</f>
        <v>2657.4671139390362</v>
      </c>
      <c r="CO32" s="4" cm="1">
        <f t="array" ref="CO32">AI32*INDEX(prod_est,$H32+$I32-1,MATCH(CO$14,$BQ$14:$DQ$14,0))</f>
        <v>2689.8842487517295</v>
      </c>
      <c r="CP32" s="4" cm="1">
        <f t="array" ref="CP32">AJ32*INDEX(prod_est,$H32+$I32-1,MATCH(CP$14,$BQ$14:$DQ$14,0))</f>
        <v>2724.6908914137339</v>
      </c>
      <c r="CQ32" s="4" cm="1">
        <f t="array" ref="CQ32">AK32*INDEX(prod_est,$H32+$I32-1,MATCH(CQ$14,$BQ$14:$DQ$14,0))</f>
        <v>2761.5821450480685</v>
      </c>
      <c r="CR32" s="4" cm="1">
        <f t="array" ref="CR32">AL32*INDEX(prod_est,$H32+$I32-1,MATCH(CR$14,$BQ$14:$DQ$14,0))</f>
        <v>2800.1004596826288</v>
      </c>
      <c r="CS32" s="4" cm="1">
        <f t="array" ref="CS32">AM32*INDEX(prod_est,$H32+$I32-1,MATCH(CS$14,$BQ$14:$DQ$14,0))</f>
        <v>2833.3756357684911</v>
      </c>
      <c r="CT32" s="4" cm="1">
        <f t="array" ref="CT32">AN32*INDEX(prod_est,$H32+$I32-1,MATCH(CT$14,$BQ$14:$DQ$14,0))</f>
        <v>2867.7852364478154</v>
      </c>
      <c r="CU32" s="4" cm="1">
        <f t="array" ref="CU32">AO32*INDEX(prod_est,$H32+$I32-1,MATCH(CU$14,$BQ$14:$DQ$14,0))</f>
        <v>2902.5692350527033</v>
      </c>
      <c r="CV32" s="4" cm="1">
        <f t="array" ref="CV32">AP32*INDEX(prod_est,$H32+$I32-1,MATCH(CV$14,$BQ$14:$DQ$14,0))</f>
        <v>2937.2145200341156</v>
      </c>
      <c r="CW32" s="4" cm="1">
        <f t="array" ref="CW32">AQ32*INDEX(prod_est,$H32+$I32-1,MATCH(CW$14,$BQ$14:$DQ$14,0))</f>
        <v>2971.1130598022037</v>
      </c>
      <c r="CX32" s="4" cm="1">
        <f t="array" ref="CX32">AR32*INDEX(prod_est,$H32+$I32-1,MATCH(CX$14,$BQ$14:$DQ$14,0))</f>
        <v>2978.5408424517086</v>
      </c>
      <c r="CY32" s="4" cm="1">
        <f t="array" ref="CY32">AS32*INDEX(prod_est,$H32+$I32-1,MATCH(CY$14,$BQ$14:$DQ$14,0))</f>
        <v>2985.9871945578375</v>
      </c>
      <c r="CZ32" s="4" cm="1">
        <f t="array" ref="CZ32">AT32*INDEX(prod_est,$H32+$I32-1,MATCH(CZ$14,$BQ$14:$DQ$14,0))</f>
        <v>2993.4521625442321</v>
      </c>
      <c r="DA32" s="4" cm="1">
        <f t="array" ref="DA32">AU32*INDEX(prod_est,$H32+$I32-1,MATCH(DA$14,$BQ$14:$DQ$14,0))</f>
        <v>3000.9357929505923</v>
      </c>
      <c r="DB32" s="4" cm="1">
        <f t="array" ref="DB32">AV32*INDEX(prod_est,$H32+$I32-1,MATCH(DB$14,$BQ$14:$DQ$14,0))</f>
        <v>3008.4381324329688</v>
      </c>
      <c r="DC32" s="4" cm="1">
        <f t="array" ref="DC32">AW32*INDEX(prod_est,$H32+$I32-1,MATCH(DC$14,$BQ$14:$DQ$14,0))</f>
        <v>3015.9592277640509</v>
      </c>
      <c r="DD32" s="4" cm="1">
        <f t="array" ref="DD32">AX32*INDEX(prod_est,$H32+$I32-1,MATCH(DD$14,$BQ$14:$DQ$14,0))</f>
        <v>3023.4991258334612</v>
      </c>
      <c r="DE32" s="4" cm="1">
        <f t="array" ref="DE32">AY32*INDEX(prod_est,$H32+$I32-1,MATCH(DE$14,$BQ$14:$DQ$14,0))</f>
        <v>3031.0578736480443</v>
      </c>
      <c r="DF32" s="4" cm="1">
        <f t="array" ref="DF32">AZ32*INDEX(prod_est,$H32+$I32-1,MATCH(DF$14,$BQ$14:$DQ$14,0))</f>
        <v>3038.6355183321643</v>
      </c>
      <c r="DG32" s="4" cm="1">
        <f t="array" ref="DG32">BA32*INDEX(prod_est,$H32+$I32-1,MATCH(DG$14,$BQ$14:$DQ$14,0))</f>
        <v>3046.2321071279944</v>
      </c>
      <c r="DH32" s="4" cm="1">
        <f t="array" ref="DH32">BB32*INDEX(prod_est,$H32+$I32-1,MATCH(DH$14,$BQ$14:$DQ$14,0))</f>
        <v>3053.8476873958148</v>
      </c>
      <c r="DI32" s="4" cm="1">
        <f t="array" ref="DI32">BC32*INDEX(prod_est,$H32+$I32-1,MATCH(DI$14,$BQ$14:$DQ$14,0))</f>
        <v>3061.4823066143035</v>
      </c>
      <c r="DJ32" s="4" cm="1">
        <f t="array" ref="DJ32">BD32*INDEX(prod_est,$H32+$I32-1,MATCH(DJ$14,$BQ$14:$DQ$14,0))</f>
        <v>3069.1360123808395</v>
      </c>
      <c r="DK32" s="4" cm="1">
        <f t="array" ref="DK32">BE32*INDEX(prod_est,$H32+$I32-1,MATCH(DK$14,$BQ$14:$DQ$14,0))</f>
        <v>3076.8088524117911</v>
      </c>
      <c r="DL32" s="4" cm="1">
        <f t="array" ref="DL32">BF32*INDEX(prod_est,$H32+$I32-1,MATCH(DL$14,$BQ$14:$DQ$14,0))</f>
        <v>3084.5008745428204</v>
      </c>
      <c r="DM32" s="4" cm="1">
        <f t="array" ref="DM32">BG32*INDEX(prod_est,$H32+$I32-1,MATCH(DM$14,$BQ$14:$DQ$14,0))</f>
        <v>3092.2121267291777</v>
      </c>
      <c r="DN32" s="4" cm="1">
        <f t="array" ref="DN32">BH32*INDEX(prod_est,$H32+$I32-1,MATCH(DN$14,$BQ$14:$DQ$14,0))</f>
        <v>3099.942657046</v>
      </c>
      <c r="DO32" s="4" cm="1">
        <f t="array" ref="DO32">BI32*INDEX(prod_est,$H32+$I32-1,MATCH(DO$14,$BQ$14:$DQ$14,0))</f>
        <v>3107.6925136886148</v>
      </c>
      <c r="DP32" s="4" cm="1">
        <f t="array" ref="DP32">BJ32*INDEX(prod_est,$H32+$I32-1,MATCH(DP$14,$BQ$14:$DQ$14,0))</f>
        <v>3115.4617449728366</v>
      </c>
      <c r="DQ32" s="4" cm="1">
        <f t="array" ref="DQ32">BK32*INDEX(prod_est,$H32+$I32-1,MATCH(DQ$14,$BQ$14:$DQ$14,0))</f>
        <v>3123.2503993352684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 s="61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6"/>
        <v>0</v>
      </c>
      <c r="O33" s="33">
        <f t="shared" si="31"/>
        <v>0</v>
      </c>
      <c r="P33" s="33">
        <f t="shared" si="31"/>
        <v>0</v>
      </c>
      <c r="Q33" s="33">
        <f t="shared" si="31"/>
        <v>0</v>
      </c>
      <c r="R33" s="33">
        <f t="shared" si="31"/>
        <v>0</v>
      </c>
      <c r="S33" s="33">
        <f t="shared" si="31"/>
        <v>0</v>
      </c>
      <c r="T33" s="33">
        <f t="shared" si="31"/>
        <v>0</v>
      </c>
      <c r="U33" s="33">
        <f t="shared" si="31"/>
        <v>0</v>
      </c>
      <c r="V33" s="33">
        <f t="shared" si="31"/>
        <v>0</v>
      </c>
      <c r="W33" s="33">
        <f t="shared" si="31"/>
        <v>0</v>
      </c>
      <c r="X33" s="33">
        <f t="shared" si="31"/>
        <v>0</v>
      </c>
      <c r="Y33" s="33">
        <f t="shared" si="31"/>
        <v>0</v>
      </c>
      <c r="Z33" s="33">
        <f t="shared" si="31"/>
        <v>0</v>
      </c>
      <c r="AA33" s="33">
        <f t="shared" si="31"/>
        <v>0</v>
      </c>
      <c r="AB33" s="33">
        <f t="shared" si="31"/>
        <v>0</v>
      </c>
      <c r="AC33" s="33">
        <f t="shared" si="31"/>
        <v>0</v>
      </c>
      <c r="AD33" s="33">
        <f t="shared" si="31"/>
        <v>0</v>
      </c>
      <c r="AE33" s="33">
        <f t="shared" si="31"/>
        <v>0</v>
      </c>
      <c r="AF33" s="33">
        <f t="shared" si="31"/>
        <v>0</v>
      </c>
      <c r="AG33" s="33">
        <f t="shared" si="31"/>
        <v>0</v>
      </c>
      <c r="AH33" s="33">
        <f t="shared" si="31"/>
        <v>0</v>
      </c>
      <c r="AI33" s="33">
        <f t="shared" si="31"/>
        <v>0</v>
      </c>
      <c r="AJ33" s="33">
        <f t="shared" si="31"/>
        <v>0</v>
      </c>
      <c r="AK33" s="33">
        <f t="shared" si="31"/>
        <v>0</v>
      </c>
      <c r="AL33" s="33">
        <f t="shared" si="31"/>
        <v>0</v>
      </c>
      <c r="AM33" s="33">
        <f t="shared" si="31"/>
        <v>0</v>
      </c>
      <c r="AN33" s="33">
        <f t="shared" si="31"/>
        <v>0</v>
      </c>
      <c r="AO33" s="33">
        <f t="shared" si="31"/>
        <v>0</v>
      </c>
      <c r="AP33" s="33">
        <f t="shared" si="31"/>
        <v>0</v>
      </c>
      <c r="AQ33" s="33">
        <f t="shared" si="31"/>
        <v>0</v>
      </c>
      <c r="AR33" s="33">
        <f t="shared" ref="AR33:BK33" si="34">AQ33*(1-$G$4)</f>
        <v>0</v>
      </c>
      <c r="AS33" s="33">
        <f t="shared" si="34"/>
        <v>0</v>
      </c>
      <c r="AT33" s="33">
        <f t="shared" si="34"/>
        <v>0</v>
      </c>
      <c r="AU33" s="33">
        <f t="shared" si="34"/>
        <v>0</v>
      </c>
      <c r="AV33" s="33">
        <f t="shared" si="34"/>
        <v>0</v>
      </c>
      <c r="AW33" s="33">
        <f t="shared" si="34"/>
        <v>0</v>
      </c>
      <c r="AX33" s="33">
        <f t="shared" si="34"/>
        <v>0</v>
      </c>
      <c r="AY33" s="33">
        <f t="shared" si="34"/>
        <v>0</v>
      </c>
      <c r="AZ33" s="33">
        <f t="shared" si="34"/>
        <v>0</v>
      </c>
      <c r="BA33" s="33">
        <f t="shared" si="34"/>
        <v>0</v>
      </c>
      <c r="BB33" s="33">
        <f t="shared" si="34"/>
        <v>0</v>
      </c>
      <c r="BC33" s="33">
        <f t="shared" si="34"/>
        <v>0</v>
      </c>
      <c r="BD33" s="33">
        <f t="shared" si="34"/>
        <v>0</v>
      </c>
      <c r="BE33" s="33">
        <f t="shared" si="34"/>
        <v>0</v>
      </c>
      <c r="BF33" s="33">
        <f t="shared" si="34"/>
        <v>0</v>
      </c>
      <c r="BG33" s="33">
        <f t="shared" si="34"/>
        <v>0</v>
      </c>
      <c r="BH33" s="33">
        <f t="shared" si="34"/>
        <v>0</v>
      </c>
      <c r="BI33" s="33">
        <f t="shared" si="34"/>
        <v>0</v>
      </c>
      <c r="BJ33" s="33">
        <f t="shared" si="34"/>
        <v>0</v>
      </c>
      <c r="BK33" s="33">
        <f t="shared" si="34"/>
        <v>0</v>
      </c>
      <c r="BL33" t="str">
        <f t="shared" si="9"/>
        <v>16_RUS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 s="61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6"/>
        <v>0</v>
      </c>
      <c r="O34" s="33">
        <f t="shared" si="31"/>
        <v>0</v>
      </c>
      <c r="P34" s="33">
        <f t="shared" si="31"/>
        <v>0</v>
      </c>
      <c r="Q34" s="33">
        <f t="shared" si="31"/>
        <v>0</v>
      </c>
      <c r="R34" s="33">
        <f t="shared" si="31"/>
        <v>0</v>
      </c>
      <c r="S34" s="33">
        <f t="shared" si="31"/>
        <v>0</v>
      </c>
      <c r="T34" s="33">
        <f t="shared" si="31"/>
        <v>0</v>
      </c>
      <c r="U34" s="33">
        <f t="shared" si="31"/>
        <v>0</v>
      </c>
      <c r="V34" s="33">
        <f t="shared" si="31"/>
        <v>0</v>
      </c>
      <c r="W34" s="33">
        <f t="shared" si="31"/>
        <v>0</v>
      </c>
      <c r="X34" s="33">
        <f t="shared" si="31"/>
        <v>0</v>
      </c>
      <c r="Y34" s="33">
        <f t="shared" si="31"/>
        <v>0</v>
      </c>
      <c r="Z34" s="33">
        <f t="shared" si="31"/>
        <v>0</v>
      </c>
      <c r="AA34" s="33">
        <f t="shared" si="31"/>
        <v>0</v>
      </c>
      <c r="AB34" s="33">
        <f t="shared" si="31"/>
        <v>0</v>
      </c>
      <c r="AC34" s="33">
        <f t="shared" si="31"/>
        <v>0</v>
      </c>
      <c r="AD34" s="33">
        <f t="shared" si="31"/>
        <v>0</v>
      </c>
      <c r="AE34" s="33">
        <f t="shared" si="31"/>
        <v>0</v>
      </c>
      <c r="AF34" s="33">
        <f t="shared" si="31"/>
        <v>0</v>
      </c>
      <c r="AG34" s="33">
        <f t="shared" si="31"/>
        <v>0</v>
      </c>
      <c r="AH34" s="33">
        <f t="shared" si="31"/>
        <v>0</v>
      </c>
      <c r="AI34" s="33">
        <f t="shared" si="31"/>
        <v>0</v>
      </c>
      <c r="AJ34" s="33">
        <f t="shared" si="31"/>
        <v>0</v>
      </c>
      <c r="AK34" s="33">
        <f t="shared" si="31"/>
        <v>0</v>
      </c>
      <c r="AL34" s="33">
        <f t="shared" si="31"/>
        <v>0</v>
      </c>
      <c r="AM34" s="33">
        <f t="shared" si="31"/>
        <v>0</v>
      </c>
      <c r="AN34" s="33">
        <f t="shared" si="31"/>
        <v>0</v>
      </c>
      <c r="AO34" s="33">
        <f t="shared" si="31"/>
        <v>0</v>
      </c>
      <c r="AP34" s="33">
        <f t="shared" si="31"/>
        <v>0</v>
      </c>
      <c r="AQ34" s="33">
        <f t="shared" si="31"/>
        <v>0</v>
      </c>
      <c r="AR34" s="33">
        <f t="shared" ref="AR34:BK34" si="35">AQ34*(1-$G$4)</f>
        <v>0</v>
      </c>
      <c r="AS34" s="33">
        <f t="shared" si="35"/>
        <v>0</v>
      </c>
      <c r="AT34" s="33">
        <f t="shared" si="35"/>
        <v>0</v>
      </c>
      <c r="AU34" s="33">
        <f t="shared" si="35"/>
        <v>0</v>
      </c>
      <c r="AV34" s="33">
        <f t="shared" si="35"/>
        <v>0</v>
      </c>
      <c r="AW34" s="33">
        <f t="shared" si="35"/>
        <v>0</v>
      </c>
      <c r="AX34" s="33">
        <f t="shared" si="35"/>
        <v>0</v>
      </c>
      <c r="AY34" s="33">
        <f t="shared" si="35"/>
        <v>0</v>
      </c>
      <c r="AZ34" s="33">
        <f t="shared" si="35"/>
        <v>0</v>
      </c>
      <c r="BA34" s="33">
        <f t="shared" si="35"/>
        <v>0</v>
      </c>
      <c r="BB34" s="33">
        <f t="shared" si="35"/>
        <v>0</v>
      </c>
      <c r="BC34" s="33">
        <f t="shared" si="35"/>
        <v>0</v>
      </c>
      <c r="BD34" s="33">
        <f t="shared" si="35"/>
        <v>0</v>
      </c>
      <c r="BE34" s="33">
        <f t="shared" si="35"/>
        <v>0</v>
      </c>
      <c r="BF34" s="33">
        <f t="shared" si="35"/>
        <v>0</v>
      </c>
      <c r="BG34" s="33">
        <f t="shared" si="35"/>
        <v>0</v>
      </c>
      <c r="BH34" s="33">
        <f t="shared" si="35"/>
        <v>0</v>
      </c>
      <c r="BI34" s="33">
        <f t="shared" si="35"/>
        <v>0</v>
      </c>
      <c r="BJ34" s="33">
        <f t="shared" si="35"/>
        <v>0</v>
      </c>
      <c r="BK34" s="33">
        <f t="shared" si="35"/>
        <v>0</v>
      </c>
      <c r="BL34" t="str">
        <f t="shared" si="9"/>
        <v>16_RUS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 s="61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6"/>
        <v>0</v>
      </c>
      <c r="O35" s="33">
        <f t="shared" si="31"/>
        <v>0</v>
      </c>
      <c r="P35" s="33">
        <f t="shared" si="31"/>
        <v>0</v>
      </c>
      <c r="Q35" s="33">
        <f t="shared" si="31"/>
        <v>0</v>
      </c>
      <c r="R35" s="33">
        <f t="shared" si="31"/>
        <v>0</v>
      </c>
      <c r="S35" s="33">
        <f t="shared" si="31"/>
        <v>0</v>
      </c>
      <c r="T35" s="33">
        <f t="shared" si="31"/>
        <v>0</v>
      </c>
      <c r="U35" s="33">
        <f t="shared" si="31"/>
        <v>0</v>
      </c>
      <c r="V35" s="33">
        <f t="shared" si="31"/>
        <v>0</v>
      </c>
      <c r="W35" s="33">
        <f t="shared" si="31"/>
        <v>0</v>
      </c>
      <c r="X35" s="33">
        <f t="shared" si="31"/>
        <v>0</v>
      </c>
      <c r="Y35" s="33">
        <f t="shared" si="31"/>
        <v>0</v>
      </c>
      <c r="Z35" s="33">
        <f t="shared" si="31"/>
        <v>0</v>
      </c>
      <c r="AA35" s="33">
        <f t="shared" si="31"/>
        <v>0</v>
      </c>
      <c r="AB35" s="33">
        <f t="shared" si="31"/>
        <v>0</v>
      </c>
      <c r="AC35" s="33">
        <f t="shared" si="31"/>
        <v>0</v>
      </c>
      <c r="AD35" s="33">
        <f t="shared" si="31"/>
        <v>0</v>
      </c>
      <c r="AE35" s="33">
        <f t="shared" si="31"/>
        <v>0</v>
      </c>
      <c r="AF35" s="33">
        <f t="shared" si="31"/>
        <v>0</v>
      </c>
      <c r="AG35" s="33">
        <f t="shared" si="31"/>
        <v>0</v>
      </c>
      <c r="AH35" s="33">
        <f t="shared" si="31"/>
        <v>0</v>
      </c>
      <c r="AI35" s="33">
        <f t="shared" si="31"/>
        <v>0</v>
      </c>
      <c r="AJ35" s="33">
        <f t="shared" si="31"/>
        <v>0</v>
      </c>
      <c r="AK35" s="33">
        <f t="shared" si="31"/>
        <v>0</v>
      </c>
      <c r="AL35" s="33">
        <f t="shared" si="31"/>
        <v>0</v>
      </c>
      <c r="AM35" s="33">
        <f t="shared" si="31"/>
        <v>0</v>
      </c>
      <c r="AN35" s="33">
        <f t="shared" si="31"/>
        <v>0</v>
      </c>
      <c r="AO35" s="33">
        <f t="shared" si="31"/>
        <v>0</v>
      </c>
      <c r="AP35" s="33">
        <f t="shared" si="31"/>
        <v>0</v>
      </c>
      <c r="AQ35" s="33">
        <f t="shared" si="31"/>
        <v>0</v>
      </c>
      <c r="AR35" s="33">
        <f t="shared" ref="AR35:BK35" si="36">AQ35*(1-$G$4)</f>
        <v>0</v>
      </c>
      <c r="AS35" s="33">
        <f t="shared" si="36"/>
        <v>0</v>
      </c>
      <c r="AT35" s="33">
        <f t="shared" si="36"/>
        <v>0</v>
      </c>
      <c r="AU35" s="33">
        <f t="shared" si="36"/>
        <v>0</v>
      </c>
      <c r="AV35" s="33">
        <f t="shared" si="36"/>
        <v>0</v>
      </c>
      <c r="AW35" s="33">
        <f t="shared" si="36"/>
        <v>0</v>
      </c>
      <c r="AX35" s="33">
        <f t="shared" si="36"/>
        <v>0</v>
      </c>
      <c r="AY35" s="33">
        <f t="shared" si="36"/>
        <v>0</v>
      </c>
      <c r="AZ35" s="33">
        <f t="shared" si="36"/>
        <v>0</v>
      </c>
      <c r="BA35" s="33">
        <f t="shared" si="36"/>
        <v>0</v>
      </c>
      <c r="BB35" s="33">
        <f t="shared" si="36"/>
        <v>0</v>
      </c>
      <c r="BC35" s="33">
        <f t="shared" si="36"/>
        <v>0</v>
      </c>
      <c r="BD35" s="33">
        <f t="shared" si="36"/>
        <v>0</v>
      </c>
      <c r="BE35" s="33">
        <f t="shared" si="36"/>
        <v>0</v>
      </c>
      <c r="BF35" s="33">
        <f t="shared" si="36"/>
        <v>0</v>
      </c>
      <c r="BG35" s="33">
        <f t="shared" si="36"/>
        <v>0</v>
      </c>
      <c r="BH35" s="33">
        <f t="shared" si="36"/>
        <v>0</v>
      </c>
      <c r="BI35" s="33">
        <f t="shared" si="36"/>
        <v>0</v>
      </c>
      <c r="BJ35" s="33">
        <f t="shared" si="36"/>
        <v>0</v>
      </c>
      <c r="BK35" s="33">
        <f t="shared" si="36"/>
        <v>0</v>
      </c>
      <c r="BL35" t="str">
        <f t="shared" si="9"/>
        <v>16_RUS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 s="61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si="6"/>
        <v>0</v>
      </c>
      <c r="O36" s="33">
        <f t="shared" ref="O36:AP43" si="37">N36*(1-$G$4)</f>
        <v>0</v>
      </c>
      <c r="P36" s="33">
        <f t="shared" si="37"/>
        <v>0</v>
      </c>
      <c r="Q36" s="33">
        <f t="shared" si="37"/>
        <v>0</v>
      </c>
      <c r="R36" s="33">
        <f t="shared" si="37"/>
        <v>0</v>
      </c>
      <c r="S36" s="33">
        <f t="shared" si="37"/>
        <v>0</v>
      </c>
      <c r="T36" s="33">
        <f t="shared" si="37"/>
        <v>0</v>
      </c>
      <c r="U36" s="33">
        <f t="shared" si="37"/>
        <v>0</v>
      </c>
      <c r="V36" s="33">
        <f t="shared" si="37"/>
        <v>0</v>
      </c>
      <c r="W36" s="33">
        <f t="shared" si="37"/>
        <v>0</v>
      </c>
      <c r="X36" s="33">
        <f t="shared" si="37"/>
        <v>0</v>
      </c>
      <c r="Y36" s="33">
        <f t="shared" si="37"/>
        <v>0</v>
      </c>
      <c r="Z36" s="33">
        <f t="shared" si="37"/>
        <v>0</v>
      </c>
      <c r="AA36" s="33">
        <f t="shared" si="37"/>
        <v>0</v>
      </c>
      <c r="AB36" s="33">
        <f t="shared" si="37"/>
        <v>0</v>
      </c>
      <c r="AC36" s="33">
        <f t="shared" si="37"/>
        <v>0</v>
      </c>
      <c r="AD36" s="33">
        <f t="shared" si="37"/>
        <v>0</v>
      </c>
      <c r="AE36" s="33">
        <f t="shared" si="37"/>
        <v>0</v>
      </c>
      <c r="AF36" s="33">
        <f t="shared" si="37"/>
        <v>0</v>
      </c>
      <c r="AG36" s="33">
        <f t="shared" si="37"/>
        <v>0</v>
      </c>
      <c r="AH36" s="33">
        <f t="shared" si="37"/>
        <v>0</v>
      </c>
      <c r="AI36" s="33">
        <f t="shared" si="37"/>
        <v>0</v>
      </c>
      <c r="AJ36" s="33">
        <f t="shared" si="37"/>
        <v>0</v>
      </c>
      <c r="AK36" s="33">
        <f t="shared" si="37"/>
        <v>0</v>
      </c>
      <c r="AL36" s="33">
        <f t="shared" si="37"/>
        <v>0</v>
      </c>
      <c r="AM36" s="33">
        <f t="shared" si="37"/>
        <v>0</v>
      </c>
      <c r="AN36" s="33">
        <f t="shared" si="37"/>
        <v>0</v>
      </c>
      <c r="AO36" s="33">
        <f t="shared" si="37"/>
        <v>0</v>
      </c>
      <c r="AP36" s="33">
        <f t="shared" si="37"/>
        <v>0</v>
      </c>
      <c r="AQ36" s="33">
        <f t="shared" ref="AQ36:BK36" si="38">AP36*(1-$G$4)</f>
        <v>0</v>
      </c>
      <c r="AR36" s="33">
        <f t="shared" si="38"/>
        <v>0</v>
      </c>
      <c r="AS36" s="33">
        <f t="shared" si="38"/>
        <v>0</v>
      </c>
      <c r="AT36" s="33">
        <f t="shared" si="38"/>
        <v>0</v>
      </c>
      <c r="AU36" s="33">
        <f t="shared" si="38"/>
        <v>0</v>
      </c>
      <c r="AV36" s="33">
        <f t="shared" si="38"/>
        <v>0</v>
      </c>
      <c r="AW36" s="33">
        <f t="shared" si="38"/>
        <v>0</v>
      </c>
      <c r="AX36" s="33">
        <f t="shared" si="38"/>
        <v>0</v>
      </c>
      <c r="AY36" s="33">
        <f t="shared" si="38"/>
        <v>0</v>
      </c>
      <c r="AZ36" s="33">
        <f t="shared" si="38"/>
        <v>0</v>
      </c>
      <c r="BA36" s="33">
        <f t="shared" si="38"/>
        <v>0</v>
      </c>
      <c r="BB36" s="33">
        <f t="shared" si="38"/>
        <v>0</v>
      </c>
      <c r="BC36" s="33">
        <f t="shared" si="38"/>
        <v>0</v>
      </c>
      <c r="BD36" s="33">
        <f t="shared" si="38"/>
        <v>0</v>
      </c>
      <c r="BE36" s="33">
        <f t="shared" si="38"/>
        <v>0</v>
      </c>
      <c r="BF36" s="33">
        <f t="shared" si="38"/>
        <v>0</v>
      </c>
      <c r="BG36" s="33">
        <f t="shared" si="38"/>
        <v>0</v>
      </c>
      <c r="BH36" s="33">
        <f t="shared" si="38"/>
        <v>0</v>
      </c>
      <c r="BI36" s="33">
        <f t="shared" si="38"/>
        <v>0</v>
      </c>
      <c r="BJ36" s="33">
        <f t="shared" si="38"/>
        <v>0</v>
      </c>
      <c r="BK36" s="33">
        <f t="shared" si="38"/>
        <v>0</v>
      </c>
      <c r="BL36" t="str">
        <f t="shared" si="9"/>
        <v>16_RUS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 s="61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6"/>
        <v>0</v>
      </c>
      <c r="O37" s="33">
        <f t="shared" si="37"/>
        <v>0</v>
      </c>
      <c r="P37" s="33">
        <f t="shared" si="37"/>
        <v>0</v>
      </c>
      <c r="Q37" s="33">
        <f t="shared" si="37"/>
        <v>0</v>
      </c>
      <c r="R37" s="33">
        <f t="shared" si="37"/>
        <v>0</v>
      </c>
      <c r="S37" s="33">
        <f t="shared" si="37"/>
        <v>0</v>
      </c>
      <c r="T37" s="33">
        <f t="shared" si="37"/>
        <v>0</v>
      </c>
      <c r="U37" s="33">
        <f t="shared" si="37"/>
        <v>0</v>
      </c>
      <c r="V37" s="33">
        <f t="shared" si="37"/>
        <v>0</v>
      </c>
      <c r="W37" s="33">
        <f t="shared" si="37"/>
        <v>0</v>
      </c>
      <c r="X37" s="33">
        <f t="shared" si="37"/>
        <v>0</v>
      </c>
      <c r="Y37" s="33">
        <f t="shared" si="37"/>
        <v>0</v>
      </c>
      <c r="Z37" s="33">
        <f t="shared" si="37"/>
        <v>0</v>
      </c>
      <c r="AA37" s="33">
        <f t="shared" si="37"/>
        <v>0</v>
      </c>
      <c r="AB37" s="33">
        <f t="shared" si="37"/>
        <v>0</v>
      </c>
      <c r="AC37" s="33">
        <f t="shared" si="37"/>
        <v>0</v>
      </c>
      <c r="AD37" s="33">
        <f t="shared" si="37"/>
        <v>0</v>
      </c>
      <c r="AE37" s="33">
        <f t="shared" si="37"/>
        <v>0</v>
      </c>
      <c r="AF37" s="33">
        <f t="shared" si="37"/>
        <v>0</v>
      </c>
      <c r="AG37" s="33">
        <f t="shared" si="37"/>
        <v>0</v>
      </c>
      <c r="AH37" s="33">
        <f t="shared" si="37"/>
        <v>0</v>
      </c>
      <c r="AI37" s="33">
        <f t="shared" si="37"/>
        <v>0</v>
      </c>
      <c r="AJ37" s="33">
        <f t="shared" si="37"/>
        <v>0</v>
      </c>
      <c r="AK37" s="33">
        <f t="shared" si="37"/>
        <v>0</v>
      </c>
      <c r="AL37" s="33">
        <f t="shared" si="37"/>
        <v>0</v>
      </c>
      <c r="AM37" s="33">
        <f t="shared" si="37"/>
        <v>0</v>
      </c>
      <c r="AN37" s="33">
        <f t="shared" si="37"/>
        <v>0</v>
      </c>
      <c r="AO37" s="33">
        <f t="shared" si="37"/>
        <v>0</v>
      </c>
      <c r="AP37" s="33">
        <f t="shared" si="37"/>
        <v>0</v>
      </c>
      <c r="AQ37" s="33">
        <f t="shared" ref="AQ37:BK37" si="39">AP37*(1-$G$4)</f>
        <v>0</v>
      </c>
      <c r="AR37" s="33">
        <f t="shared" si="39"/>
        <v>0</v>
      </c>
      <c r="AS37" s="33">
        <f t="shared" si="39"/>
        <v>0</v>
      </c>
      <c r="AT37" s="33">
        <f t="shared" si="39"/>
        <v>0</v>
      </c>
      <c r="AU37" s="33">
        <f t="shared" si="39"/>
        <v>0</v>
      </c>
      <c r="AV37" s="33">
        <f t="shared" si="39"/>
        <v>0</v>
      </c>
      <c r="AW37" s="33">
        <f t="shared" si="39"/>
        <v>0</v>
      </c>
      <c r="AX37" s="33">
        <f t="shared" si="39"/>
        <v>0</v>
      </c>
      <c r="AY37" s="33">
        <f t="shared" si="39"/>
        <v>0</v>
      </c>
      <c r="AZ37" s="33">
        <f t="shared" si="39"/>
        <v>0</v>
      </c>
      <c r="BA37" s="33">
        <f t="shared" si="39"/>
        <v>0</v>
      </c>
      <c r="BB37" s="33">
        <f t="shared" si="39"/>
        <v>0</v>
      </c>
      <c r="BC37" s="33">
        <f t="shared" si="39"/>
        <v>0</v>
      </c>
      <c r="BD37" s="33">
        <f t="shared" si="39"/>
        <v>0</v>
      </c>
      <c r="BE37" s="33">
        <f t="shared" si="39"/>
        <v>0</v>
      </c>
      <c r="BF37" s="33">
        <f t="shared" si="39"/>
        <v>0</v>
      </c>
      <c r="BG37" s="33">
        <f t="shared" si="39"/>
        <v>0</v>
      </c>
      <c r="BH37" s="33">
        <f t="shared" si="39"/>
        <v>0</v>
      </c>
      <c r="BI37" s="33">
        <f t="shared" si="39"/>
        <v>0</v>
      </c>
      <c r="BJ37" s="33">
        <f t="shared" si="39"/>
        <v>0</v>
      </c>
      <c r="BK37" s="33">
        <f t="shared" si="39"/>
        <v>0</v>
      </c>
      <c r="BL37" t="str">
        <f t="shared" si="9"/>
        <v>16_RUS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 s="61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6"/>
        <v>0</v>
      </c>
      <c r="O38" s="33">
        <f t="shared" si="37"/>
        <v>0</v>
      </c>
      <c r="P38" s="33">
        <f t="shared" si="37"/>
        <v>0</v>
      </c>
      <c r="Q38" s="33">
        <f t="shared" si="37"/>
        <v>0</v>
      </c>
      <c r="R38" s="33">
        <f t="shared" si="37"/>
        <v>0</v>
      </c>
      <c r="S38" s="33">
        <f t="shared" si="37"/>
        <v>0</v>
      </c>
      <c r="T38" s="33">
        <f t="shared" si="37"/>
        <v>0</v>
      </c>
      <c r="U38" s="33">
        <f t="shared" si="37"/>
        <v>0</v>
      </c>
      <c r="V38" s="33">
        <f t="shared" si="37"/>
        <v>0</v>
      </c>
      <c r="W38" s="33">
        <f t="shared" si="37"/>
        <v>0</v>
      </c>
      <c r="X38" s="33">
        <f t="shared" si="37"/>
        <v>0</v>
      </c>
      <c r="Y38" s="33">
        <f t="shared" si="37"/>
        <v>0</v>
      </c>
      <c r="Z38" s="33">
        <f t="shared" si="37"/>
        <v>0</v>
      </c>
      <c r="AA38" s="33">
        <f t="shared" si="37"/>
        <v>0</v>
      </c>
      <c r="AB38" s="33">
        <f t="shared" si="37"/>
        <v>0</v>
      </c>
      <c r="AC38" s="33">
        <f t="shared" si="37"/>
        <v>0</v>
      </c>
      <c r="AD38" s="33">
        <f t="shared" si="37"/>
        <v>0</v>
      </c>
      <c r="AE38" s="33">
        <f t="shared" si="37"/>
        <v>0</v>
      </c>
      <c r="AF38" s="33">
        <f t="shared" si="37"/>
        <v>0</v>
      </c>
      <c r="AG38" s="33">
        <f t="shared" si="37"/>
        <v>0</v>
      </c>
      <c r="AH38" s="33">
        <f t="shared" si="37"/>
        <v>0</v>
      </c>
      <c r="AI38" s="33">
        <f t="shared" si="37"/>
        <v>0</v>
      </c>
      <c r="AJ38" s="33">
        <f t="shared" si="37"/>
        <v>0</v>
      </c>
      <c r="AK38" s="33">
        <f t="shared" si="37"/>
        <v>0</v>
      </c>
      <c r="AL38" s="33">
        <f t="shared" si="37"/>
        <v>0</v>
      </c>
      <c r="AM38" s="33">
        <f t="shared" si="37"/>
        <v>0</v>
      </c>
      <c r="AN38" s="33">
        <f t="shared" si="37"/>
        <v>0</v>
      </c>
      <c r="AO38" s="33">
        <f t="shared" si="37"/>
        <v>0</v>
      </c>
      <c r="AP38" s="33">
        <f t="shared" si="37"/>
        <v>0</v>
      </c>
      <c r="AQ38" s="33">
        <f t="shared" ref="AQ38:BK38" si="40">AP38*(1-$G$4)</f>
        <v>0</v>
      </c>
      <c r="AR38" s="33">
        <f t="shared" si="40"/>
        <v>0</v>
      </c>
      <c r="AS38" s="33">
        <f t="shared" si="40"/>
        <v>0</v>
      </c>
      <c r="AT38" s="33">
        <f t="shared" si="40"/>
        <v>0</v>
      </c>
      <c r="AU38" s="33">
        <f t="shared" si="40"/>
        <v>0</v>
      </c>
      <c r="AV38" s="33">
        <f t="shared" si="40"/>
        <v>0</v>
      </c>
      <c r="AW38" s="33">
        <f t="shared" si="40"/>
        <v>0</v>
      </c>
      <c r="AX38" s="33">
        <f t="shared" si="40"/>
        <v>0</v>
      </c>
      <c r="AY38" s="33">
        <f t="shared" si="40"/>
        <v>0</v>
      </c>
      <c r="AZ38" s="33">
        <f t="shared" si="40"/>
        <v>0</v>
      </c>
      <c r="BA38" s="33">
        <f t="shared" si="40"/>
        <v>0</v>
      </c>
      <c r="BB38" s="33">
        <f t="shared" si="40"/>
        <v>0</v>
      </c>
      <c r="BC38" s="33">
        <f t="shared" si="40"/>
        <v>0</v>
      </c>
      <c r="BD38" s="33">
        <f t="shared" si="40"/>
        <v>0</v>
      </c>
      <c r="BE38" s="33">
        <f t="shared" si="40"/>
        <v>0</v>
      </c>
      <c r="BF38" s="33">
        <f t="shared" si="40"/>
        <v>0</v>
      </c>
      <c r="BG38" s="33">
        <f t="shared" si="40"/>
        <v>0</v>
      </c>
      <c r="BH38" s="33">
        <f t="shared" si="40"/>
        <v>0</v>
      </c>
      <c r="BI38" s="33">
        <f t="shared" si="40"/>
        <v>0</v>
      </c>
      <c r="BJ38" s="33">
        <f t="shared" si="40"/>
        <v>0</v>
      </c>
      <c r="BK38" s="33">
        <f t="shared" si="40"/>
        <v>0</v>
      </c>
      <c r="BL38" t="str">
        <f t="shared" si="9"/>
        <v>16_RUS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 s="61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6"/>
        <v>0</v>
      </c>
      <c r="O39" s="33">
        <f t="shared" si="37"/>
        <v>0</v>
      </c>
      <c r="P39" s="33">
        <f t="shared" si="37"/>
        <v>0</v>
      </c>
      <c r="Q39" s="33">
        <f t="shared" si="37"/>
        <v>0</v>
      </c>
      <c r="R39" s="33">
        <f t="shared" si="37"/>
        <v>0</v>
      </c>
      <c r="S39" s="33">
        <f t="shared" si="37"/>
        <v>0</v>
      </c>
      <c r="T39" s="33">
        <f t="shared" si="37"/>
        <v>0</v>
      </c>
      <c r="U39" s="33">
        <f t="shared" si="37"/>
        <v>0</v>
      </c>
      <c r="V39" s="33">
        <f t="shared" si="37"/>
        <v>0</v>
      </c>
      <c r="W39" s="33">
        <f t="shared" si="37"/>
        <v>0</v>
      </c>
      <c r="X39" s="33">
        <f t="shared" si="37"/>
        <v>0</v>
      </c>
      <c r="Y39" s="33">
        <f t="shared" si="37"/>
        <v>0</v>
      </c>
      <c r="Z39" s="33">
        <f t="shared" si="37"/>
        <v>0</v>
      </c>
      <c r="AA39" s="33">
        <f t="shared" si="37"/>
        <v>0</v>
      </c>
      <c r="AB39" s="33">
        <f t="shared" si="37"/>
        <v>0</v>
      </c>
      <c r="AC39" s="33">
        <f t="shared" si="37"/>
        <v>0</v>
      </c>
      <c r="AD39" s="33">
        <f t="shared" si="37"/>
        <v>0</v>
      </c>
      <c r="AE39" s="33">
        <f t="shared" si="37"/>
        <v>0</v>
      </c>
      <c r="AF39" s="33">
        <f t="shared" si="37"/>
        <v>0</v>
      </c>
      <c r="AG39" s="33">
        <f t="shared" si="37"/>
        <v>0</v>
      </c>
      <c r="AH39" s="33">
        <f t="shared" si="37"/>
        <v>0</v>
      </c>
      <c r="AI39" s="33">
        <f t="shared" si="37"/>
        <v>0</v>
      </c>
      <c r="AJ39" s="33">
        <f t="shared" si="37"/>
        <v>0</v>
      </c>
      <c r="AK39" s="33">
        <f t="shared" si="37"/>
        <v>0</v>
      </c>
      <c r="AL39" s="33">
        <f t="shared" si="37"/>
        <v>0</v>
      </c>
      <c r="AM39" s="33">
        <f t="shared" si="37"/>
        <v>0</v>
      </c>
      <c r="AN39" s="33">
        <f t="shared" si="37"/>
        <v>0</v>
      </c>
      <c r="AO39" s="33">
        <f t="shared" si="37"/>
        <v>0</v>
      </c>
      <c r="AP39" s="33">
        <f t="shared" si="37"/>
        <v>0</v>
      </c>
      <c r="AQ39" s="33">
        <f t="shared" ref="AQ39:BK39" si="41">AP39*(1-$G$4)</f>
        <v>0</v>
      </c>
      <c r="AR39" s="33">
        <f t="shared" si="41"/>
        <v>0</v>
      </c>
      <c r="AS39" s="33">
        <f t="shared" si="41"/>
        <v>0</v>
      </c>
      <c r="AT39" s="33">
        <f t="shared" si="41"/>
        <v>0</v>
      </c>
      <c r="AU39" s="33">
        <f t="shared" si="41"/>
        <v>0</v>
      </c>
      <c r="AV39" s="33">
        <f t="shared" si="41"/>
        <v>0</v>
      </c>
      <c r="AW39" s="33">
        <f t="shared" si="41"/>
        <v>0</v>
      </c>
      <c r="AX39" s="33">
        <f t="shared" si="41"/>
        <v>0</v>
      </c>
      <c r="AY39" s="33">
        <f t="shared" si="41"/>
        <v>0</v>
      </c>
      <c r="AZ39" s="33">
        <f t="shared" si="41"/>
        <v>0</v>
      </c>
      <c r="BA39" s="33">
        <f t="shared" si="41"/>
        <v>0</v>
      </c>
      <c r="BB39" s="33">
        <f t="shared" si="41"/>
        <v>0</v>
      </c>
      <c r="BC39" s="33">
        <f t="shared" si="41"/>
        <v>0</v>
      </c>
      <c r="BD39" s="33">
        <f t="shared" si="41"/>
        <v>0</v>
      </c>
      <c r="BE39" s="33">
        <f t="shared" si="41"/>
        <v>0</v>
      </c>
      <c r="BF39" s="33">
        <f t="shared" si="41"/>
        <v>0</v>
      </c>
      <c r="BG39" s="33">
        <f t="shared" si="41"/>
        <v>0</v>
      </c>
      <c r="BH39" s="33">
        <f t="shared" si="41"/>
        <v>0</v>
      </c>
      <c r="BI39" s="33">
        <f t="shared" si="41"/>
        <v>0</v>
      </c>
      <c r="BJ39" s="33">
        <f t="shared" si="41"/>
        <v>0</v>
      </c>
      <c r="BK39" s="33">
        <f t="shared" si="41"/>
        <v>0</v>
      </c>
      <c r="BL39" t="str">
        <f t="shared" si="9"/>
        <v>16_RUS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 s="61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6"/>
        <v>0</v>
      </c>
      <c r="O40" s="33">
        <f t="shared" si="37"/>
        <v>0</v>
      </c>
      <c r="P40" s="33">
        <f t="shared" si="37"/>
        <v>0</v>
      </c>
      <c r="Q40" s="33">
        <f t="shared" si="37"/>
        <v>0</v>
      </c>
      <c r="R40" s="33">
        <f t="shared" si="37"/>
        <v>0</v>
      </c>
      <c r="S40" s="33">
        <f t="shared" si="37"/>
        <v>0</v>
      </c>
      <c r="T40" s="33">
        <f t="shared" si="37"/>
        <v>0</v>
      </c>
      <c r="U40" s="33">
        <f t="shared" si="37"/>
        <v>0</v>
      </c>
      <c r="V40" s="33">
        <f t="shared" si="37"/>
        <v>0</v>
      </c>
      <c r="W40" s="33">
        <f t="shared" si="37"/>
        <v>0</v>
      </c>
      <c r="X40" s="33">
        <f t="shared" si="37"/>
        <v>0</v>
      </c>
      <c r="Y40" s="33">
        <f t="shared" si="37"/>
        <v>0</v>
      </c>
      <c r="Z40" s="33">
        <f t="shared" si="37"/>
        <v>0</v>
      </c>
      <c r="AA40" s="33">
        <f t="shared" si="37"/>
        <v>0</v>
      </c>
      <c r="AB40" s="33">
        <f t="shared" si="37"/>
        <v>0</v>
      </c>
      <c r="AC40" s="33">
        <f t="shared" si="37"/>
        <v>0</v>
      </c>
      <c r="AD40" s="33">
        <f t="shared" si="37"/>
        <v>0</v>
      </c>
      <c r="AE40" s="33">
        <f t="shared" si="37"/>
        <v>0</v>
      </c>
      <c r="AF40" s="33">
        <f t="shared" si="37"/>
        <v>0</v>
      </c>
      <c r="AG40" s="33">
        <f t="shared" si="37"/>
        <v>0</v>
      </c>
      <c r="AH40" s="33">
        <f t="shared" si="37"/>
        <v>0</v>
      </c>
      <c r="AI40" s="33">
        <f t="shared" si="37"/>
        <v>0</v>
      </c>
      <c r="AJ40" s="33">
        <f t="shared" si="37"/>
        <v>0</v>
      </c>
      <c r="AK40" s="33">
        <f t="shared" si="37"/>
        <v>0</v>
      </c>
      <c r="AL40" s="33">
        <f t="shared" si="37"/>
        <v>0</v>
      </c>
      <c r="AM40" s="33">
        <f t="shared" si="37"/>
        <v>0</v>
      </c>
      <c r="AN40" s="33">
        <f t="shared" si="37"/>
        <v>0</v>
      </c>
      <c r="AO40" s="33">
        <f t="shared" si="37"/>
        <v>0</v>
      </c>
      <c r="AP40" s="33">
        <f t="shared" si="37"/>
        <v>0</v>
      </c>
      <c r="AQ40" s="33">
        <f t="shared" ref="AQ40:BK40" si="42">AP40*(1-$G$4)</f>
        <v>0</v>
      </c>
      <c r="AR40" s="33">
        <f t="shared" si="42"/>
        <v>0</v>
      </c>
      <c r="AS40" s="33">
        <f t="shared" si="42"/>
        <v>0</v>
      </c>
      <c r="AT40" s="33">
        <f t="shared" si="42"/>
        <v>0</v>
      </c>
      <c r="AU40" s="33">
        <f t="shared" si="42"/>
        <v>0</v>
      </c>
      <c r="AV40" s="33">
        <f t="shared" si="42"/>
        <v>0</v>
      </c>
      <c r="AW40" s="33">
        <f t="shared" si="42"/>
        <v>0</v>
      </c>
      <c r="AX40" s="33">
        <f t="shared" si="42"/>
        <v>0</v>
      </c>
      <c r="AY40" s="33">
        <f t="shared" si="42"/>
        <v>0</v>
      </c>
      <c r="AZ40" s="33">
        <f t="shared" si="42"/>
        <v>0</v>
      </c>
      <c r="BA40" s="33">
        <f t="shared" si="42"/>
        <v>0</v>
      </c>
      <c r="BB40" s="33">
        <f t="shared" si="42"/>
        <v>0</v>
      </c>
      <c r="BC40" s="33">
        <f t="shared" si="42"/>
        <v>0</v>
      </c>
      <c r="BD40" s="33">
        <f t="shared" si="42"/>
        <v>0</v>
      </c>
      <c r="BE40" s="33">
        <f t="shared" si="42"/>
        <v>0</v>
      </c>
      <c r="BF40" s="33">
        <f t="shared" si="42"/>
        <v>0</v>
      </c>
      <c r="BG40" s="33">
        <f t="shared" si="42"/>
        <v>0</v>
      </c>
      <c r="BH40" s="33">
        <f t="shared" si="42"/>
        <v>0</v>
      </c>
      <c r="BI40" s="33">
        <f t="shared" si="42"/>
        <v>0</v>
      </c>
      <c r="BJ40" s="33">
        <f t="shared" si="42"/>
        <v>0</v>
      </c>
      <c r="BK40" s="33">
        <f t="shared" si="42"/>
        <v>0</v>
      </c>
      <c r="BL40" t="str">
        <f t="shared" si="9"/>
        <v>16_RUS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 s="6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6"/>
        <v>0</v>
      </c>
      <c r="O41" s="33">
        <f t="shared" si="37"/>
        <v>0</v>
      </c>
      <c r="P41" s="33">
        <f t="shared" si="37"/>
        <v>0</v>
      </c>
      <c r="Q41" s="33">
        <f t="shared" si="37"/>
        <v>0</v>
      </c>
      <c r="R41" s="33">
        <f t="shared" si="37"/>
        <v>0</v>
      </c>
      <c r="S41" s="33">
        <f t="shared" si="37"/>
        <v>0</v>
      </c>
      <c r="T41" s="33">
        <f t="shared" si="37"/>
        <v>0</v>
      </c>
      <c r="U41" s="33">
        <f t="shared" si="37"/>
        <v>0</v>
      </c>
      <c r="V41" s="33">
        <f t="shared" si="37"/>
        <v>0</v>
      </c>
      <c r="W41" s="33">
        <f t="shared" si="37"/>
        <v>0</v>
      </c>
      <c r="X41" s="33">
        <f t="shared" si="37"/>
        <v>0</v>
      </c>
      <c r="Y41" s="33">
        <f t="shared" si="37"/>
        <v>0</v>
      </c>
      <c r="Z41" s="33">
        <f t="shared" si="37"/>
        <v>0</v>
      </c>
      <c r="AA41" s="33">
        <f t="shared" si="37"/>
        <v>0</v>
      </c>
      <c r="AB41" s="33">
        <f t="shared" si="37"/>
        <v>0</v>
      </c>
      <c r="AC41" s="33">
        <f t="shared" si="37"/>
        <v>0</v>
      </c>
      <c r="AD41" s="33">
        <f t="shared" si="37"/>
        <v>0</v>
      </c>
      <c r="AE41" s="33">
        <f t="shared" si="37"/>
        <v>0</v>
      </c>
      <c r="AF41" s="33">
        <f t="shared" si="37"/>
        <v>0</v>
      </c>
      <c r="AG41" s="33">
        <f t="shared" si="37"/>
        <v>0</v>
      </c>
      <c r="AH41" s="33">
        <f t="shared" si="37"/>
        <v>0</v>
      </c>
      <c r="AI41" s="33">
        <f t="shared" si="37"/>
        <v>0</v>
      </c>
      <c r="AJ41" s="33">
        <f t="shared" si="37"/>
        <v>0</v>
      </c>
      <c r="AK41" s="33">
        <f t="shared" si="37"/>
        <v>0</v>
      </c>
      <c r="AL41" s="33">
        <f t="shared" si="37"/>
        <v>0</v>
      </c>
      <c r="AM41" s="33">
        <f t="shared" si="37"/>
        <v>0</v>
      </c>
      <c r="AN41" s="33">
        <f t="shared" si="37"/>
        <v>0</v>
      </c>
      <c r="AO41" s="33">
        <f t="shared" si="37"/>
        <v>0</v>
      </c>
      <c r="AP41" s="33">
        <f t="shared" si="37"/>
        <v>0</v>
      </c>
      <c r="AQ41" s="33">
        <f t="shared" ref="AQ41:BK46" si="43">AP41*(1-$G$4)</f>
        <v>0</v>
      </c>
      <c r="AR41" s="33">
        <f t="shared" si="43"/>
        <v>0</v>
      </c>
      <c r="AS41" s="33">
        <f t="shared" si="43"/>
        <v>0</v>
      </c>
      <c r="AT41" s="33">
        <f t="shared" si="43"/>
        <v>0</v>
      </c>
      <c r="AU41" s="33">
        <f t="shared" si="43"/>
        <v>0</v>
      </c>
      <c r="AV41" s="33">
        <f t="shared" si="43"/>
        <v>0</v>
      </c>
      <c r="AW41" s="33">
        <f t="shared" si="43"/>
        <v>0</v>
      </c>
      <c r="AX41" s="33">
        <f t="shared" si="43"/>
        <v>0</v>
      </c>
      <c r="AY41" s="33">
        <f t="shared" si="43"/>
        <v>0</v>
      </c>
      <c r="AZ41" s="33">
        <f t="shared" si="43"/>
        <v>0</v>
      </c>
      <c r="BA41" s="33">
        <f t="shared" si="43"/>
        <v>0</v>
      </c>
      <c r="BB41" s="33">
        <f t="shared" si="43"/>
        <v>0</v>
      </c>
      <c r="BC41" s="33">
        <f t="shared" si="43"/>
        <v>0</v>
      </c>
      <c r="BD41" s="33">
        <f t="shared" si="43"/>
        <v>0</v>
      </c>
      <c r="BE41" s="33">
        <f t="shared" si="43"/>
        <v>0</v>
      </c>
      <c r="BF41" s="33">
        <f t="shared" si="43"/>
        <v>0</v>
      </c>
      <c r="BG41" s="33">
        <f t="shared" si="43"/>
        <v>0</v>
      </c>
      <c r="BH41" s="33">
        <f t="shared" si="43"/>
        <v>0</v>
      </c>
      <c r="BI41" s="33">
        <f t="shared" si="43"/>
        <v>0</v>
      </c>
      <c r="BJ41" s="33">
        <f t="shared" si="43"/>
        <v>0</v>
      </c>
      <c r="BK41" s="33">
        <f t="shared" si="43"/>
        <v>0</v>
      </c>
      <c r="BL41" t="str">
        <f t="shared" si="9"/>
        <v>16_RUS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 s="61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6"/>
        <v>0</v>
      </c>
      <c r="O42" s="33">
        <f t="shared" si="37"/>
        <v>0</v>
      </c>
      <c r="P42" s="33">
        <f t="shared" si="37"/>
        <v>0</v>
      </c>
      <c r="Q42" s="33">
        <f t="shared" si="37"/>
        <v>0</v>
      </c>
      <c r="R42" s="33">
        <f t="shared" si="37"/>
        <v>0</v>
      </c>
      <c r="S42" s="33">
        <f t="shared" si="37"/>
        <v>0</v>
      </c>
      <c r="T42" s="33">
        <f t="shared" si="37"/>
        <v>0</v>
      </c>
      <c r="U42" s="33">
        <f t="shared" si="37"/>
        <v>0</v>
      </c>
      <c r="V42" s="33">
        <f t="shared" si="37"/>
        <v>0</v>
      </c>
      <c r="W42" s="33">
        <f t="shared" si="37"/>
        <v>0</v>
      </c>
      <c r="X42" s="33">
        <f t="shared" si="37"/>
        <v>0</v>
      </c>
      <c r="Y42" s="33">
        <f t="shared" si="37"/>
        <v>0</v>
      </c>
      <c r="Z42" s="33">
        <f t="shared" si="37"/>
        <v>0</v>
      </c>
      <c r="AA42" s="33">
        <f t="shared" si="37"/>
        <v>0</v>
      </c>
      <c r="AB42" s="33">
        <f t="shared" si="37"/>
        <v>0</v>
      </c>
      <c r="AC42" s="33">
        <f t="shared" si="37"/>
        <v>0</v>
      </c>
      <c r="AD42" s="33">
        <f t="shared" si="37"/>
        <v>0</v>
      </c>
      <c r="AE42" s="33">
        <f t="shared" si="37"/>
        <v>0</v>
      </c>
      <c r="AF42" s="33">
        <f t="shared" si="37"/>
        <v>0</v>
      </c>
      <c r="AG42" s="33">
        <f t="shared" si="37"/>
        <v>0</v>
      </c>
      <c r="AH42" s="33">
        <f t="shared" si="37"/>
        <v>0</v>
      </c>
      <c r="AI42" s="33">
        <f t="shared" si="37"/>
        <v>0</v>
      </c>
      <c r="AJ42" s="33">
        <f t="shared" si="37"/>
        <v>0</v>
      </c>
      <c r="AK42" s="33">
        <f t="shared" si="37"/>
        <v>0</v>
      </c>
      <c r="AL42" s="33">
        <f t="shared" si="37"/>
        <v>0</v>
      </c>
      <c r="AM42" s="33">
        <f t="shared" si="37"/>
        <v>0</v>
      </c>
      <c r="AN42" s="33">
        <f t="shared" si="37"/>
        <v>0</v>
      </c>
      <c r="AO42" s="33">
        <f t="shared" si="37"/>
        <v>0</v>
      </c>
      <c r="AP42" s="33">
        <f t="shared" si="37"/>
        <v>0</v>
      </c>
      <c r="AQ42" s="33">
        <f t="shared" si="43"/>
        <v>0</v>
      </c>
      <c r="AR42" s="33">
        <f t="shared" si="43"/>
        <v>0</v>
      </c>
      <c r="AS42" s="33">
        <f t="shared" si="43"/>
        <v>0</v>
      </c>
      <c r="AT42" s="33">
        <f t="shared" si="43"/>
        <v>0</v>
      </c>
      <c r="AU42" s="33">
        <f t="shared" si="43"/>
        <v>0</v>
      </c>
      <c r="AV42" s="33">
        <f t="shared" si="43"/>
        <v>0</v>
      </c>
      <c r="AW42" s="33">
        <f t="shared" si="43"/>
        <v>0</v>
      </c>
      <c r="AX42" s="33">
        <f t="shared" si="43"/>
        <v>0</v>
      </c>
      <c r="AY42" s="33">
        <f t="shared" si="43"/>
        <v>0</v>
      </c>
      <c r="AZ42" s="33">
        <f t="shared" si="43"/>
        <v>0</v>
      </c>
      <c r="BA42" s="33">
        <f t="shared" si="43"/>
        <v>0</v>
      </c>
      <c r="BB42" s="33">
        <f t="shared" si="43"/>
        <v>0</v>
      </c>
      <c r="BC42" s="33">
        <f t="shared" si="43"/>
        <v>0</v>
      </c>
      <c r="BD42" s="33">
        <f t="shared" si="43"/>
        <v>0</v>
      </c>
      <c r="BE42" s="33">
        <f t="shared" si="43"/>
        <v>0</v>
      </c>
      <c r="BF42" s="33">
        <f t="shared" si="43"/>
        <v>0</v>
      </c>
      <c r="BG42" s="33">
        <f t="shared" si="43"/>
        <v>0</v>
      </c>
      <c r="BH42" s="33">
        <f t="shared" si="43"/>
        <v>0</v>
      </c>
      <c r="BI42" s="33">
        <f t="shared" si="43"/>
        <v>0</v>
      </c>
      <c r="BJ42" s="33">
        <f t="shared" si="43"/>
        <v>0</v>
      </c>
      <c r="BK42" s="33">
        <f t="shared" si="43"/>
        <v>0</v>
      </c>
      <c r="BL42" t="str">
        <f t="shared" si="9"/>
        <v>16_RUS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 s="61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6"/>
        <v>0</v>
      </c>
      <c r="O43" s="33">
        <f t="shared" si="37"/>
        <v>0</v>
      </c>
      <c r="P43" s="33">
        <f t="shared" si="37"/>
        <v>0</v>
      </c>
      <c r="Q43" s="33">
        <f t="shared" si="37"/>
        <v>0</v>
      </c>
      <c r="R43" s="33">
        <f t="shared" si="37"/>
        <v>0</v>
      </c>
      <c r="S43" s="33">
        <f t="shared" si="37"/>
        <v>0</v>
      </c>
      <c r="T43" s="33">
        <f t="shared" si="37"/>
        <v>0</v>
      </c>
      <c r="U43" s="33">
        <f t="shared" si="37"/>
        <v>0</v>
      </c>
      <c r="V43" s="33">
        <f t="shared" si="37"/>
        <v>0</v>
      </c>
      <c r="W43" s="33">
        <f t="shared" si="37"/>
        <v>0</v>
      </c>
      <c r="X43" s="33">
        <f t="shared" si="37"/>
        <v>0</v>
      </c>
      <c r="Y43" s="33">
        <f t="shared" si="37"/>
        <v>0</v>
      </c>
      <c r="Z43" s="33">
        <f t="shared" si="37"/>
        <v>0</v>
      </c>
      <c r="AA43" s="33">
        <f t="shared" si="37"/>
        <v>0</v>
      </c>
      <c r="AB43" s="33">
        <f t="shared" si="37"/>
        <v>0</v>
      </c>
      <c r="AC43" s="33">
        <f t="shared" si="37"/>
        <v>0</v>
      </c>
      <c r="AD43" s="33">
        <f t="shared" si="37"/>
        <v>0</v>
      </c>
      <c r="AE43" s="33">
        <f t="shared" si="37"/>
        <v>0</v>
      </c>
      <c r="AF43" s="33">
        <f t="shared" si="37"/>
        <v>0</v>
      </c>
      <c r="AG43" s="33">
        <f t="shared" si="37"/>
        <v>0</v>
      </c>
      <c r="AH43" s="33">
        <f t="shared" si="37"/>
        <v>0</v>
      </c>
      <c r="AI43" s="33">
        <f t="shared" si="37"/>
        <v>0</v>
      </c>
      <c r="AJ43" s="33">
        <f t="shared" si="37"/>
        <v>0</v>
      </c>
      <c r="AK43" s="33">
        <f t="shared" si="37"/>
        <v>0</v>
      </c>
      <c r="AL43" s="33">
        <f t="shared" si="37"/>
        <v>0</v>
      </c>
      <c r="AM43" s="33">
        <f t="shared" si="37"/>
        <v>0</v>
      </c>
      <c r="AN43" s="33">
        <f t="shared" si="37"/>
        <v>0</v>
      </c>
      <c r="AO43" s="33">
        <f t="shared" si="37"/>
        <v>0</v>
      </c>
      <c r="AP43" s="33">
        <f t="shared" si="37"/>
        <v>0</v>
      </c>
      <c r="AQ43" s="33">
        <f t="shared" si="43"/>
        <v>0</v>
      </c>
      <c r="AR43" s="33">
        <f t="shared" si="43"/>
        <v>0</v>
      </c>
      <c r="AS43" s="33">
        <f t="shared" si="43"/>
        <v>0</v>
      </c>
      <c r="AT43" s="33">
        <f t="shared" si="43"/>
        <v>0</v>
      </c>
      <c r="AU43" s="33">
        <f t="shared" si="43"/>
        <v>0</v>
      </c>
      <c r="AV43" s="33">
        <f t="shared" si="43"/>
        <v>0</v>
      </c>
      <c r="AW43" s="33">
        <f t="shared" si="43"/>
        <v>0</v>
      </c>
      <c r="AX43" s="33">
        <f t="shared" si="43"/>
        <v>0</v>
      </c>
      <c r="AY43" s="33">
        <f t="shared" si="43"/>
        <v>0</v>
      </c>
      <c r="AZ43" s="33">
        <f t="shared" si="43"/>
        <v>0</v>
      </c>
      <c r="BA43" s="33">
        <f t="shared" si="43"/>
        <v>0</v>
      </c>
      <c r="BB43" s="33">
        <f t="shared" si="43"/>
        <v>0</v>
      </c>
      <c r="BC43" s="33">
        <f t="shared" si="43"/>
        <v>0</v>
      </c>
      <c r="BD43" s="33">
        <f t="shared" si="43"/>
        <v>0</v>
      </c>
      <c r="BE43" s="33">
        <f t="shared" si="43"/>
        <v>0</v>
      </c>
      <c r="BF43" s="33">
        <f t="shared" si="43"/>
        <v>0</v>
      </c>
      <c r="BG43" s="33">
        <f t="shared" si="43"/>
        <v>0</v>
      </c>
      <c r="BH43" s="33">
        <f t="shared" si="43"/>
        <v>0</v>
      </c>
      <c r="BI43" s="33">
        <f t="shared" si="43"/>
        <v>0</v>
      </c>
      <c r="BJ43" s="33">
        <f t="shared" si="43"/>
        <v>0</v>
      </c>
      <c r="BK43" s="33">
        <f t="shared" si="43"/>
        <v>0</v>
      </c>
      <c r="BL43" t="str">
        <f t="shared" si="9"/>
        <v>16_RUS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 s="61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si="6"/>
        <v>0</v>
      </c>
      <c r="O44" s="33">
        <f t="shared" ref="O44:AP46" si="44">N44*(1-$G$4)</f>
        <v>0</v>
      </c>
      <c r="P44" s="33">
        <f t="shared" si="44"/>
        <v>0</v>
      </c>
      <c r="Q44" s="33">
        <f t="shared" si="44"/>
        <v>0</v>
      </c>
      <c r="R44" s="33">
        <f t="shared" si="44"/>
        <v>0</v>
      </c>
      <c r="S44" s="33">
        <f t="shared" si="44"/>
        <v>0</v>
      </c>
      <c r="T44" s="33">
        <f t="shared" si="44"/>
        <v>0</v>
      </c>
      <c r="U44" s="33">
        <f t="shared" si="44"/>
        <v>0</v>
      </c>
      <c r="V44" s="33">
        <f t="shared" si="44"/>
        <v>0</v>
      </c>
      <c r="W44" s="33">
        <f t="shared" si="44"/>
        <v>0</v>
      </c>
      <c r="X44" s="33">
        <f t="shared" si="44"/>
        <v>0</v>
      </c>
      <c r="Y44" s="33">
        <f t="shared" si="44"/>
        <v>0</v>
      </c>
      <c r="Z44" s="33">
        <f t="shared" si="44"/>
        <v>0</v>
      </c>
      <c r="AA44" s="33">
        <f t="shared" si="44"/>
        <v>0</v>
      </c>
      <c r="AB44" s="33">
        <f t="shared" si="44"/>
        <v>0</v>
      </c>
      <c r="AC44" s="33">
        <f t="shared" si="44"/>
        <v>0</v>
      </c>
      <c r="AD44" s="33">
        <f t="shared" si="44"/>
        <v>0</v>
      </c>
      <c r="AE44" s="33">
        <f t="shared" si="44"/>
        <v>0</v>
      </c>
      <c r="AF44" s="33">
        <f t="shared" si="44"/>
        <v>0</v>
      </c>
      <c r="AG44" s="33">
        <f t="shared" si="44"/>
        <v>0</v>
      </c>
      <c r="AH44" s="33">
        <f t="shared" si="44"/>
        <v>0</v>
      </c>
      <c r="AI44" s="33">
        <f t="shared" si="44"/>
        <v>0</v>
      </c>
      <c r="AJ44" s="33">
        <f t="shared" si="44"/>
        <v>0</v>
      </c>
      <c r="AK44" s="33">
        <f t="shared" si="44"/>
        <v>0</v>
      </c>
      <c r="AL44" s="33">
        <f t="shared" si="44"/>
        <v>0</v>
      </c>
      <c r="AM44" s="33">
        <f t="shared" si="44"/>
        <v>0</v>
      </c>
      <c r="AN44" s="33">
        <f t="shared" si="44"/>
        <v>0</v>
      </c>
      <c r="AO44" s="33">
        <f t="shared" si="44"/>
        <v>0</v>
      </c>
      <c r="AP44" s="33">
        <f t="shared" si="44"/>
        <v>0</v>
      </c>
      <c r="AQ44" s="33">
        <f t="shared" si="43"/>
        <v>0</v>
      </c>
      <c r="AR44" s="33">
        <f t="shared" si="43"/>
        <v>0</v>
      </c>
      <c r="AS44" s="33">
        <f t="shared" si="43"/>
        <v>0</v>
      </c>
      <c r="AT44" s="33">
        <f t="shared" si="43"/>
        <v>0</v>
      </c>
      <c r="AU44" s="33">
        <f t="shared" si="43"/>
        <v>0</v>
      </c>
      <c r="AV44" s="33">
        <f t="shared" si="43"/>
        <v>0</v>
      </c>
      <c r="AW44" s="33">
        <f t="shared" si="43"/>
        <v>0</v>
      </c>
      <c r="AX44" s="33">
        <f t="shared" si="43"/>
        <v>0</v>
      </c>
      <c r="AY44" s="33">
        <f t="shared" si="43"/>
        <v>0</v>
      </c>
      <c r="AZ44" s="33">
        <f t="shared" si="43"/>
        <v>0</v>
      </c>
      <c r="BA44" s="33">
        <f t="shared" si="43"/>
        <v>0</v>
      </c>
      <c r="BB44" s="33">
        <f t="shared" si="43"/>
        <v>0</v>
      </c>
      <c r="BC44" s="33">
        <f t="shared" si="43"/>
        <v>0</v>
      </c>
      <c r="BD44" s="33">
        <f t="shared" si="43"/>
        <v>0</v>
      </c>
      <c r="BE44" s="33">
        <f t="shared" si="43"/>
        <v>0</v>
      </c>
      <c r="BF44" s="33">
        <f t="shared" si="43"/>
        <v>0</v>
      </c>
      <c r="BG44" s="33">
        <f t="shared" si="43"/>
        <v>0</v>
      </c>
      <c r="BH44" s="33">
        <f t="shared" si="43"/>
        <v>0</v>
      </c>
      <c r="BI44" s="33">
        <f t="shared" si="43"/>
        <v>0</v>
      </c>
      <c r="BJ44" s="33">
        <f t="shared" si="43"/>
        <v>0</v>
      </c>
      <c r="BK44" s="33">
        <f t="shared" si="43"/>
        <v>0</v>
      </c>
      <c r="BL44" t="str">
        <f t="shared" si="9"/>
        <v>16_RUS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 s="61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6"/>
        <v>0</v>
      </c>
      <c r="O45" s="33">
        <f t="shared" si="44"/>
        <v>0</v>
      </c>
      <c r="P45" s="33">
        <f t="shared" si="44"/>
        <v>0</v>
      </c>
      <c r="Q45" s="33">
        <f t="shared" si="44"/>
        <v>0</v>
      </c>
      <c r="R45" s="33">
        <f t="shared" si="44"/>
        <v>0</v>
      </c>
      <c r="S45" s="33">
        <f t="shared" si="44"/>
        <v>0</v>
      </c>
      <c r="T45" s="33">
        <f t="shared" si="44"/>
        <v>0</v>
      </c>
      <c r="U45" s="33">
        <f t="shared" si="44"/>
        <v>0</v>
      </c>
      <c r="V45" s="33">
        <f t="shared" si="44"/>
        <v>0</v>
      </c>
      <c r="W45" s="33">
        <f t="shared" si="44"/>
        <v>0</v>
      </c>
      <c r="X45" s="33">
        <f t="shared" si="44"/>
        <v>0</v>
      </c>
      <c r="Y45" s="33">
        <f t="shared" si="44"/>
        <v>0</v>
      </c>
      <c r="Z45" s="33">
        <f t="shared" si="44"/>
        <v>0</v>
      </c>
      <c r="AA45" s="33">
        <f t="shared" si="44"/>
        <v>0</v>
      </c>
      <c r="AB45" s="33">
        <f t="shared" si="44"/>
        <v>0</v>
      </c>
      <c r="AC45" s="33">
        <f t="shared" si="44"/>
        <v>0</v>
      </c>
      <c r="AD45" s="33">
        <f t="shared" si="44"/>
        <v>0</v>
      </c>
      <c r="AE45" s="33">
        <f t="shared" si="44"/>
        <v>0</v>
      </c>
      <c r="AF45" s="33">
        <f t="shared" si="44"/>
        <v>0</v>
      </c>
      <c r="AG45" s="33">
        <f t="shared" si="44"/>
        <v>0</v>
      </c>
      <c r="AH45" s="33">
        <f t="shared" si="44"/>
        <v>0</v>
      </c>
      <c r="AI45" s="33">
        <f t="shared" si="44"/>
        <v>0</v>
      </c>
      <c r="AJ45" s="33">
        <f t="shared" si="44"/>
        <v>0</v>
      </c>
      <c r="AK45" s="33">
        <f t="shared" si="44"/>
        <v>0</v>
      </c>
      <c r="AL45" s="33">
        <f t="shared" si="44"/>
        <v>0</v>
      </c>
      <c r="AM45" s="33">
        <f t="shared" si="44"/>
        <v>0</v>
      </c>
      <c r="AN45" s="33">
        <f t="shared" si="44"/>
        <v>0</v>
      </c>
      <c r="AO45" s="33">
        <f t="shared" si="44"/>
        <v>0</v>
      </c>
      <c r="AP45" s="33">
        <f t="shared" si="44"/>
        <v>0</v>
      </c>
      <c r="AQ45" s="33">
        <f t="shared" si="43"/>
        <v>0</v>
      </c>
      <c r="AR45" s="33">
        <f t="shared" si="43"/>
        <v>0</v>
      </c>
      <c r="AS45" s="33">
        <f t="shared" si="43"/>
        <v>0</v>
      </c>
      <c r="AT45" s="33">
        <f t="shared" si="43"/>
        <v>0</v>
      </c>
      <c r="AU45" s="33">
        <f t="shared" si="43"/>
        <v>0</v>
      </c>
      <c r="AV45" s="33">
        <f t="shared" si="43"/>
        <v>0</v>
      </c>
      <c r="AW45" s="33">
        <f t="shared" si="43"/>
        <v>0</v>
      </c>
      <c r="AX45" s="33">
        <f t="shared" si="43"/>
        <v>0</v>
      </c>
      <c r="AY45" s="33">
        <f t="shared" si="43"/>
        <v>0</v>
      </c>
      <c r="AZ45" s="33">
        <f t="shared" si="43"/>
        <v>0</v>
      </c>
      <c r="BA45" s="33">
        <f t="shared" si="43"/>
        <v>0</v>
      </c>
      <c r="BB45" s="33">
        <f t="shared" si="43"/>
        <v>0</v>
      </c>
      <c r="BC45" s="33">
        <f t="shared" si="43"/>
        <v>0</v>
      </c>
      <c r="BD45" s="33">
        <f t="shared" si="43"/>
        <v>0</v>
      </c>
      <c r="BE45" s="33">
        <f t="shared" si="43"/>
        <v>0</v>
      </c>
      <c r="BF45" s="33">
        <f t="shared" si="43"/>
        <v>0</v>
      </c>
      <c r="BG45" s="33">
        <f t="shared" si="43"/>
        <v>0</v>
      </c>
      <c r="BH45" s="33">
        <f t="shared" si="43"/>
        <v>0</v>
      </c>
      <c r="BI45" s="33">
        <f t="shared" si="43"/>
        <v>0</v>
      </c>
      <c r="BJ45" s="33">
        <f t="shared" si="43"/>
        <v>0</v>
      </c>
      <c r="BK45" s="33">
        <f t="shared" si="43"/>
        <v>0</v>
      </c>
      <c r="BL45" t="str">
        <f t="shared" si="9"/>
        <v>16_RUS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 s="61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6"/>
        <v>0</v>
      </c>
      <c r="O46" s="33">
        <f t="shared" si="44"/>
        <v>0</v>
      </c>
      <c r="P46" s="33">
        <f t="shared" si="44"/>
        <v>0</v>
      </c>
      <c r="Q46" s="33">
        <f t="shared" si="44"/>
        <v>0</v>
      </c>
      <c r="R46" s="33">
        <f t="shared" si="44"/>
        <v>0</v>
      </c>
      <c r="S46" s="33">
        <f t="shared" si="44"/>
        <v>0</v>
      </c>
      <c r="T46" s="33">
        <f t="shared" si="44"/>
        <v>0</v>
      </c>
      <c r="U46" s="33">
        <f t="shared" si="44"/>
        <v>0</v>
      </c>
      <c r="V46" s="33">
        <f t="shared" si="44"/>
        <v>0</v>
      </c>
      <c r="W46" s="33">
        <f t="shared" si="44"/>
        <v>0</v>
      </c>
      <c r="X46" s="33">
        <f t="shared" si="44"/>
        <v>0</v>
      </c>
      <c r="Y46" s="33">
        <f t="shared" si="44"/>
        <v>0</v>
      </c>
      <c r="Z46" s="33">
        <f t="shared" si="44"/>
        <v>0</v>
      </c>
      <c r="AA46" s="33">
        <f t="shared" si="44"/>
        <v>0</v>
      </c>
      <c r="AB46" s="33">
        <f t="shared" si="44"/>
        <v>0</v>
      </c>
      <c r="AC46" s="33">
        <f t="shared" si="44"/>
        <v>0</v>
      </c>
      <c r="AD46" s="33">
        <f t="shared" si="44"/>
        <v>0</v>
      </c>
      <c r="AE46" s="33">
        <f t="shared" si="44"/>
        <v>0</v>
      </c>
      <c r="AF46" s="33">
        <f t="shared" si="44"/>
        <v>0</v>
      </c>
      <c r="AG46" s="33">
        <f t="shared" si="44"/>
        <v>0</v>
      </c>
      <c r="AH46" s="33">
        <f t="shared" si="44"/>
        <v>0</v>
      </c>
      <c r="AI46" s="33">
        <f t="shared" si="44"/>
        <v>0</v>
      </c>
      <c r="AJ46" s="33">
        <f t="shared" si="44"/>
        <v>0</v>
      </c>
      <c r="AK46" s="33">
        <f t="shared" si="44"/>
        <v>0</v>
      </c>
      <c r="AL46" s="33">
        <f t="shared" si="44"/>
        <v>0</v>
      </c>
      <c r="AM46" s="33">
        <f t="shared" si="44"/>
        <v>0</v>
      </c>
      <c r="AN46" s="33">
        <f t="shared" si="44"/>
        <v>0</v>
      </c>
      <c r="AO46" s="33">
        <f t="shared" si="44"/>
        <v>0</v>
      </c>
      <c r="AP46" s="33">
        <f t="shared" si="44"/>
        <v>0</v>
      </c>
      <c r="AQ46" s="33">
        <f t="shared" si="43"/>
        <v>0</v>
      </c>
      <c r="AR46" s="33">
        <f t="shared" si="43"/>
        <v>0</v>
      </c>
      <c r="AS46" s="33">
        <f t="shared" si="43"/>
        <v>0</v>
      </c>
      <c r="AT46" s="33">
        <f t="shared" si="43"/>
        <v>0</v>
      </c>
      <c r="AU46" s="33">
        <f t="shared" si="43"/>
        <v>0</v>
      </c>
      <c r="AV46" s="33">
        <f t="shared" si="43"/>
        <v>0</v>
      </c>
      <c r="AW46" s="33">
        <f t="shared" si="43"/>
        <v>0</v>
      </c>
      <c r="AX46" s="33">
        <f t="shared" si="43"/>
        <v>0</v>
      </c>
      <c r="AY46" s="33">
        <f t="shared" si="43"/>
        <v>0</v>
      </c>
      <c r="AZ46" s="33">
        <f t="shared" si="43"/>
        <v>0</v>
      </c>
      <c r="BA46" s="33">
        <f t="shared" si="43"/>
        <v>0</v>
      </c>
      <c r="BB46" s="33">
        <f t="shared" si="43"/>
        <v>0</v>
      </c>
      <c r="BC46" s="33">
        <f t="shared" si="43"/>
        <v>0</v>
      </c>
      <c r="BD46" s="33">
        <f t="shared" si="43"/>
        <v>0</v>
      </c>
      <c r="BE46" s="33">
        <f t="shared" si="43"/>
        <v>0</v>
      </c>
      <c r="BF46" s="33">
        <f t="shared" si="43"/>
        <v>0</v>
      </c>
      <c r="BG46" s="33">
        <f t="shared" si="43"/>
        <v>0</v>
      </c>
      <c r="BH46" s="33">
        <f t="shared" si="43"/>
        <v>0</v>
      </c>
      <c r="BI46" s="33">
        <f t="shared" si="43"/>
        <v>0</v>
      </c>
      <c r="BJ46" s="33">
        <f t="shared" si="43"/>
        <v>0</v>
      </c>
      <c r="BK46" s="33">
        <f t="shared" si="43"/>
        <v>0</v>
      </c>
      <c r="BL46" t="str">
        <f t="shared" si="9"/>
        <v>16_RUS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5">SUM(K15:K46)*1000</f>
        <v>139.22787304166727</v>
      </c>
      <c r="L47" s="33">
        <f t="shared" si="45"/>
        <v>139.22787304166727</v>
      </c>
      <c r="M47" s="33">
        <f t="shared" si="45"/>
        <v>139.22787304166727</v>
      </c>
      <c r="N47" s="33">
        <f t="shared" si="45"/>
        <v>139.22787304166727</v>
      </c>
      <c r="O47" s="33">
        <f t="shared" si="45"/>
        <v>139.57594272427144</v>
      </c>
      <c r="P47" s="33">
        <f t="shared" si="45"/>
        <v>139.9248825810821</v>
      </c>
      <c r="Q47" s="33">
        <f t="shared" si="45"/>
        <v>140.2746947875348</v>
      </c>
      <c r="R47" s="33">
        <f t="shared" si="45"/>
        <v>140.62538152450361</v>
      </c>
      <c r="S47" s="33">
        <f t="shared" si="45"/>
        <v>140.97694497831486</v>
      </c>
      <c r="T47" s="33">
        <f t="shared" si="45"/>
        <v>141.3293873407606</v>
      </c>
      <c r="U47" s="33">
        <f t="shared" si="45"/>
        <v>141.68271080911254</v>
      </c>
      <c r="V47" s="33">
        <f t="shared" si="45"/>
        <v>142.0369175861353</v>
      </c>
      <c r="W47" s="33">
        <f t="shared" si="45"/>
        <v>142.39200988010066</v>
      </c>
      <c r="X47" s="33">
        <f t="shared" si="45"/>
        <v>142.7479899048009</v>
      </c>
      <c r="Y47" s="33">
        <f t="shared" si="45"/>
        <v>143.10485987956289</v>
      </c>
      <c r="Z47" s="33">
        <f t="shared" si="45"/>
        <v>143.46262202926181</v>
      </c>
      <c r="AA47" s="33">
        <f t="shared" si="45"/>
        <v>143.82127858433495</v>
      </c>
      <c r="AB47" s="33">
        <f t="shared" si="45"/>
        <v>144.18083178079576</v>
      </c>
      <c r="AC47" s="33">
        <f t="shared" si="45"/>
        <v>144.54128386024774</v>
      </c>
      <c r="AD47" s="33">
        <f t="shared" si="45"/>
        <v>144.90263706989836</v>
      </c>
      <c r="AE47" s="33">
        <f t="shared" si="45"/>
        <v>145.26489366257312</v>
      </c>
      <c r="AF47" s="33">
        <f t="shared" si="45"/>
        <v>145.62805589672956</v>
      </c>
      <c r="AG47" s="33">
        <f t="shared" si="45"/>
        <v>145.99212603647138</v>
      </c>
      <c r="AH47" s="33">
        <f t="shared" si="45"/>
        <v>146.35710635156252</v>
      </c>
      <c r="AI47" s="33">
        <f t="shared" si="45"/>
        <v>146.72299911744142</v>
      </c>
      <c r="AJ47" s="33">
        <f t="shared" si="45"/>
        <v>147.08980661523501</v>
      </c>
      <c r="AK47" s="33">
        <f t="shared" si="45"/>
        <v>147.45753113177307</v>
      </c>
      <c r="AL47" s="33">
        <f t="shared" si="45"/>
        <v>147.82617495960255</v>
      </c>
      <c r="AM47" s="33">
        <f t="shared" si="45"/>
        <v>148.19574039700152</v>
      </c>
      <c r="AN47" s="33">
        <f t="shared" si="45"/>
        <v>148.56622974799399</v>
      </c>
      <c r="AO47" s="33">
        <f t="shared" si="45"/>
        <v>148.93764532236398</v>
      </c>
      <c r="AP47" s="33">
        <f t="shared" si="45"/>
        <v>149.30998943566991</v>
      </c>
      <c r="AQ47" s="33">
        <f t="shared" ref="AQ47:BK47" si="46">SUM(AQ15:AQ46)*1000</f>
        <v>149.68326440925907</v>
      </c>
      <c r="AR47" s="33">
        <f t="shared" si="46"/>
        <v>150.05747257028219</v>
      </c>
      <c r="AS47" s="33">
        <f t="shared" si="46"/>
        <v>150.43261625170788</v>
      </c>
      <c r="AT47" s="33">
        <f t="shared" si="46"/>
        <v>150.80869779233714</v>
      </c>
      <c r="AU47" s="33">
        <f t="shared" si="46"/>
        <v>151.18571953681797</v>
      </c>
      <c r="AV47" s="33">
        <f t="shared" si="46"/>
        <v>151.56368383566002</v>
      </c>
      <c r="AW47" s="33">
        <f t="shared" si="46"/>
        <v>151.94259304524914</v>
      </c>
      <c r="AX47" s="33">
        <f t="shared" si="46"/>
        <v>152.32244952786229</v>
      </c>
      <c r="AY47" s="33">
        <f t="shared" si="46"/>
        <v>152.7032556516819</v>
      </c>
      <c r="AZ47" s="33">
        <f t="shared" si="46"/>
        <v>153.0850137908111</v>
      </c>
      <c r="BA47" s="33">
        <f t="shared" si="46"/>
        <v>153.46772632528811</v>
      </c>
      <c r="BB47" s="33">
        <f t="shared" si="46"/>
        <v>153.85139564110133</v>
      </c>
      <c r="BC47" s="33">
        <f t="shared" si="46"/>
        <v>154.23602413020407</v>
      </c>
      <c r="BD47" s="33">
        <f t="shared" si="46"/>
        <v>154.62161419052958</v>
      </c>
      <c r="BE47" s="33">
        <f t="shared" si="46"/>
        <v>155.00816822600589</v>
      </c>
      <c r="BF47" s="33">
        <f t="shared" si="46"/>
        <v>155.39568864657087</v>
      </c>
      <c r="BG47" s="33">
        <f t="shared" si="46"/>
        <v>155.78417786818733</v>
      </c>
      <c r="BH47" s="33">
        <f t="shared" si="46"/>
        <v>156.17363831285778</v>
      </c>
      <c r="BI47" s="33">
        <f t="shared" si="46"/>
        <v>156.5640724086399</v>
      </c>
      <c r="BJ47" s="33">
        <f t="shared" si="46"/>
        <v>156.95548258966153</v>
      </c>
      <c r="BK47" s="33">
        <f t="shared" si="46"/>
        <v>157.34787129613565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7">$G$5+(($G$6-$G$5)/32)*(BQ53-2018)</f>
        <v>0.63572810244722777</v>
      </c>
      <c r="BR48" s="54">
        <f t="shared" si="47"/>
        <v>0.63001346649563039</v>
      </c>
      <c r="BS48" s="54">
        <f t="shared" si="47"/>
        <v>0.62429883054403301</v>
      </c>
      <c r="BT48" s="54">
        <f t="shared" si="47"/>
        <v>0.61858419459243563</v>
      </c>
      <c r="BU48" s="54">
        <f t="shared" si="47"/>
        <v>0.61286955864083825</v>
      </c>
      <c r="BV48" s="54">
        <f t="shared" si="47"/>
        <v>0.60715492268924087</v>
      </c>
      <c r="BW48" s="54">
        <f t="shared" si="47"/>
        <v>0.60144028673764349</v>
      </c>
      <c r="BX48" s="54">
        <f t="shared" si="47"/>
        <v>0.59572565078604611</v>
      </c>
      <c r="BY48" s="54">
        <f t="shared" si="47"/>
        <v>0.59001101483444873</v>
      </c>
      <c r="BZ48" s="54">
        <f t="shared" si="47"/>
        <v>0.58429637888285135</v>
      </c>
      <c r="CA48" s="54">
        <f t="shared" si="47"/>
        <v>0.57858174293125397</v>
      </c>
      <c r="CB48" s="54">
        <f t="shared" si="47"/>
        <v>0.57286710697965659</v>
      </c>
      <c r="CC48" s="54">
        <f t="shared" si="47"/>
        <v>0.56715247102805921</v>
      </c>
      <c r="CD48" s="54">
        <f t="shared" si="47"/>
        <v>0.56143783507646183</v>
      </c>
      <c r="CE48" s="54">
        <f t="shared" si="47"/>
        <v>0.55572319912486434</v>
      </c>
      <c r="CF48" s="54">
        <f t="shared" si="47"/>
        <v>0.55000856317326696</v>
      </c>
      <c r="CG48" s="54">
        <f t="shared" si="47"/>
        <v>0.54429392722166958</v>
      </c>
      <c r="CH48" s="54">
        <f t="shared" si="47"/>
        <v>0.5385792912700722</v>
      </c>
      <c r="CI48" s="54">
        <f t="shared" si="47"/>
        <v>0.53286465531847482</v>
      </c>
      <c r="CJ48" s="54">
        <f t="shared" si="47"/>
        <v>0.52715001936687744</v>
      </c>
      <c r="CK48" s="54">
        <f t="shared" si="47"/>
        <v>0.52143538341528006</v>
      </c>
      <c r="CL48" s="54">
        <f t="shared" si="47"/>
        <v>0.51572074746368268</v>
      </c>
      <c r="CM48" s="54">
        <f t="shared" si="47"/>
        <v>0.5100061115120853</v>
      </c>
      <c r="CN48" s="54">
        <f t="shared" si="47"/>
        <v>0.50429147556048792</v>
      </c>
      <c r="CO48" s="54">
        <f t="shared" si="47"/>
        <v>0.49857683960889054</v>
      </c>
      <c r="CP48" s="54">
        <f t="shared" si="47"/>
        <v>0.49286220365729316</v>
      </c>
      <c r="CQ48" s="54">
        <f t="shared" si="47"/>
        <v>0.48714756770569578</v>
      </c>
      <c r="CR48" s="54">
        <f t="shared" si="47"/>
        <v>0.4814329317540984</v>
      </c>
      <c r="CS48" s="54">
        <f t="shared" si="47"/>
        <v>0.47571829580250102</v>
      </c>
      <c r="CT48" s="54">
        <f t="shared" si="47"/>
        <v>0.47000365985090364</v>
      </c>
      <c r="CU48" s="54">
        <f t="shared" si="47"/>
        <v>0.46428902389930626</v>
      </c>
      <c r="CV48" s="54">
        <f t="shared" si="47"/>
        <v>0.45857438794770888</v>
      </c>
      <c r="CW48" s="54">
        <f t="shared" si="47"/>
        <v>0.4528597519961115</v>
      </c>
      <c r="CX48" s="54">
        <f t="shared" ref="CX48:DQ48" si="48">CW48</f>
        <v>0.4528597519961115</v>
      </c>
      <c r="CY48" s="54">
        <f t="shared" si="48"/>
        <v>0.4528597519961115</v>
      </c>
      <c r="CZ48" s="54">
        <f t="shared" si="48"/>
        <v>0.4528597519961115</v>
      </c>
      <c r="DA48" s="54">
        <f t="shared" si="48"/>
        <v>0.4528597519961115</v>
      </c>
      <c r="DB48" s="54">
        <f t="shared" si="48"/>
        <v>0.4528597519961115</v>
      </c>
      <c r="DC48" s="54">
        <f t="shared" si="48"/>
        <v>0.4528597519961115</v>
      </c>
      <c r="DD48" s="54">
        <f t="shared" si="48"/>
        <v>0.4528597519961115</v>
      </c>
      <c r="DE48" s="54">
        <f t="shared" si="48"/>
        <v>0.4528597519961115</v>
      </c>
      <c r="DF48" s="54">
        <f t="shared" si="48"/>
        <v>0.4528597519961115</v>
      </c>
      <c r="DG48" s="54">
        <f t="shared" si="48"/>
        <v>0.4528597519961115</v>
      </c>
      <c r="DH48" s="54">
        <f t="shared" si="48"/>
        <v>0.4528597519961115</v>
      </c>
      <c r="DI48" s="54">
        <f t="shared" si="48"/>
        <v>0.4528597519961115</v>
      </c>
      <c r="DJ48" s="54">
        <f t="shared" si="48"/>
        <v>0.4528597519961115</v>
      </c>
      <c r="DK48" s="54">
        <f t="shared" si="48"/>
        <v>0.4528597519961115</v>
      </c>
      <c r="DL48" s="54">
        <f t="shared" si="48"/>
        <v>0.4528597519961115</v>
      </c>
      <c r="DM48" s="54">
        <f t="shared" si="48"/>
        <v>0.4528597519961115</v>
      </c>
      <c r="DN48" s="54">
        <f t="shared" si="48"/>
        <v>0.4528597519961115</v>
      </c>
      <c r="DO48" s="54">
        <f t="shared" si="48"/>
        <v>0.4528597519961115</v>
      </c>
      <c r="DP48" s="54">
        <f t="shared" si="48"/>
        <v>0.4528597519961115</v>
      </c>
      <c r="DQ48" s="54">
        <f t="shared" si="48"/>
        <v>0.4528597519961115</v>
      </c>
    </row>
    <row r="49" spans="1:121" x14ac:dyDescent="0.25">
      <c r="BO49" s="48" t="s">
        <v>151</v>
      </c>
      <c r="BP49">
        <f t="shared" ref="BP49:BP50" si="49">BQ49</f>
        <v>1</v>
      </c>
      <c r="BQ49">
        <f t="shared" ref="BQ49:CV49" si="50">1-BQ50</f>
        <v>1</v>
      </c>
      <c r="BR49">
        <f t="shared" si="50"/>
        <v>1</v>
      </c>
      <c r="BS49">
        <f t="shared" si="50"/>
        <v>1</v>
      </c>
      <c r="BT49">
        <f t="shared" si="50"/>
        <v>1</v>
      </c>
      <c r="BU49">
        <f t="shared" si="50"/>
        <v>1</v>
      </c>
      <c r="BV49">
        <f t="shared" si="50"/>
        <v>1</v>
      </c>
      <c r="BW49">
        <f t="shared" si="50"/>
        <v>1</v>
      </c>
      <c r="BX49">
        <f t="shared" si="50"/>
        <v>1</v>
      </c>
      <c r="BY49">
        <f t="shared" si="50"/>
        <v>1</v>
      </c>
      <c r="BZ49">
        <f t="shared" si="50"/>
        <v>1</v>
      </c>
      <c r="CA49">
        <f t="shared" si="50"/>
        <v>1</v>
      </c>
      <c r="CB49">
        <f t="shared" si="50"/>
        <v>1</v>
      </c>
      <c r="CC49">
        <f t="shared" si="50"/>
        <v>1</v>
      </c>
      <c r="CD49">
        <f t="shared" si="50"/>
        <v>1</v>
      </c>
      <c r="CE49">
        <f t="shared" si="50"/>
        <v>1</v>
      </c>
      <c r="CF49">
        <f t="shared" si="50"/>
        <v>1</v>
      </c>
      <c r="CG49">
        <f t="shared" si="50"/>
        <v>1</v>
      </c>
      <c r="CH49">
        <f t="shared" si="50"/>
        <v>1</v>
      </c>
      <c r="CI49">
        <f t="shared" si="50"/>
        <v>1</v>
      </c>
      <c r="CJ49">
        <f t="shared" si="50"/>
        <v>1</v>
      </c>
      <c r="CK49">
        <f t="shared" si="50"/>
        <v>1</v>
      </c>
      <c r="CL49">
        <f t="shared" si="50"/>
        <v>1</v>
      </c>
      <c r="CM49">
        <f t="shared" si="50"/>
        <v>1</v>
      </c>
      <c r="CN49">
        <f t="shared" si="50"/>
        <v>1</v>
      </c>
      <c r="CO49">
        <f t="shared" si="50"/>
        <v>1</v>
      </c>
      <c r="CP49">
        <f t="shared" si="50"/>
        <v>1</v>
      </c>
      <c r="CQ49">
        <f t="shared" si="50"/>
        <v>1</v>
      </c>
      <c r="CR49">
        <f t="shared" si="50"/>
        <v>1</v>
      </c>
      <c r="CS49">
        <f t="shared" si="50"/>
        <v>1</v>
      </c>
      <c r="CT49">
        <f t="shared" si="50"/>
        <v>1</v>
      </c>
      <c r="CU49">
        <f t="shared" si="50"/>
        <v>1</v>
      </c>
      <c r="CV49">
        <f t="shared" si="50"/>
        <v>1</v>
      </c>
      <c r="CW49">
        <f t="shared" ref="CW49:DQ49" si="51">1-CW50</f>
        <v>1</v>
      </c>
      <c r="CX49" s="4">
        <f t="shared" si="51"/>
        <v>1</v>
      </c>
      <c r="CY49" s="4">
        <f t="shared" si="51"/>
        <v>1</v>
      </c>
      <c r="CZ49" s="4">
        <f t="shared" si="51"/>
        <v>1</v>
      </c>
      <c r="DA49" s="4">
        <f t="shared" si="51"/>
        <v>1</v>
      </c>
      <c r="DB49" s="4">
        <f t="shared" si="51"/>
        <v>1</v>
      </c>
      <c r="DC49" s="4">
        <f t="shared" si="51"/>
        <v>1</v>
      </c>
      <c r="DD49" s="4">
        <f t="shared" si="51"/>
        <v>1</v>
      </c>
      <c r="DE49" s="4">
        <f t="shared" si="51"/>
        <v>1</v>
      </c>
      <c r="DF49" s="4">
        <f t="shared" si="51"/>
        <v>1</v>
      </c>
      <c r="DG49" s="4">
        <f t="shared" si="51"/>
        <v>1</v>
      </c>
      <c r="DH49" s="4">
        <f t="shared" si="51"/>
        <v>1</v>
      </c>
      <c r="DI49" s="4">
        <f t="shared" si="51"/>
        <v>1</v>
      </c>
      <c r="DJ49" s="4">
        <f t="shared" si="51"/>
        <v>1</v>
      </c>
      <c r="DK49" s="4">
        <f t="shared" si="51"/>
        <v>1</v>
      </c>
      <c r="DL49" s="4">
        <f t="shared" si="51"/>
        <v>1</v>
      </c>
      <c r="DM49" s="4">
        <f t="shared" si="51"/>
        <v>1</v>
      </c>
      <c r="DN49" s="4">
        <f t="shared" si="51"/>
        <v>1</v>
      </c>
      <c r="DO49" s="4">
        <f t="shared" si="51"/>
        <v>1</v>
      </c>
      <c r="DP49" s="4">
        <f t="shared" si="51"/>
        <v>1</v>
      </c>
      <c r="DQ49" s="4">
        <f t="shared" si="51"/>
        <v>1</v>
      </c>
    </row>
    <row r="50" spans="1:121" x14ac:dyDescent="0.25">
      <c r="BO50" s="48" t="s">
        <v>152</v>
      </c>
      <c r="BP50">
        <f t="shared" si="49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2">CW50</f>
        <v>0</v>
      </c>
      <c r="CY50">
        <f t="shared" si="52"/>
        <v>0</v>
      </c>
      <c r="CZ50">
        <f t="shared" si="52"/>
        <v>0</v>
      </c>
      <c r="DA50">
        <f t="shared" si="52"/>
        <v>0</v>
      </c>
      <c r="DB50">
        <f t="shared" si="52"/>
        <v>0</v>
      </c>
      <c r="DC50">
        <f t="shared" si="52"/>
        <v>0</v>
      </c>
      <c r="DD50">
        <f t="shared" si="52"/>
        <v>0</v>
      </c>
      <c r="DE50">
        <f t="shared" si="52"/>
        <v>0</v>
      </c>
      <c r="DF50">
        <f t="shared" si="52"/>
        <v>0</v>
      </c>
      <c r="DG50">
        <f t="shared" si="52"/>
        <v>0</v>
      </c>
      <c r="DH50">
        <f t="shared" si="52"/>
        <v>0</v>
      </c>
      <c r="DI50">
        <f t="shared" si="52"/>
        <v>0</v>
      </c>
      <c r="DJ50">
        <f t="shared" si="52"/>
        <v>0</v>
      </c>
      <c r="DK50">
        <f t="shared" si="52"/>
        <v>0</v>
      </c>
      <c r="DL50">
        <f t="shared" si="52"/>
        <v>0</v>
      </c>
      <c r="DM50">
        <f t="shared" si="52"/>
        <v>0</v>
      </c>
      <c r="DN50">
        <f t="shared" si="52"/>
        <v>0</v>
      </c>
      <c r="DO50">
        <f t="shared" si="52"/>
        <v>0</v>
      </c>
      <c r="DP50">
        <f t="shared" si="52"/>
        <v>0</v>
      </c>
      <c r="DQ50">
        <f t="shared" si="52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3">A15</f>
        <v>16_RUS</v>
      </c>
      <c r="B54" t="str">
        <f t="shared" si="53"/>
        <v>1_x_coal_thermal</v>
      </c>
      <c r="C54" t="str">
        <f t="shared" si="53"/>
        <v>1_x_coal_thermal</v>
      </c>
      <c r="D54" s="4" t="s">
        <v>149</v>
      </c>
      <c r="E54" s="4"/>
      <c r="F54" s="4"/>
      <c r="G54" s="4">
        <f t="shared" ref="G54:G85" si="54">G15</f>
        <v>7.3947680279999997</v>
      </c>
      <c r="BL54" t="str">
        <f t="shared" ref="BL54:BL111" si="55">A54</f>
        <v>16_RUS</v>
      </c>
      <c r="BM54" t="str">
        <f t="shared" ref="BM54:BM85" si="56">"d_nonenergy_"&amp;C54</f>
        <v>d_nonenergy_1_x_coal_thermal</v>
      </c>
      <c r="BP54">
        <f t="shared" ref="BP54:CV54" si="57">BP$49*BP15</f>
        <v>5.1032067840000002</v>
      </c>
      <c r="BQ54">
        <f t="shared" si="57"/>
        <v>7.3947680279999997</v>
      </c>
      <c r="BR54">
        <f t="shared" si="57"/>
        <v>7.5386741332803817</v>
      </c>
      <c r="BS54">
        <f t="shared" si="57"/>
        <v>7.1657824723012125</v>
      </c>
      <c r="BT54">
        <f t="shared" si="57"/>
        <v>7.4518380297057396</v>
      </c>
      <c r="BU54">
        <f t="shared" si="57"/>
        <v>7.7477870055988998</v>
      </c>
      <c r="BV54">
        <f t="shared" si="57"/>
        <v>8.0336000582347431</v>
      </c>
      <c r="BW54">
        <f t="shared" si="57"/>
        <v>8.3088104758019217</v>
      </c>
      <c r="BX54">
        <f t="shared" si="57"/>
        <v>8.5728480712931905</v>
      </c>
      <c r="BY54">
        <f t="shared" si="57"/>
        <v>8.8262191094213893</v>
      </c>
      <c r="BZ54">
        <f t="shared" si="57"/>
        <v>9.0680563848811317</v>
      </c>
      <c r="CA54">
        <f t="shared" si="57"/>
        <v>9.2012435230427361</v>
      </c>
      <c r="CB54">
        <f t="shared" si="57"/>
        <v>9.3239710951042927</v>
      </c>
      <c r="CC54">
        <f t="shared" si="57"/>
        <v>9.4381729638513381</v>
      </c>
      <c r="CD54">
        <f t="shared" si="57"/>
        <v>9.5547796272085854</v>
      </c>
      <c r="CE54">
        <f t="shared" si="57"/>
        <v>9.6635445898317798</v>
      </c>
      <c r="CF54">
        <f t="shared" si="57"/>
        <v>9.7675577587363787</v>
      </c>
      <c r="CG54">
        <f t="shared" si="57"/>
        <v>9.871393817788281</v>
      </c>
      <c r="CH54">
        <f t="shared" si="57"/>
        <v>9.9778199568116932</v>
      </c>
      <c r="CI54">
        <f t="shared" si="57"/>
        <v>10.088731817796637</v>
      </c>
      <c r="CJ54">
        <f t="shared" si="57"/>
        <v>10.206463076255918</v>
      </c>
      <c r="CK54">
        <f t="shared" si="57"/>
        <v>10.332865940211015</v>
      </c>
      <c r="CL54">
        <f t="shared" si="57"/>
        <v>10.469280379468419</v>
      </c>
      <c r="CM54">
        <f t="shared" si="57"/>
        <v>10.618782970321972</v>
      </c>
      <c r="CN54">
        <f t="shared" si="57"/>
        <v>10.737665937820335</v>
      </c>
      <c r="CO54">
        <f t="shared" si="57"/>
        <v>10.868649445557535</v>
      </c>
      <c r="CP54">
        <f t="shared" si="57"/>
        <v>11.009287912675839</v>
      </c>
      <c r="CQ54">
        <f t="shared" si="57"/>
        <v>11.158349383832007</v>
      </c>
      <c r="CR54">
        <f t="shared" si="57"/>
        <v>11.31398509908295</v>
      </c>
      <c r="CS54">
        <f t="shared" si="57"/>
        <v>11.448435577494529</v>
      </c>
      <c r="CT54">
        <f t="shared" si="57"/>
        <v>11.587469771073209</v>
      </c>
      <c r="CU54">
        <f t="shared" si="57"/>
        <v>11.728016743429635</v>
      </c>
      <c r="CV54">
        <f t="shared" si="57"/>
        <v>11.868003234513461</v>
      </c>
      <c r="CW54">
        <f t="shared" ref="CW54:DQ54" si="58">CW$49*CW15</f>
        <v>12.004972453775075</v>
      </c>
      <c r="CX54">
        <f t="shared" si="58"/>
        <v>12.034984884909511</v>
      </c>
      <c r="CY54">
        <f t="shared" si="58"/>
        <v>12.065072347121784</v>
      </c>
      <c r="CZ54">
        <f t="shared" si="58"/>
        <v>12.095235027989588</v>
      </c>
      <c r="DA54">
        <f t="shared" si="58"/>
        <v>12.125473115559561</v>
      </c>
      <c r="DB54">
        <f t="shared" si="58"/>
        <v>12.155786798348458</v>
      </c>
      <c r="DC54">
        <f t="shared" si="58"/>
        <v>12.186176265344329</v>
      </c>
      <c r="DD54">
        <f t="shared" si="58"/>
        <v>12.216641706007691</v>
      </c>
      <c r="DE54">
        <f t="shared" si="58"/>
        <v>12.247183310272709</v>
      </c>
      <c r="DF54">
        <f t="shared" si="58"/>
        <v>12.277801268548389</v>
      </c>
      <c r="DG54">
        <f t="shared" si="58"/>
        <v>12.308495771719759</v>
      </c>
      <c r="DH54">
        <f t="shared" si="58"/>
        <v>12.339267011149058</v>
      </c>
      <c r="DI54">
        <f t="shared" si="58"/>
        <v>12.370115178676929</v>
      </c>
      <c r="DJ54">
        <f t="shared" si="58"/>
        <v>12.40104046662362</v>
      </c>
      <c r="DK54">
        <f t="shared" si="58"/>
        <v>12.432043067790179</v>
      </c>
      <c r="DL54">
        <f t="shared" si="58"/>
        <v>12.463123175459653</v>
      </c>
      <c r="DM54">
        <f t="shared" si="58"/>
        <v>12.494280983398301</v>
      </c>
      <c r="DN54">
        <f t="shared" si="58"/>
        <v>12.525516685856797</v>
      </c>
      <c r="DO54">
        <f t="shared" si="58"/>
        <v>12.556830477571438</v>
      </c>
      <c r="DP54">
        <f t="shared" si="58"/>
        <v>12.588222553765366</v>
      </c>
      <c r="DQ54">
        <f t="shared" si="58"/>
        <v>12.619693110149779</v>
      </c>
    </row>
    <row r="55" spans="1:121" x14ac:dyDescent="0.25">
      <c r="A55" t="str">
        <f t="shared" si="53"/>
        <v>16_RUS</v>
      </c>
      <c r="B55" t="str">
        <f t="shared" si="53"/>
        <v>1_1_coking_coal</v>
      </c>
      <c r="C55" t="str">
        <f t="shared" si="53"/>
        <v>1_1_coking_coal</v>
      </c>
      <c r="D55" s="4" t="s">
        <v>149</v>
      </c>
      <c r="E55" s="4"/>
      <c r="F55" s="4"/>
      <c r="G55" s="4">
        <f t="shared" si="54"/>
        <v>0</v>
      </c>
      <c r="BL55" t="str">
        <f t="shared" si="55"/>
        <v>16_RUS</v>
      </c>
      <c r="BM55" t="str">
        <f t="shared" si="56"/>
        <v>d_nonenergy_1_1_coking_coal</v>
      </c>
      <c r="BP55">
        <f t="shared" ref="BP55:CW55" si="59">BP$49*BP16</f>
        <v>0</v>
      </c>
      <c r="BQ55">
        <f t="shared" si="59"/>
        <v>0</v>
      </c>
      <c r="BR55">
        <f t="shared" si="59"/>
        <v>0</v>
      </c>
      <c r="BS55">
        <f t="shared" si="59"/>
        <v>0</v>
      </c>
      <c r="BT55">
        <f t="shared" si="59"/>
        <v>0</v>
      </c>
      <c r="BU55">
        <f t="shared" si="59"/>
        <v>0</v>
      </c>
      <c r="BV55">
        <f t="shared" si="59"/>
        <v>0</v>
      </c>
      <c r="BW55">
        <f t="shared" si="59"/>
        <v>0</v>
      </c>
      <c r="BX55">
        <f t="shared" si="59"/>
        <v>0</v>
      </c>
      <c r="BY55">
        <f t="shared" si="59"/>
        <v>0</v>
      </c>
      <c r="BZ55">
        <f t="shared" si="59"/>
        <v>0</v>
      </c>
      <c r="CA55">
        <f t="shared" si="59"/>
        <v>0</v>
      </c>
      <c r="CB55">
        <f t="shared" si="59"/>
        <v>0</v>
      </c>
      <c r="CC55">
        <f t="shared" si="59"/>
        <v>0</v>
      </c>
      <c r="CD55">
        <f t="shared" si="59"/>
        <v>0</v>
      </c>
      <c r="CE55">
        <f t="shared" si="59"/>
        <v>0</v>
      </c>
      <c r="CF55">
        <f t="shared" si="59"/>
        <v>0</v>
      </c>
      <c r="CG55">
        <f t="shared" si="59"/>
        <v>0</v>
      </c>
      <c r="CH55">
        <f t="shared" si="59"/>
        <v>0</v>
      </c>
      <c r="CI55">
        <f t="shared" si="59"/>
        <v>0</v>
      </c>
      <c r="CJ55">
        <f t="shared" si="59"/>
        <v>0</v>
      </c>
      <c r="CK55">
        <f t="shared" si="59"/>
        <v>0</v>
      </c>
      <c r="CL55">
        <f t="shared" si="59"/>
        <v>0</v>
      </c>
      <c r="CM55">
        <f t="shared" si="59"/>
        <v>0</v>
      </c>
      <c r="CN55">
        <f t="shared" si="59"/>
        <v>0</v>
      </c>
      <c r="CO55">
        <f t="shared" si="59"/>
        <v>0</v>
      </c>
      <c r="CP55">
        <f t="shared" si="59"/>
        <v>0</v>
      </c>
      <c r="CQ55">
        <f t="shared" si="59"/>
        <v>0</v>
      </c>
      <c r="CR55">
        <f t="shared" si="59"/>
        <v>0</v>
      </c>
      <c r="CS55">
        <f t="shared" si="59"/>
        <v>0</v>
      </c>
      <c r="CT55">
        <f t="shared" si="59"/>
        <v>0</v>
      </c>
      <c r="CU55">
        <f t="shared" si="59"/>
        <v>0</v>
      </c>
      <c r="CV55">
        <f t="shared" si="59"/>
        <v>0</v>
      </c>
      <c r="CW55">
        <f t="shared" si="59"/>
        <v>0</v>
      </c>
      <c r="CX55">
        <f t="shared" ref="CX55:DQ55" si="60">CX$49*CX16</f>
        <v>0</v>
      </c>
      <c r="CY55">
        <f t="shared" si="60"/>
        <v>0</v>
      </c>
      <c r="CZ55">
        <f t="shared" si="60"/>
        <v>0</v>
      </c>
      <c r="DA55">
        <f t="shared" si="60"/>
        <v>0</v>
      </c>
      <c r="DB55">
        <f t="shared" si="60"/>
        <v>0</v>
      </c>
      <c r="DC55">
        <f t="shared" si="60"/>
        <v>0</v>
      </c>
      <c r="DD55">
        <f t="shared" si="60"/>
        <v>0</v>
      </c>
      <c r="DE55">
        <f t="shared" si="60"/>
        <v>0</v>
      </c>
      <c r="DF55">
        <f t="shared" si="60"/>
        <v>0</v>
      </c>
      <c r="DG55">
        <f t="shared" si="60"/>
        <v>0</v>
      </c>
      <c r="DH55">
        <f t="shared" si="60"/>
        <v>0</v>
      </c>
      <c r="DI55">
        <f t="shared" si="60"/>
        <v>0</v>
      </c>
      <c r="DJ55">
        <f t="shared" si="60"/>
        <v>0</v>
      </c>
      <c r="DK55">
        <f t="shared" si="60"/>
        <v>0</v>
      </c>
      <c r="DL55">
        <f t="shared" si="60"/>
        <v>0</v>
      </c>
      <c r="DM55">
        <f t="shared" si="60"/>
        <v>0</v>
      </c>
      <c r="DN55">
        <f t="shared" si="60"/>
        <v>0</v>
      </c>
      <c r="DO55">
        <f t="shared" si="60"/>
        <v>0</v>
      </c>
      <c r="DP55">
        <f t="shared" si="60"/>
        <v>0</v>
      </c>
      <c r="DQ55">
        <f t="shared" si="60"/>
        <v>0</v>
      </c>
    </row>
    <row r="56" spans="1:121" x14ac:dyDescent="0.25">
      <c r="A56" t="str">
        <f t="shared" si="53"/>
        <v>16_RUS</v>
      </c>
      <c r="B56" t="str">
        <f t="shared" si="53"/>
        <v>1_5_lignite</v>
      </c>
      <c r="C56" t="str">
        <f t="shared" si="53"/>
        <v>1_5_lignite</v>
      </c>
      <c r="D56" s="4" t="s">
        <v>149</v>
      </c>
      <c r="E56" s="4"/>
      <c r="F56" s="4"/>
      <c r="G56" s="4">
        <f t="shared" si="54"/>
        <v>0</v>
      </c>
      <c r="BL56" t="str">
        <f t="shared" si="55"/>
        <v>16_RUS</v>
      </c>
      <c r="BM56" t="str">
        <f t="shared" si="56"/>
        <v>d_nonenergy_1_5_lignite</v>
      </c>
      <c r="BP56">
        <f t="shared" ref="BP56:CW56" si="61">BP$49*BP17</f>
        <v>0</v>
      </c>
      <c r="BQ56">
        <f t="shared" si="61"/>
        <v>0</v>
      </c>
      <c r="BR56">
        <f t="shared" si="61"/>
        <v>0</v>
      </c>
      <c r="BS56">
        <f t="shared" si="61"/>
        <v>0</v>
      </c>
      <c r="BT56">
        <f t="shared" si="61"/>
        <v>0</v>
      </c>
      <c r="BU56">
        <f t="shared" si="61"/>
        <v>0</v>
      </c>
      <c r="BV56">
        <f t="shared" si="61"/>
        <v>0</v>
      </c>
      <c r="BW56">
        <f t="shared" si="61"/>
        <v>0</v>
      </c>
      <c r="BX56">
        <f t="shared" si="61"/>
        <v>0</v>
      </c>
      <c r="BY56">
        <f t="shared" si="61"/>
        <v>0</v>
      </c>
      <c r="BZ56">
        <f t="shared" si="61"/>
        <v>0</v>
      </c>
      <c r="CA56">
        <f t="shared" si="61"/>
        <v>0</v>
      </c>
      <c r="CB56">
        <f t="shared" si="61"/>
        <v>0</v>
      </c>
      <c r="CC56">
        <f t="shared" si="61"/>
        <v>0</v>
      </c>
      <c r="CD56">
        <f t="shared" si="61"/>
        <v>0</v>
      </c>
      <c r="CE56">
        <f t="shared" si="61"/>
        <v>0</v>
      </c>
      <c r="CF56">
        <f t="shared" si="61"/>
        <v>0</v>
      </c>
      <c r="CG56">
        <f t="shared" si="61"/>
        <v>0</v>
      </c>
      <c r="CH56">
        <f t="shared" si="61"/>
        <v>0</v>
      </c>
      <c r="CI56">
        <f t="shared" si="61"/>
        <v>0</v>
      </c>
      <c r="CJ56">
        <f t="shared" si="61"/>
        <v>0</v>
      </c>
      <c r="CK56">
        <f t="shared" si="61"/>
        <v>0</v>
      </c>
      <c r="CL56">
        <f t="shared" si="61"/>
        <v>0</v>
      </c>
      <c r="CM56">
        <f t="shared" si="61"/>
        <v>0</v>
      </c>
      <c r="CN56">
        <f t="shared" si="61"/>
        <v>0</v>
      </c>
      <c r="CO56">
        <f t="shared" si="61"/>
        <v>0</v>
      </c>
      <c r="CP56">
        <f t="shared" si="61"/>
        <v>0</v>
      </c>
      <c r="CQ56">
        <f t="shared" si="61"/>
        <v>0</v>
      </c>
      <c r="CR56">
        <f t="shared" si="61"/>
        <v>0</v>
      </c>
      <c r="CS56">
        <f t="shared" si="61"/>
        <v>0</v>
      </c>
      <c r="CT56">
        <f t="shared" si="61"/>
        <v>0</v>
      </c>
      <c r="CU56">
        <f t="shared" si="61"/>
        <v>0</v>
      </c>
      <c r="CV56">
        <f t="shared" si="61"/>
        <v>0</v>
      </c>
      <c r="CW56">
        <f t="shared" si="61"/>
        <v>0</v>
      </c>
      <c r="CX56">
        <f t="shared" ref="CX56:DQ56" si="62">CX$49*CX17</f>
        <v>0</v>
      </c>
      <c r="CY56">
        <f t="shared" si="62"/>
        <v>0</v>
      </c>
      <c r="CZ56">
        <f t="shared" si="62"/>
        <v>0</v>
      </c>
      <c r="DA56">
        <f t="shared" si="62"/>
        <v>0</v>
      </c>
      <c r="DB56">
        <f t="shared" si="62"/>
        <v>0</v>
      </c>
      <c r="DC56">
        <f t="shared" si="62"/>
        <v>0</v>
      </c>
      <c r="DD56">
        <f t="shared" si="62"/>
        <v>0</v>
      </c>
      <c r="DE56">
        <f t="shared" si="62"/>
        <v>0</v>
      </c>
      <c r="DF56">
        <f t="shared" si="62"/>
        <v>0</v>
      </c>
      <c r="DG56">
        <f t="shared" si="62"/>
        <v>0</v>
      </c>
      <c r="DH56">
        <f t="shared" si="62"/>
        <v>0</v>
      </c>
      <c r="DI56">
        <f t="shared" si="62"/>
        <v>0</v>
      </c>
      <c r="DJ56">
        <f t="shared" si="62"/>
        <v>0</v>
      </c>
      <c r="DK56">
        <f t="shared" si="62"/>
        <v>0</v>
      </c>
      <c r="DL56">
        <f t="shared" si="62"/>
        <v>0</v>
      </c>
      <c r="DM56">
        <f t="shared" si="62"/>
        <v>0</v>
      </c>
      <c r="DN56">
        <f t="shared" si="62"/>
        <v>0</v>
      </c>
      <c r="DO56">
        <f t="shared" si="62"/>
        <v>0</v>
      </c>
      <c r="DP56">
        <f t="shared" si="62"/>
        <v>0</v>
      </c>
      <c r="DQ56">
        <f t="shared" si="62"/>
        <v>0</v>
      </c>
    </row>
    <row r="57" spans="1:121" x14ac:dyDescent="0.25">
      <c r="A57" t="str">
        <f t="shared" si="53"/>
        <v>16_RUS</v>
      </c>
      <c r="B57" t="str">
        <f t="shared" si="53"/>
        <v>2_coal_products</v>
      </c>
      <c r="C57" t="str">
        <f t="shared" si="53"/>
        <v>2_coal_products</v>
      </c>
      <c r="D57" s="4" t="s">
        <v>149</v>
      </c>
      <c r="E57" s="4"/>
      <c r="F57" s="4"/>
      <c r="G57" s="4">
        <f t="shared" si="54"/>
        <v>0</v>
      </c>
      <c r="BL57" t="str">
        <f t="shared" si="55"/>
        <v>16_RUS</v>
      </c>
      <c r="BM57" t="str">
        <f t="shared" si="56"/>
        <v>d_nonenergy_2_coal_products</v>
      </c>
      <c r="BP57">
        <f t="shared" ref="BP57:CW57" si="63">BP$49*BP18</f>
        <v>0</v>
      </c>
      <c r="BQ57">
        <f t="shared" si="63"/>
        <v>0</v>
      </c>
      <c r="BR57">
        <f t="shared" si="63"/>
        <v>0</v>
      </c>
      <c r="BS57">
        <f t="shared" si="63"/>
        <v>0</v>
      </c>
      <c r="BT57">
        <f t="shared" si="63"/>
        <v>0</v>
      </c>
      <c r="BU57">
        <f t="shared" si="63"/>
        <v>0</v>
      </c>
      <c r="BV57">
        <f t="shared" si="63"/>
        <v>0</v>
      </c>
      <c r="BW57">
        <f t="shared" si="63"/>
        <v>0</v>
      </c>
      <c r="BX57">
        <f t="shared" si="63"/>
        <v>0</v>
      </c>
      <c r="BY57">
        <f t="shared" si="63"/>
        <v>0</v>
      </c>
      <c r="BZ57">
        <f t="shared" si="63"/>
        <v>0</v>
      </c>
      <c r="CA57">
        <f t="shared" si="63"/>
        <v>0</v>
      </c>
      <c r="CB57">
        <f t="shared" si="63"/>
        <v>0</v>
      </c>
      <c r="CC57">
        <f t="shared" si="63"/>
        <v>0</v>
      </c>
      <c r="CD57">
        <f t="shared" si="63"/>
        <v>0</v>
      </c>
      <c r="CE57">
        <f t="shared" si="63"/>
        <v>0</v>
      </c>
      <c r="CF57">
        <f t="shared" si="63"/>
        <v>0</v>
      </c>
      <c r="CG57">
        <f t="shared" si="63"/>
        <v>0</v>
      </c>
      <c r="CH57">
        <f t="shared" si="63"/>
        <v>0</v>
      </c>
      <c r="CI57">
        <f t="shared" si="63"/>
        <v>0</v>
      </c>
      <c r="CJ57">
        <f t="shared" si="63"/>
        <v>0</v>
      </c>
      <c r="CK57">
        <f t="shared" si="63"/>
        <v>0</v>
      </c>
      <c r="CL57">
        <f t="shared" si="63"/>
        <v>0</v>
      </c>
      <c r="CM57">
        <f t="shared" si="63"/>
        <v>0</v>
      </c>
      <c r="CN57">
        <f t="shared" si="63"/>
        <v>0</v>
      </c>
      <c r="CO57">
        <f t="shared" si="63"/>
        <v>0</v>
      </c>
      <c r="CP57">
        <f t="shared" si="63"/>
        <v>0</v>
      </c>
      <c r="CQ57">
        <f t="shared" si="63"/>
        <v>0</v>
      </c>
      <c r="CR57">
        <f t="shared" si="63"/>
        <v>0</v>
      </c>
      <c r="CS57">
        <f t="shared" si="63"/>
        <v>0</v>
      </c>
      <c r="CT57">
        <f t="shared" si="63"/>
        <v>0</v>
      </c>
      <c r="CU57">
        <f t="shared" si="63"/>
        <v>0</v>
      </c>
      <c r="CV57">
        <f t="shared" si="63"/>
        <v>0</v>
      </c>
      <c r="CW57">
        <f t="shared" si="63"/>
        <v>0</v>
      </c>
      <c r="CX57">
        <f t="shared" ref="CX57:DQ57" si="64">CX$49*CX18</f>
        <v>0</v>
      </c>
      <c r="CY57">
        <f t="shared" si="64"/>
        <v>0</v>
      </c>
      <c r="CZ57">
        <f t="shared" si="64"/>
        <v>0</v>
      </c>
      <c r="DA57">
        <f t="shared" si="64"/>
        <v>0</v>
      </c>
      <c r="DB57">
        <f t="shared" si="64"/>
        <v>0</v>
      </c>
      <c r="DC57">
        <f t="shared" si="64"/>
        <v>0</v>
      </c>
      <c r="DD57">
        <f t="shared" si="64"/>
        <v>0</v>
      </c>
      <c r="DE57">
        <f t="shared" si="64"/>
        <v>0</v>
      </c>
      <c r="DF57">
        <f t="shared" si="64"/>
        <v>0</v>
      </c>
      <c r="DG57">
        <f t="shared" si="64"/>
        <v>0</v>
      </c>
      <c r="DH57">
        <f t="shared" si="64"/>
        <v>0</v>
      </c>
      <c r="DI57">
        <f t="shared" si="64"/>
        <v>0</v>
      </c>
      <c r="DJ57">
        <f t="shared" si="64"/>
        <v>0</v>
      </c>
      <c r="DK57">
        <f t="shared" si="64"/>
        <v>0</v>
      </c>
      <c r="DL57">
        <f t="shared" si="64"/>
        <v>0</v>
      </c>
      <c r="DM57">
        <f t="shared" si="64"/>
        <v>0</v>
      </c>
      <c r="DN57">
        <f t="shared" si="64"/>
        <v>0</v>
      </c>
      <c r="DO57">
        <f t="shared" si="64"/>
        <v>0</v>
      </c>
      <c r="DP57">
        <f t="shared" si="64"/>
        <v>0</v>
      </c>
      <c r="DQ57">
        <f t="shared" si="64"/>
        <v>0</v>
      </c>
    </row>
    <row r="58" spans="1:121" x14ac:dyDescent="0.25">
      <c r="A58" t="str">
        <f t="shared" si="53"/>
        <v>16_RUS</v>
      </c>
      <c r="B58" t="str">
        <f t="shared" si="53"/>
        <v>6_1_crude_oil</v>
      </c>
      <c r="C58" t="str">
        <f t="shared" si="53"/>
        <v>6_1_crude_oil</v>
      </c>
      <c r="D58" s="4" t="s">
        <v>149</v>
      </c>
      <c r="E58" s="4"/>
      <c r="F58" s="4"/>
      <c r="G58" s="4">
        <f t="shared" si="54"/>
        <v>0</v>
      </c>
      <c r="BL58" t="str">
        <f t="shared" si="55"/>
        <v>16_RUS</v>
      </c>
      <c r="BM58" t="str">
        <f t="shared" si="56"/>
        <v>d_nonenergy_6_1_crude_oil</v>
      </c>
      <c r="BP58">
        <f t="shared" ref="BP58:CW58" si="65">BP$49*BP19</f>
        <v>0</v>
      </c>
      <c r="BQ58">
        <f t="shared" si="65"/>
        <v>0</v>
      </c>
      <c r="BR58">
        <f t="shared" si="65"/>
        <v>0</v>
      </c>
      <c r="BS58">
        <f t="shared" si="65"/>
        <v>0</v>
      </c>
      <c r="BT58">
        <f t="shared" si="65"/>
        <v>0</v>
      </c>
      <c r="BU58">
        <f t="shared" si="65"/>
        <v>0</v>
      </c>
      <c r="BV58">
        <f t="shared" si="65"/>
        <v>0</v>
      </c>
      <c r="BW58">
        <f t="shared" si="65"/>
        <v>0</v>
      </c>
      <c r="BX58">
        <f t="shared" si="65"/>
        <v>0</v>
      </c>
      <c r="BY58">
        <f t="shared" si="65"/>
        <v>0</v>
      </c>
      <c r="BZ58">
        <f t="shared" si="65"/>
        <v>0</v>
      </c>
      <c r="CA58">
        <f t="shared" si="65"/>
        <v>0</v>
      </c>
      <c r="CB58">
        <f t="shared" si="65"/>
        <v>0</v>
      </c>
      <c r="CC58">
        <f t="shared" si="65"/>
        <v>0</v>
      </c>
      <c r="CD58">
        <f t="shared" si="65"/>
        <v>0</v>
      </c>
      <c r="CE58">
        <f t="shared" si="65"/>
        <v>0</v>
      </c>
      <c r="CF58">
        <f t="shared" si="65"/>
        <v>0</v>
      </c>
      <c r="CG58">
        <f t="shared" si="65"/>
        <v>0</v>
      </c>
      <c r="CH58">
        <f t="shared" si="65"/>
        <v>0</v>
      </c>
      <c r="CI58">
        <f t="shared" si="65"/>
        <v>0</v>
      </c>
      <c r="CJ58">
        <f t="shared" si="65"/>
        <v>0</v>
      </c>
      <c r="CK58">
        <f t="shared" si="65"/>
        <v>0</v>
      </c>
      <c r="CL58">
        <f t="shared" si="65"/>
        <v>0</v>
      </c>
      <c r="CM58">
        <f t="shared" si="65"/>
        <v>0</v>
      </c>
      <c r="CN58">
        <f t="shared" si="65"/>
        <v>0</v>
      </c>
      <c r="CO58">
        <f t="shared" si="65"/>
        <v>0</v>
      </c>
      <c r="CP58">
        <f t="shared" si="65"/>
        <v>0</v>
      </c>
      <c r="CQ58">
        <f t="shared" si="65"/>
        <v>0</v>
      </c>
      <c r="CR58">
        <f t="shared" si="65"/>
        <v>0</v>
      </c>
      <c r="CS58">
        <f t="shared" si="65"/>
        <v>0</v>
      </c>
      <c r="CT58">
        <f t="shared" si="65"/>
        <v>0</v>
      </c>
      <c r="CU58">
        <f t="shared" si="65"/>
        <v>0</v>
      </c>
      <c r="CV58">
        <f t="shared" si="65"/>
        <v>0</v>
      </c>
      <c r="CW58">
        <f t="shared" si="65"/>
        <v>0</v>
      </c>
      <c r="CX58">
        <f t="shared" ref="CX58:DQ58" si="66">CX$49*CX19</f>
        <v>0</v>
      </c>
      <c r="CY58">
        <f t="shared" si="66"/>
        <v>0</v>
      </c>
      <c r="CZ58">
        <f t="shared" si="66"/>
        <v>0</v>
      </c>
      <c r="DA58">
        <f t="shared" si="66"/>
        <v>0</v>
      </c>
      <c r="DB58">
        <f t="shared" si="66"/>
        <v>0</v>
      </c>
      <c r="DC58">
        <f t="shared" si="66"/>
        <v>0</v>
      </c>
      <c r="DD58">
        <f t="shared" si="66"/>
        <v>0</v>
      </c>
      <c r="DE58">
        <f t="shared" si="66"/>
        <v>0</v>
      </c>
      <c r="DF58">
        <f t="shared" si="66"/>
        <v>0</v>
      </c>
      <c r="DG58">
        <f t="shared" si="66"/>
        <v>0</v>
      </c>
      <c r="DH58">
        <f t="shared" si="66"/>
        <v>0</v>
      </c>
      <c r="DI58">
        <f t="shared" si="66"/>
        <v>0</v>
      </c>
      <c r="DJ58">
        <f t="shared" si="66"/>
        <v>0</v>
      </c>
      <c r="DK58">
        <f t="shared" si="66"/>
        <v>0</v>
      </c>
      <c r="DL58">
        <f t="shared" si="66"/>
        <v>0</v>
      </c>
      <c r="DM58">
        <f t="shared" si="66"/>
        <v>0</v>
      </c>
      <c r="DN58">
        <f t="shared" si="66"/>
        <v>0</v>
      </c>
      <c r="DO58">
        <f t="shared" si="66"/>
        <v>0</v>
      </c>
      <c r="DP58">
        <f t="shared" si="66"/>
        <v>0</v>
      </c>
      <c r="DQ58">
        <f t="shared" si="66"/>
        <v>0</v>
      </c>
    </row>
    <row r="59" spans="1:121" x14ac:dyDescent="0.25">
      <c r="A59" t="str">
        <f t="shared" si="53"/>
        <v>16_RUS</v>
      </c>
      <c r="B59" t="str">
        <f t="shared" si="53"/>
        <v>6_x_ngls</v>
      </c>
      <c r="C59" t="str">
        <f t="shared" si="53"/>
        <v>6_x_ngls</v>
      </c>
      <c r="D59" s="4" t="s">
        <v>149</v>
      </c>
      <c r="E59" s="4"/>
      <c r="F59" s="4"/>
      <c r="G59" s="4">
        <f t="shared" si="54"/>
        <v>0</v>
      </c>
      <c r="BL59" t="str">
        <f t="shared" si="55"/>
        <v>16_RUS</v>
      </c>
      <c r="BM59" t="str">
        <f t="shared" si="56"/>
        <v>d_nonenergy_6_x_ngls</v>
      </c>
      <c r="BP59">
        <f t="shared" ref="BP59:CW59" si="67">BP$49*BP20</f>
        <v>0</v>
      </c>
      <c r="BQ59">
        <f t="shared" si="67"/>
        <v>0</v>
      </c>
      <c r="BR59">
        <f t="shared" si="67"/>
        <v>0</v>
      </c>
      <c r="BS59">
        <f t="shared" si="67"/>
        <v>0</v>
      </c>
      <c r="BT59">
        <f t="shared" si="67"/>
        <v>0</v>
      </c>
      <c r="BU59">
        <f t="shared" si="67"/>
        <v>0</v>
      </c>
      <c r="BV59">
        <f t="shared" si="67"/>
        <v>0</v>
      </c>
      <c r="BW59">
        <f t="shared" si="67"/>
        <v>0</v>
      </c>
      <c r="BX59">
        <f t="shared" si="67"/>
        <v>0</v>
      </c>
      <c r="BY59">
        <f t="shared" si="67"/>
        <v>0</v>
      </c>
      <c r="BZ59">
        <f t="shared" si="67"/>
        <v>0</v>
      </c>
      <c r="CA59">
        <f t="shared" si="67"/>
        <v>0</v>
      </c>
      <c r="CB59">
        <f t="shared" si="67"/>
        <v>0</v>
      </c>
      <c r="CC59">
        <f t="shared" si="67"/>
        <v>0</v>
      </c>
      <c r="CD59">
        <f t="shared" si="67"/>
        <v>0</v>
      </c>
      <c r="CE59">
        <f t="shared" si="67"/>
        <v>0</v>
      </c>
      <c r="CF59">
        <f t="shared" si="67"/>
        <v>0</v>
      </c>
      <c r="CG59">
        <f t="shared" si="67"/>
        <v>0</v>
      </c>
      <c r="CH59">
        <f t="shared" si="67"/>
        <v>0</v>
      </c>
      <c r="CI59">
        <f t="shared" si="67"/>
        <v>0</v>
      </c>
      <c r="CJ59">
        <f t="shared" si="67"/>
        <v>0</v>
      </c>
      <c r="CK59">
        <f t="shared" si="67"/>
        <v>0</v>
      </c>
      <c r="CL59">
        <f t="shared" si="67"/>
        <v>0</v>
      </c>
      <c r="CM59">
        <f t="shared" si="67"/>
        <v>0</v>
      </c>
      <c r="CN59">
        <f t="shared" si="67"/>
        <v>0</v>
      </c>
      <c r="CO59">
        <f t="shared" si="67"/>
        <v>0</v>
      </c>
      <c r="CP59">
        <f t="shared" si="67"/>
        <v>0</v>
      </c>
      <c r="CQ59">
        <f t="shared" si="67"/>
        <v>0</v>
      </c>
      <c r="CR59">
        <f t="shared" si="67"/>
        <v>0</v>
      </c>
      <c r="CS59">
        <f t="shared" si="67"/>
        <v>0</v>
      </c>
      <c r="CT59">
        <f t="shared" si="67"/>
        <v>0</v>
      </c>
      <c r="CU59">
        <f t="shared" si="67"/>
        <v>0</v>
      </c>
      <c r="CV59">
        <f t="shared" si="67"/>
        <v>0</v>
      </c>
      <c r="CW59">
        <f t="shared" si="67"/>
        <v>0</v>
      </c>
      <c r="CX59">
        <f t="shared" ref="CX59:DQ59" si="68">CX$49*CX20</f>
        <v>0</v>
      </c>
      <c r="CY59">
        <f t="shared" si="68"/>
        <v>0</v>
      </c>
      <c r="CZ59">
        <f t="shared" si="68"/>
        <v>0</v>
      </c>
      <c r="DA59">
        <f t="shared" si="68"/>
        <v>0</v>
      </c>
      <c r="DB59">
        <f t="shared" si="68"/>
        <v>0</v>
      </c>
      <c r="DC59">
        <f t="shared" si="68"/>
        <v>0</v>
      </c>
      <c r="DD59">
        <f t="shared" si="68"/>
        <v>0</v>
      </c>
      <c r="DE59">
        <f t="shared" si="68"/>
        <v>0</v>
      </c>
      <c r="DF59">
        <f t="shared" si="68"/>
        <v>0</v>
      </c>
      <c r="DG59">
        <f t="shared" si="68"/>
        <v>0</v>
      </c>
      <c r="DH59">
        <f t="shared" si="68"/>
        <v>0</v>
      </c>
      <c r="DI59">
        <f t="shared" si="68"/>
        <v>0</v>
      </c>
      <c r="DJ59">
        <f t="shared" si="68"/>
        <v>0</v>
      </c>
      <c r="DK59">
        <f t="shared" si="68"/>
        <v>0</v>
      </c>
      <c r="DL59">
        <f t="shared" si="68"/>
        <v>0</v>
      </c>
      <c r="DM59">
        <f t="shared" si="68"/>
        <v>0</v>
      </c>
      <c r="DN59">
        <f t="shared" si="68"/>
        <v>0</v>
      </c>
      <c r="DO59">
        <f t="shared" si="68"/>
        <v>0</v>
      </c>
      <c r="DP59">
        <f t="shared" si="68"/>
        <v>0</v>
      </c>
      <c r="DQ59">
        <f t="shared" si="68"/>
        <v>0</v>
      </c>
    </row>
    <row r="60" spans="1:121" x14ac:dyDescent="0.25">
      <c r="A60" t="str">
        <f t="shared" si="53"/>
        <v>16_RUS</v>
      </c>
      <c r="B60" t="str">
        <f t="shared" si="53"/>
        <v>7_1_motor_gasoline</v>
      </c>
      <c r="C60" t="str">
        <f t="shared" si="53"/>
        <v>7_1_mo_gasoline</v>
      </c>
      <c r="D60" s="4" t="s">
        <v>149</v>
      </c>
      <c r="E60" s="4"/>
      <c r="F60" s="4"/>
      <c r="G60" s="4">
        <f t="shared" si="54"/>
        <v>0</v>
      </c>
      <c r="BL60" t="str">
        <f t="shared" si="55"/>
        <v>16_RUS</v>
      </c>
      <c r="BM60" t="str">
        <f t="shared" si="56"/>
        <v>d_nonenergy_7_1_mo_gasoline</v>
      </c>
      <c r="BP60">
        <f t="shared" ref="BP60:CW60" si="69">BP$49*BP21</f>
        <v>0</v>
      </c>
      <c r="BQ60">
        <f t="shared" si="69"/>
        <v>0</v>
      </c>
      <c r="BR60">
        <f t="shared" si="69"/>
        <v>0</v>
      </c>
      <c r="BS60">
        <f t="shared" si="69"/>
        <v>0</v>
      </c>
      <c r="BT60">
        <f t="shared" si="69"/>
        <v>0</v>
      </c>
      <c r="BU60">
        <f t="shared" si="69"/>
        <v>0</v>
      </c>
      <c r="BV60">
        <f t="shared" si="69"/>
        <v>0</v>
      </c>
      <c r="BW60">
        <f t="shared" si="69"/>
        <v>0</v>
      </c>
      <c r="BX60">
        <f t="shared" si="69"/>
        <v>0</v>
      </c>
      <c r="BY60">
        <f t="shared" si="69"/>
        <v>0</v>
      </c>
      <c r="BZ60">
        <f t="shared" si="69"/>
        <v>0</v>
      </c>
      <c r="CA60">
        <f t="shared" si="69"/>
        <v>0</v>
      </c>
      <c r="CB60">
        <f t="shared" si="69"/>
        <v>0</v>
      </c>
      <c r="CC60">
        <f t="shared" si="69"/>
        <v>0</v>
      </c>
      <c r="CD60">
        <f t="shared" si="69"/>
        <v>0</v>
      </c>
      <c r="CE60">
        <f t="shared" si="69"/>
        <v>0</v>
      </c>
      <c r="CF60">
        <f t="shared" si="69"/>
        <v>0</v>
      </c>
      <c r="CG60">
        <f t="shared" si="69"/>
        <v>0</v>
      </c>
      <c r="CH60">
        <f t="shared" si="69"/>
        <v>0</v>
      </c>
      <c r="CI60">
        <f t="shared" si="69"/>
        <v>0</v>
      </c>
      <c r="CJ60">
        <f t="shared" si="69"/>
        <v>0</v>
      </c>
      <c r="CK60">
        <f t="shared" si="69"/>
        <v>0</v>
      </c>
      <c r="CL60">
        <f t="shared" si="69"/>
        <v>0</v>
      </c>
      <c r="CM60">
        <f t="shared" si="69"/>
        <v>0</v>
      </c>
      <c r="CN60">
        <f t="shared" si="69"/>
        <v>0</v>
      </c>
      <c r="CO60">
        <f t="shared" si="69"/>
        <v>0</v>
      </c>
      <c r="CP60">
        <f t="shared" si="69"/>
        <v>0</v>
      </c>
      <c r="CQ60">
        <f t="shared" si="69"/>
        <v>0</v>
      </c>
      <c r="CR60">
        <f t="shared" si="69"/>
        <v>0</v>
      </c>
      <c r="CS60">
        <f t="shared" si="69"/>
        <v>0</v>
      </c>
      <c r="CT60">
        <f t="shared" si="69"/>
        <v>0</v>
      </c>
      <c r="CU60">
        <f t="shared" si="69"/>
        <v>0</v>
      </c>
      <c r="CV60">
        <f t="shared" si="69"/>
        <v>0</v>
      </c>
      <c r="CW60">
        <f t="shared" si="69"/>
        <v>0</v>
      </c>
      <c r="CX60">
        <f t="shared" ref="CX60:DQ60" si="70">CX$49*CX21</f>
        <v>0</v>
      </c>
      <c r="CY60">
        <f t="shared" si="70"/>
        <v>0</v>
      </c>
      <c r="CZ60">
        <f t="shared" si="70"/>
        <v>0</v>
      </c>
      <c r="DA60">
        <f t="shared" si="70"/>
        <v>0</v>
      </c>
      <c r="DB60">
        <f t="shared" si="70"/>
        <v>0</v>
      </c>
      <c r="DC60">
        <f t="shared" si="70"/>
        <v>0</v>
      </c>
      <c r="DD60">
        <f t="shared" si="70"/>
        <v>0</v>
      </c>
      <c r="DE60">
        <f t="shared" si="70"/>
        <v>0</v>
      </c>
      <c r="DF60">
        <f t="shared" si="70"/>
        <v>0</v>
      </c>
      <c r="DG60">
        <f t="shared" si="70"/>
        <v>0</v>
      </c>
      <c r="DH60">
        <f t="shared" si="70"/>
        <v>0</v>
      </c>
      <c r="DI60">
        <f t="shared" si="70"/>
        <v>0</v>
      </c>
      <c r="DJ60">
        <f t="shared" si="70"/>
        <v>0</v>
      </c>
      <c r="DK60">
        <f t="shared" si="70"/>
        <v>0</v>
      </c>
      <c r="DL60">
        <f t="shared" si="70"/>
        <v>0</v>
      </c>
      <c r="DM60">
        <f t="shared" si="70"/>
        <v>0</v>
      </c>
      <c r="DN60">
        <f t="shared" si="70"/>
        <v>0</v>
      </c>
      <c r="DO60">
        <f t="shared" si="70"/>
        <v>0</v>
      </c>
      <c r="DP60">
        <f t="shared" si="70"/>
        <v>0</v>
      </c>
      <c r="DQ60">
        <f t="shared" si="70"/>
        <v>0</v>
      </c>
    </row>
    <row r="61" spans="1:121" x14ac:dyDescent="0.25">
      <c r="A61" t="str">
        <f t="shared" si="53"/>
        <v>16_RUS</v>
      </c>
      <c r="B61" t="str">
        <f t="shared" si="53"/>
        <v>7_2_aviation_gasoline</v>
      </c>
      <c r="C61" t="str">
        <f t="shared" si="53"/>
        <v>7_2_avi_gasoline</v>
      </c>
      <c r="D61" s="4" t="s">
        <v>149</v>
      </c>
      <c r="E61" s="4"/>
      <c r="F61" s="4"/>
      <c r="G61" s="4">
        <f t="shared" si="54"/>
        <v>0</v>
      </c>
      <c r="BL61" t="str">
        <f t="shared" si="55"/>
        <v>16_RUS</v>
      </c>
      <c r="BM61" t="str">
        <f t="shared" si="56"/>
        <v>d_nonenergy_7_2_avi_gasoline</v>
      </c>
      <c r="BP61">
        <f t="shared" ref="BP61:CW61" si="71">BP$49*BP22</f>
        <v>0</v>
      </c>
      <c r="BQ61">
        <f t="shared" si="71"/>
        <v>0</v>
      </c>
      <c r="BR61">
        <f t="shared" si="71"/>
        <v>0</v>
      </c>
      <c r="BS61">
        <f t="shared" si="71"/>
        <v>0</v>
      </c>
      <c r="BT61">
        <f t="shared" si="71"/>
        <v>0</v>
      </c>
      <c r="BU61">
        <f t="shared" si="71"/>
        <v>0</v>
      </c>
      <c r="BV61">
        <f t="shared" si="71"/>
        <v>0</v>
      </c>
      <c r="BW61">
        <f t="shared" si="71"/>
        <v>0</v>
      </c>
      <c r="BX61">
        <f t="shared" si="71"/>
        <v>0</v>
      </c>
      <c r="BY61">
        <f t="shared" si="71"/>
        <v>0</v>
      </c>
      <c r="BZ61">
        <f t="shared" si="71"/>
        <v>0</v>
      </c>
      <c r="CA61">
        <f t="shared" si="71"/>
        <v>0</v>
      </c>
      <c r="CB61">
        <f t="shared" si="71"/>
        <v>0</v>
      </c>
      <c r="CC61">
        <f t="shared" si="71"/>
        <v>0</v>
      </c>
      <c r="CD61">
        <f t="shared" si="71"/>
        <v>0</v>
      </c>
      <c r="CE61">
        <f t="shared" si="71"/>
        <v>0</v>
      </c>
      <c r="CF61">
        <f t="shared" si="71"/>
        <v>0</v>
      </c>
      <c r="CG61">
        <f t="shared" si="71"/>
        <v>0</v>
      </c>
      <c r="CH61">
        <f t="shared" si="71"/>
        <v>0</v>
      </c>
      <c r="CI61">
        <f t="shared" si="71"/>
        <v>0</v>
      </c>
      <c r="CJ61">
        <f t="shared" si="71"/>
        <v>0</v>
      </c>
      <c r="CK61">
        <f t="shared" si="71"/>
        <v>0</v>
      </c>
      <c r="CL61">
        <f t="shared" si="71"/>
        <v>0</v>
      </c>
      <c r="CM61">
        <f t="shared" si="71"/>
        <v>0</v>
      </c>
      <c r="CN61">
        <f t="shared" si="71"/>
        <v>0</v>
      </c>
      <c r="CO61">
        <f t="shared" si="71"/>
        <v>0</v>
      </c>
      <c r="CP61">
        <f t="shared" si="71"/>
        <v>0</v>
      </c>
      <c r="CQ61">
        <f t="shared" si="71"/>
        <v>0</v>
      </c>
      <c r="CR61">
        <f t="shared" si="71"/>
        <v>0</v>
      </c>
      <c r="CS61">
        <f t="shared" si="71"/>
        <v>0</v>
      </c>
      <c r="CT61">
        <f t="shared" si="71"/>
        <v>0</v>
      </c>
      <c r="CU61">
        <f t="shared" si="71"/>
        <v>0</v>
      </c>
      <c r="CV61">
        <f t="shared" si="71"/>
        <v>0</v>
      </c>
      <c r="CW61">
        <f t="shared" si="71"/>
        <v>0</v>
      </c>
      <c r="CX61">
        <f t="shared" ref="CX61:DQ61" si="72">CX$49*CX22</f>
        <v>0</v>
      </c>
      <c r="CY61">
        <f t="shared" si="72"/>
        <v>0</v>
      </c>
      <c r="CZ61">
        <f t="shared" si="72"/>
        <v>0</v>
      </c>
      <c r="DA61">
        <f t="shared" si="72"/>
        <v>0</v>
      </c>
      <c r="DB61">
        <f t="shared" si="72"/>
        <v>0</v>
      </c>
      <c r="DC61">
        <f t="shared" si="72"/>
        <v>0</v>
      </c>
      <c r="DD61">
        <f t="shared" si="72"/>
        <v>0</v>
      </c>
      <c r="DE61">
        <f t="shared" si="72"/>
        <v>0</v>
      </c>
      <c r="DF61">
        <f t="shared" si="72"/>
        <v>0</v>
      </c>
      <c r="DG61">
        <f t="shared" si="72"/>
        <v>0</v>
      </c>
      <c r="DH61">
        <f t="shared" si="72"/>
        <v>0</v>
      </c>
      <c r="DI61">
        <f t="shared" si="72"/>
        <v>0</v>
      </c>
      <c r="DJ61">
        <f t="shared" si="72"/>
        <v>0</v>
      </c>
      <c r="DK61">
        <f t="shared" si="72"/>
        <v>0</v>
      </c>
      <c r="DL61">
        <f t="shared" si="72"/>
        <v>0</v>
      </c>
      <c r="DM61">
        <f t="shared" si="72"/>
        <v>0</v>
      </c>
      <c r="DN61">
        <f t="shared" si="72"/>
        <v>0</v>
      </c>
      <c r="DO61">
        <f t="shared" si="72"/>
        <v>0</v>
      </c>
      <c r="DP61">
        <f t="shared" si="72"/>
        <v>0</v>
      </c>
      <c r="DQ61">
        <f t="shared" si="72"/>
        <v>0</v>
      </c>
    </row>
    <row r="62" spans="1:121" x14ac:dyDescent="0.25">
      <c r="A62" t="str">
        <f t="shared" si="53"/>
        <v>16_RUS</v>
      </c>
      <c r="B62" t="str">
        <f t="shared" si="53"/>
        <v>7_3_naphtha</v>
      </c>
      <c r="C62" t="str">
        <f t="shared" si="53"/>
        <v>7_3_naphtha</v>
      </c>
      <c r="D62" s="4" t="s">
        <v>149</v>
      </c>
      <c r="E62" s="4"/>
      <c r="F62" s="4"/>
      <c r="G62" s="4">
        <f t="shared" si="54"/>
        <v>400.38678223199997</v>
      </c>
      <c r="BL62" t="str">
        <f t="shared" si="55"/>
        <v>16_RUS</v>
      </c>
      <c r="BM62" t="str">
        <f t="shared" si="56"/>
        <v>d_nonenergy_7_3_naphtha</v>
      </c>
      <c r="BP62">
        <f t="shared" ref="BP62:CW62" si="73">BP$49*BP23</f>
        <v>355.64320425599999</v>
      </c>
      <c r="BQ62">
        <f t="shared" si="73"/>
        <v>400.38678223199997</v>
      </c>
      <c r="BR62">
        <f t="shared" si="73"/>
        <v>408.17852123159849</v>
      </c>
      <c r="BS62">
        <f t="shared" si="73"/>
        <v>387.98845013061555</v>
      </c>
      <c r="BT62">
        <f t="shared" si="73"/>
        <v>403.47681484132801</v>
      </c>
      <c r="BU62">
        <f t="shared" si="73"/>
        <v>419.50085477253941</v>
      </c>
      <c r="BV62">
        <f t="shared" si="73"/>
        <v>434.9760891587249</v>
      </c>
      <c r="BW62">
        <f t="shared" si="73"/>
        <v>449.87724807394915</v>
      </c>
      <c r="BX62">
        <f t="shared" si="73"/>
        <v>464.17345896883182</v>
      </c>
      <c r="BY62">
        <f t="shared" si="73"/>
        <v>477.89213334547327</v>
      </c>
      <c r="BZ62">
        <f t="shared" si="73"/>
        <v>490.98631671653271</v>
      </c>
      <c r="CA62">
        <f t="shared" si="73"/>
        <v>498.19768149245203</v>
      </c>
      <c r="CB62">
        <f t="shared" si="73"/>
        <v>504.8427172099772</v>
      </c>
      <c r="CC62">
        <f t="shared" si="73"/>
        <v>511.02613210269254</v>
      </c>
      <c r="CD62">
        <f t="shared" si="73"/>
        <v>517.33975364587513</v>
      </c>
      <c r="CE62">
        <f t="shared" si="73"/>
        <v>523.22878941270255</v>
      </c>
      <c r="CF62">
        <f t="shared" si="73"/>
        <v>528.86054119312041</v>
      </c>
      <c r="CG62">
        <f t="shared" si="73"/>
        <v>534.48270343080287</v>
      </c>
      <c r="CH62">
        <f t="shared" si="73"/>
        <v>540.24510452135939</v>
      </c>
      <c r="CI62">
        <f t="shared" si="73"/>
        <v>546.25038324855905</v>
      </c>
      <c r="CJ62">
        <f t="shared" si="73"/>
        <v>552.62489554754507</v>
      </c>
      <c r="CK62">
        <f t="shared" si="73"/>
        <v>559.46892848708524</v>
      </c>
      <c r="CL62">
        <f t="shared" si="73"/>
        <v>566.85503420094176</v>
      </c>
      <c r="CM62">
        <f t="shared" si="73"/>
        <v>574.94979269242504</v>
      </c>
      <c r="CN62">
        <f t="shared" si="73"/>
        <v>581.38666382058329</v>
      </c>
      <c r="CO62">
        <f t="shared" si="73"/>
        <v>588.47871390109697</v>
      </c>
      <c r="CP62">
        <f t="shared" si="73"/>
        <v>596.09352792830168</v>
      </c>
      <c r="CQ62">
        <f t="shared" si="73"/>
        <v>604.16440216871069</v>
      </c>
      <c r="CR62">
        <f t="shared" si="73"/>
        <v>612.59123624839378</v>
      </c>
      <c r="CS62">
        <f t="shared" si="73"/>
        <v>619.87100408112781</v>
      </c>
      <c r="CT62">
        <f t="shared" si="73"/>
        <v>627.3989553537582</v>
      </c>
      <c r="CU62">
        <f t="shared" si="73"/>
        <v>635.00881543336629</v>
      </c>
      <c r="CV62">
        <f t="shared" si="73"/>
        <v>642.58832847674717</v>
      </c>
      <c r="CW62">
        <f t="shared" si="73"/>
        <v>650.00447253391508</v>
      </c>
      <c r="CX62">
        <f t="shared" ref="CX62:DQ62" si="74">CX$49*CX23</f>
        <v>651.62948371524976</v>
      </c>
      <c r="CY62">
        <f t="shared" si="74"/>
        <v>653.2585574245378</v>
      </c>
      <c r="CZ62">
        <f t="shared" si="74"/>
        <v>654.89170381809913</v>
      </c>
      <c r="DA62">
        <f t="shared" si="74"/>
        <v>656.52893307764441</v>
      </c>
      <c r="DB62">
        <f t="shared" si="74"/>
        <v>658.17025541033843</v>
      </c>
      <c r="DC62">
        <f t="shared" si="74"/>
        <v>659.81568104886435</v>
      </c>
      <c r="DD62">
        <f t="shared" si="74"/>
        <v>661.46522025148647</v>
      </c>
      <c r="DE62">
        <f t="shared" si="74"/>
        <v>663.11888330211514</v>
      </c>
      <c r="DF62">
        <f t="shared" si="74"/>
        <v>664.7766805103704</v>
      </c>
      <c r="DG62">
        <f t="shared" si="74"/>
        <v>666.43862221164625</v>
      </c>
      <c r="DH62">
        <f t="shared" si="74"/>
        <v>668.10471876717531</v>
      </c>
      <c r="DI62">
        <f t="shared" si="74"/>
        <v>669.7749805640932</v>
      </c>
      <c r="DJ62">
        <f t="shared" si="74"/>
        <v>671.4494180155034</v>
      </c>
      <c r="DK62">
        <f t="shared" si="74"/>
        <v>673.1280415605421</v>
      </c>
      <c r="DL62">
        <f t="shared" si="74"/>
        <v>674.81086166444334</v>
      </c>
      <c r="DM62">
        <f t="shared" si="74"/>
        <v>676.49788881860445</v>
      </c>
      <c r="DN62">
        <f t="shared" si="74"/>
        <v>678.18913354065091</v>
      </c>
      <c r="DO62">
        <f t="shared" si="74"/>
        <v>679.88460637450248</v>
      </c>
      <c r="DP62">
        <f t="shared" si="74"/>
        <v>681.5843178904388</v>
      </c>
      <c r="DQ62">
        <f t="shared" si="74"/>
        <v>683.28827868516476</v>
      </c>
    </row>
    <row r="63" spans="1:121" x14ac:dyDescent="0.25">
      <c r="A63" t="str">
        <f t="shared" si="53"/>
        <v>16_RUS</v>
      </c>
      <c r="B63" t="str">
        <f t="shared" si="53"/>
        <v>7_x_jet_fuel</v>
      </c>
      <c r="C63" t="str">
        <f t="shared" si="53"/>
        <v>7_x_jet_fuel</v>
      </c>
      <c r="D63" s="4" t="s">
        <v>149</v>
      </c>
      <c r="E63" s="4"/>
      <c r="F63" s="4"/>
      <c r="G63" s="4">
        <f t="shared" si="54"/>
        <v>0</v>
      </c>
      <c r="BL63" t="str">
        <f t="shared" si="55"/>
        <v>16_RUS</v>
      </c>
      <c r="BM63" t="str">
        <f t="shared" si="56"/>
        <v>d_nonenergy_7_x_jet_fuel</v>
      </c>
      <c r="BP63">
        <f t="shared" ref="BP63:CW63" si="75">BP$49*BP24</f>
        <v>0</v>
      </c>
      <c r="BQ63">
        <f t="shared" si="75"/>
        <v>0</v>
      </c>
      <c r="BR63">
        <f t="shared" si="75"/>
        <v>0</v>
      </c>
      <c r="BS63">
        <f t="shared" si="75"/>
        <v>0</v>
      </c>
      <c r="BT63">
        <f t="shared" si="75"/>
        <v>0</v>
      </c>
      <c r="BU63">
        <f t="shared" si="75"/>
        <v>0</v>
      </c>
      <c r="BV63">
        <f t="shared" si="75"/>
        <v>0</v>
      </c>
      <c r="BW63">
        <f t="shared" si="75"/>
        <v>0</v>
      </c>
      <c r="BX63">
        <f t="shared" si="75"/>
        <v>0</v>
      </c>
      <c r="BY63">
        <f t="shared" si="75"/>
        <v>0</v>
      </c>
      <c r="BZ63">
        <f t="shared" si="75"/>
        <v>0</v>
      </c>
      <c r="CA63">
        <f t="shared" si="75"/>
        <v>0</v>
      </c>
      <c r="CB63">
        <f t="shared" si="75"/>
        <v>0</v>
      </c>
      <c r="CC63">
        <f t="shared" si="75"/>
        <v>0</v>
      </c>
      <c r="CD63">
        <f t="shared" si="75"/>
        <v>0</v>
      </c>
      <c r="CE63">
        <f t="shared" si="75"/>
        <v>0</v>
      </c>
      <c r="CF63">
        <f t="shared" si="75"/>
        <v>0</v>
      </c>
      <c r="CG63">
        <f t="shared" si="75"/>
        <v>0</v>
      </c>
      <c r="CH63">
        <f t="shared" si="75"/>
        <v>0</v>
      </c>
      <c r="CI63">
        <f t="shared" si="75"/>
        <v>0</v>
      </c>
      <c r="CJ63">
        <f t="shared" si="75"/>
        <v>0</v>
      </c>
      <c r="CK63">
        <f t="shared" si="75"/>
        <v>0</v>
      </c>
      <c r="CL63">
        <f t="shared" si="75"/>
        <v>0</v>
      </c>
      <c r="CM63">
        <f t="shared" si="75"/>
        <v>0</v>
      </c>
      <c r="CN63">
        <f t="shared" si="75"/>
        <v>0</v>
      </c>
      <c r="CO63">
        <f t="shared" si="75"/>
        <v>0</v>
      </c>
      <c r="CP63">
        <f t="shared" si="75"/>
        <v>0</v>
      </c>
      <c r="CQ63">
        <f t="shared" si="75"/>
        <v>0</v>
      </c>
      <c r="CR63">
        <f t="shared" si="75"/>
        <v>0</v>
      </c>
      <c r="CS63">
        <f t="shared" si="75"/>
        <v>0</v>
      </c>
      <c r="CT63">
        <f t="shared" si="75"/>
        <v>0</v>
      </c>
      <c r="CU63">
        <f t="shared" si="75"/>
        <v>0</v>
      </c>
      <c r="CV63">
        <f t="shared" si="75"/>
        <v>0</v>
      </c>
      <c r="CW63">
        <f t="shared" si="75"/>
        <v>0</v>
      </c>
      <c r="CX63">
        <f t="shared" ref="CX63:DQ63" si="76">CX$49*CX24</f>
        <v>0</v>
      </c>
      <c r="CY63">
        <f t="shared" si="76"/>
        <v>0</v>
      </c>
      <c r="CZ63">
        <f t="shared" si="76"/>
        <v>0</v>
      </c>
      <c r="DA63">
        <f t="shared" si="76"/>
        <v>0</v>
      </c>
      <c r="DB63">
        <f t="shared" si="76"/>
        <v>0</v>
      </c>
      <c r="DC63">
        <f t="shared" si="76"/>
        <v>0</v>
      </c>
      <c r="DD63">
        <f t="shared" si="76"/>
        <v>0</v>
      </c>
      <c r="DE63">
        <f t="shared" si="76"/>
        <v>0</v>
      </c>
      <c r="DF63">
        <f t="shared" si="76"/>
        <v>0</v>
      </c>
      <c r="DG63">
        <f t="shared" si="76"/>
        <v>0</v>
      </c>
      <c r="DH63">
        <f t="shared" si="76"/>
        <v>0</v>
      </c>
      <c r="DI63">
        <f t="shared" si="76"/>
        <v>0</v>
      </c>
      <c r="DJ63">
        <f t="shared" si="76"/>
        <v>0</v>
      </c>
      <c r="DK63">
        <f t="shared" si="76"/>
        <v>0</v>
      </c>
      <c r="DL63">
        <f t="shared" si="76"/>
        <v>0</v>
      </c>
      <c r="DM63">
        <f t="shared" si="76"/>
        <v>0</v>
      </c>
      <c r="DN63">
        <f t="shared" si="76"/>
        <v>0</v>
      </c>
      <c r="DO63">
        <f t="shared" si="76"/>
        <v>0</v>
      </c>
      <c r="DP63">
        <f t="shared" si="76"/>
        <v>0</v>
      </c>
      <c r="DQ63">
        <f t="shared" si="76"/>
        <v>0</v>
      </c>
    </row>
    <row r="64" spans="1:121" x14ac:dyDescent="0.25">
      <c r="A64" t="str">
        <f t="shared" si="53"/>
        <v>16_RUS</v>
      </c>
      <c r="B64" t="str">
        <f t="shared" si="53"/>
        <v>7_6_kerosene</v>
      </c>
      <c r="C64" t="str">
        <f t="shared" si="53"/>
        <v>7_6_kerosene</v>
      </c>
      <c r="D64" s="4" t="s">
        <v>149</v>
      </c>
      <c r="E64" s="4"/>
      <c r="F64" s="4"/>
      <c r="G64" s="4">
        <f t="shared" si="54"/>
        <v>0</v>
      </c>
      <c r="BL64" t="str">
        <f t="shared" si="55"/>
        <v>16_RUS</v>
      </c>
      <c r="BM64" t="str">
        <f t="shared" si="56"/>
        <v>d_nonenergy_7_6_kerosene</v>
      </c>
      <c r="BP64">
        <f t="shared" ref="BP64:CW64" si="77">BP$49*BP25</f>
        <v>0</v>
      </c>
      <c r="BQ64">
        <f t="shared" si="77"/>
        <v>0</v>
      </c>
      <c r="BR64">
        <f t="shared" si="77"/>
        <v>0</v>
      </c>
      <c r="BS64">
        <f t="shared" si="77"/>
        <v>0</v>
      </c>
      <c r="BT64">
        <f t="shared" si="77"/>
        <v>0</v>
      </c>
      <c r="BU64">
        <f t="shared" si="77"/>
        <v>0</v>
      </c>
      <c r="BV64">
        <f t="shared" si="77"/>
        <v>0</v>
      </c>
      <c r="BW64">
        <f t="shared" si="77"/>
        <v>0</v>
      </c>
      <c r="BX64">
        <f t="shared" si="77"/>
        <v>0</v>
      </c>
      <c r="BY64">
        <f t="shared" si="77"/>
        <v>0</v>
      </c>
      <c r="BZ64">
        <f t="shared" si="77"/>
        <v>0</v>
      </c>
      <c r="CA64">
        <f t="shared" si="77"/>
        <v>0</v>
      </c>
      <c r="CB64">
        <f t="shared" si="77"/>
        <v>0</v>
      </c>
      <c r="CC64">
        <f t="shared" si="77"/>
        <v>0</v>
      </c>
      <c r="CD64">
        <f t="shared" si="77"/>
        <v>0</v>
      </c>
      <c r="CE64">
        <f t="shared" si="77"/>
        <v>0</v>
      </c>
      <c r="CF64">
        <f t="shared" si="77"/>
        <v>0</v>
      </c>
      <c r="CG64">
        <f t="shared" si="77"/>
        <v>0</v>
      </c>
      <c r="CH64">
        <f t="shared" si="77"/>
        <v>0</v>
      </c>
      <c r="CI64">
        <f t="shared" si="77"/>
        <v>0</v>
      </c>
      <c r="CJ64">
        <f t="shared" si="77"/>
        <v>0</v>
      </c>
      <c r="CK64">
        <f t="shared" si="77"/>
        <v>0</v>
      </c>
      <c r="CL64">
        <f t="shared" si="77"/>
        <v>0</v>
      </c>
      <c r="CM64">
        <f t="shared" si="77"/>
        <v>0</v>
      </c>
      <c r="CN64">
        <f t="shared" si="77"/>
        <v>0</v>
      </c>
      <c r="CO64">
        <f t="shared" si="77"/>
        <v>0</v>
      </c>
      <c r="CP64">
        <f t="shared" si="77"/>
        <v>0</v>
      </c>
      <c r="CQ64">
        <f t="shared" si="77"/>
        <v>0</v>
      </c>
      <c r="CR64">
        <f t="shared" si="77"/>
        <v>0</v>
      </c>
      <c r="CS64">
        <f t="shared" si="77"/>
        <v>0</v>
      </c>
      <c r="CT64">
        <f t="shared" si="77"/>
        <v>0</v>
      </c>
      <c r="CU64">
        <f t="shared" si="77"/>
        <v>0</v>
      </c>
      <c r="CV64">
        <f t="shared" si="77"/>
        <v>0</v>
      </c>
      <c r="CW64">
        <f t="shared" si="77"/>
        <v>0</v>
      </c>
      <c r="CX64">
        <f t="shared" ref="CX64:DQ64" si="78">CX$49*CX25</f>
        <v>0</v>
      </c>
      <c r="CY64">
        <f t="shared" si="78"/>
        <v>0</v>
      </c>
      <c r="CZ64">
        <f t="shared" si="78"/>
        <v>0</v>
      </c>
      <c r="DA64">
        <f t="shared" si="78"/>
        <v>0</v>
      </c>
      <c r="DB64">
        <f t="shared" si="78"/>
        <v>0</v>
      </c>
      <c r="DC64">
        <f t="shared" si="78"/>
        <v>0</v>
      </c>
      <c r="DD64">
        <f t="shared" si="78"/>
        <v>0</v>
      </c>
      <c r="DE64">
        <f t="shared" si="78"/>
        <v>0</v>
      </c>
      <c r="DF64">
        <f t="shared" si="78"/>
        <v>0</v>
      </c>
      <c r="DG64">
        <f t="shared" si="78"/>
        <v>0</v>
      </c>
      <c r="DH64">
        <f t="shared" si="78"/>
        <v>0</v>
      </c>
      <c r="DI64">
        <f t="shared" si="78"/>
        <v>0</v>
      </c>
      <c r="DJ64">
        <f t="shared" si="78"/>
        <v>0</v>
      </c>
      <c r="DK64">
        <f t="shared" si="78"/>
        <v>0</v>
      </c>
      <c r="DL64">
        <f t="shared" si="78"/>
        <v>0</v>
      </c>
      <c r="DM64">
        <f t="shared" si="78"/>
        <v>0</v>
      </c>
      <c r="DN64">
        <f t="shared" si="78"/>
        <v>0</v>
      </c>
      <c r="DO64">
        <f t="shared" si="78"/>
        <v>0</v>
      </c>
      <c r="DP64">
        <f t="shared" si="78"/>
        <v>0</v>
      </c>
      <c r="DQ64">
        <f t="shared" si="78"/>
        <v>0</v>
      </c>
    </row>
    <row r="65" spans="1:121" x14ac:dyDescent="0.25">
      <c r="A65" t="str">
        <f t="shared" si="53"/>
        <v>16_RUS</v>
      </c>
      <c r="B65" t="str">
        <f t="shared" si="53"/>
        <v>7_7_gas_diesel_oil</v>
      </c>
      <c r="C65" t="str">
        <f t="shared" si="53"/>
        <v>7_7_gas_diesel_oil</v>
      </c>
      <c r="D65" s="4" t="s">
        <v>149</v>
      </c>
      <c r="E65" s="4"/>
      <c r="F65" s="4"/>
      <c r="G65" s="4">
        <f t="shared" si="54"/>
        <v>0</v>
      </c>
      <c r="BL65" t="str">
        <f t="shared" si="55"/>
        <v>16_RUS</v>
      </c>
      <c r="BM65" t="str">
        <f t="shared" si="56"/>
        <v>d_nonenergy_7_7_gas_diesel_oil</v>
      </c>
      <c r="BP65">
        <f t="shared" ref="BP65:CW65" si="79">BP$49*BP26</f>
        <v>0</v>
      </c>
      <c r="BQ65">
        <f t="shared" si="79"/>
        <v>0</v>
      </c>
      <c r="BR65">
        <f t="shared" si="79"/>
        <v>0</v>
      </c>
      <c r="BS65">
        <f t="shared" si="79"/>
        <v>0</v>
      </c>
      <c r="BT65">
        <f t="shared" si="79"/>
        <v>0</v>
      </c>
      <c r="BU65">
        <f t="shared" si="79"/>
        <v>0</v>
      </c>
      <c r="BV65">
        <f t="shared" si="79"/>
        <v>0</v>
      </c>
      <c r="BW65">
        <f t="shared" si="79"/>
        <v>0</v>
      </c>
      <c r="BX65">
        <f t="shared" si="79"/>
        <v>0</v>
      </c>
      <c r="BY65">
        <f t="shared" si="79"/>
        <v>0</v>
      </c>
      <c r="BZ65">
        <f t="shared" si="79"/>
        <v>0</v>
      </c>
      <c r="CA65">
        <f t="shared" si="79"/>
        <v>0</v>
      </c>
      <c r="CB65">
        <f t="shared" si="79"/>
        <v>0</v>
      </c>
      <c r="CC65">
        <f t="shared" si="79"/>
        <v>0</v>
      </c>
      <c r="CD65">
        <f t="shared" si="79"/>
        <v>0</v>
      </c>
      <c r="CE65">
        <f t="shared" si="79"/>
        <v>0</v>
      </c>
      <c r="CF65">
        <f t="shared" si="79"/>
        <v>0</v>
      </c>
      <c r="CG65">
        <f t="shared" si="79"/>
        <v>0</v>
      </c>
      <c r="CH65">
        <f t="shared" si="79"/>
        <v>0</v>
      </c>
      <c r="CI65">
        <f t="shared" si="79"/>
        <v>0</v>
      </c>
      <c r="CJ65">
        <f t="shared" si="79"/>
        <v>0</v>
      </c>
      <c r="CK65">
        <f t="shared" si="79"/>
        <v>0</v>
      </c>
      <c r="CL65">
        <f t="shared" si="79"/>
        <v>0</v>
      </c>
      <c r="CM65">
        <f t="shared" si="79"/>
        <v>0</v>
      </c>
      <c r="CN65">
        <f t="shared" si="79"/>
        <v>0</v>
      </c>
      <c r="CO65">
        <f t="shared" si="79"/>
        <v>0</v>
      </c>
      <c r="CP65">
        <f t="shared" si="79"/>
        <v>0</v>
      </c>
      <c r="CQ65">
        <f t="shared" si="79"/>
        <v>0</v>
      </c>
      <c r="CR65">
        <f t="shared" si="79"/>
        <v>0</v>
      </c>
      <c r="CS65">
        <f t="shared" si="79"/>
        <v>0</v>
      </c>
      <c r="CT65">
        <f t="shared" si="79"/>
        <v>0</v>
      </c>
      <c r="CU65">
        <f t="shared" si="79"/>
        <v>0</v>
      </c>
      <c r="CV65">
        <f t="shared" si="79"/>
        <v>0</v>
      </c>
      <c r="CW65">
        <f t="shared" si="79"/>
        <v>0</v>
      </c>
      <c r="CX65">
        <f t="shared" ref="CX65:DQ65" si="80">CX$49*CX26</f>
        <v>0</v>
      </c>
      <c r="CY65">
        <f t="shared" si="80"/>
        <v>0</v>
      </c>
      <c r="CZ65">
        <f t="shared" si="80"/>
        <v>0</v>
      </c>
      <c r="DA65">
        <f t="shared" si="80"/>
        <v>0</v>
      </c>
      <c r="DB65">
        <f t="shared" si="80"/>
        <v>0</v>
      </c>
      <c r="DC65">
        <f t="shared" si="80"/>
        <v>0</v>
      </c>
      <c r="DD65">
        <f t="shared" si="80"/>
        <v>0</v>
      </c>
      <c r="DE65">
        <f t="shared" si="80"/>
        <v>0</v>
      </c>
      <c r="DF65">
        <f t="shared" si="80"/>
        <v>0</v>
      </c>
      <c r="DG65">
        <f t="shared" si="80"/>
        <v>0</v>
      </c>
      <c r="DH65">
        <f t="shared" si="80"/>
        <v>0</v>
      </c>
      <c r="DI65">
        <f t="shared" si="80"/>
        <v>0</v>
      </c>
      <c r="DJ65">
        <f t="shared" si="80"/>
        <v>0</v>
      </c>
      <c r="DK65">
        <f t="shared" si="80"/>
        <v>0</v>
      </c>
      <c r="DL65">
        <f t="shared" si="80"/>
        <v>0</v>
      </c>
      <c r="DM65">
        <f t="shared" si="80"/>
        <v>0</v>
      </c>
      <c r="DN65">
        <f t="shared" si="80"/>
        <v>0</v>
      </c>
      <c r="DO65">
        <f t="shared" si="80"/>
        <v>0</v>
      </c>
      <c r="DP65">
        <f t="shared" si="80"/>
        <v>0</v>
      </c>
      <c r="DQ65">
        <f t="shared" si="80"/>
        <v>0</v>
      </c>
    </row>
    <row r="66" spans="1:121" x14ac:dyDescent="0.25">
      <c r="A66" t="str">
        <f t="shared" si="53"/>
        <v>16_RUS</v>
      </c>
      <c r="B66" t="str">
        <f t="shared" si="53"/>
        <v>7_8_fuel_oil</v>
      </c>
      <c r="C66" t="str">
        <f t="shared" si="53"/>
        <v>7_8_fuel_oil</v>
      </c>
      <c r="D66" s="4" t="s">
        <v>149</v>
      </c>
      <c r="E66" s="4"/>
      <c r="F66" s="4"/>
      <c r="G66" s="4">
        <f t="shared" si="54"/>
        <v>0</v>
      </c>
      <c r="BL66" t="str">
        <f t="shared" si="55"/>
        <v>16_RUS</v>
      </c>
      <c r="BM66" t="str">
        <f t="shared" si="56"/>
        <v>d_nonenergy_7_8_fuel_oil</v>
      </c>
      <c r="BP66">
        <f t="shared" ref="BP66:CW66" si="81">BP$49*BP27</f>
        <v>0</v>
      </c>
      <c r="BQ66">
        <f t="shared" si="81"/>
        <v>0</v>
      </c>
      <c r="BR66">
        <f t="shared" si="81"/>
        <v>0</v>
      </c>
      <c r="BS66">
        <f t="shared" si="81"/>
        <v>0</v>
      </c>
      <c r="BT66">
        <f t="shared" si="81"/>
        <v>0</v>
      </c>
      <c r="BU66">
        <f t="shared" si="81"/>
        <v>0</v>
      </c>
      <c r="BV66">
        <f t="shared" si="81"/>
        <v>0</v>
      </c>
      <c r="BW66">
        <f t="shared" si="81"/>
        <v>0</v>
      </c>
      <c r="BX66">
        <f t="shared" si="81"/>
        <v>0</v>
      </c>
      <c r="BY66">
        <f t="shared" si="81"/>
        <v>0</v>
      </c>
      <c r="BZ66">
        <f t="shared" si="81"/>
        <v>0</v>
      </c>
      <c r="CA66">
        <f t="shared" si="81"/>
        <v>0</v>
      </c>
      <c r="CB66">
        <f t="shared" si="81"/>
        <v>0</v>
      </c>
      <c r="CC66">
        <f t="shared" si="81"/>
        <v>0</v>
      </c>
      <c r="CD66">
        <f t="shared" si="81"/>
        <v>0</v>
      </c>
      <c r="CE66">
        <f t="shared" si="81"/>
        <v>0</v>
      </c>
      <c r="CF66">
        <f t="shared" si="81"/>
        <v>0</v>
      </c>
      <c r="CG66">
        <f t="shared" si="81"/>
        <v>0</v>
      </c>
      <c r="CH66">
        <f t="shared" si="81"/>
        <v>0</v>
      </c>
      <c r="CI66">
        <f t="shared" si="81"/>
        <v>0</v>
      </c>
      <c r="CJ66">
        <f t="shared" si="81"/>
        <v>0</v>
      </c>
      <c r="CK66">
        <f t="shared" si="81"/>
        <v>0</v>
      </c>
      <c r="CL66">
        <f t="shared" si="81"/>
        <v>0</v>
      </c>
      <c r="CM66">
        <f t="shared" si="81"/>
        <v>0</v>
      </c>
      <c r="CN66">
        <f t="shared" si="81"/>
        <v>0</v>
      </c>
      <c r="CO66">
        <f t="shared" si="81"/>
        <v>0</v>
      </c>
      <c r="CP66">
        <f t="shared" si="81"/>
        <v>0</v>
      </c>
      <c r="CQ66">
        <f t="shared" si="81"/>
        <v>0</v>
      </c>
      <c r="CR66">
        <f t="shared" si="81"/>
        <v>0</v>
      </c>
      <c r="CS66">
        <f t="shared" si="81"/>
        <v>0</v>
      </c>
      <c r="CT66">
        <f t="shared" si="81"/>
        <v>0</v>
      </c>
      <c r="CU66">
        <f t="shared" si="81"/>
        <v>0</v>
      </c>
      <c r="CV66">
        <f t="shared" si="81"/>
        <v>0</v>
      </c>
      <c r="CW66">
        <f t="shared" si="81"/>
        <v>0</v>
      </c>
      <c r="CX66">
        <f t="shared" ref="CX66:DQ66" si="82">CX$49*CX27</f>
        <v>0</v>
      </c>
      <c r="CY66">
        <f t="shared" si="82"/>
        <v>0</v>
      </c>
      <c r="CZ66">
        <f t="shared" si="82"/>
        <v>0</v>
      </c>
      <c r="DA66">
        <f t="shared" si="82"/>
        <v>0</v>
      </c>
      <c r="DB66">
        <f t="shared" si="82"/>
        <v>0</v>
      </c>
      <c r="DC66">
        <f t="shared" si="82"/>
        <v>0</v>
      </c>
      <c r="DD66">
        <f t="shared" si="82"/>
        <v>0</v>
      </c>
      <c r="DE66">
        <f t="shared" si="82"/>
        <v>0</v>
      </c>
      <c r="DF66">
        <f t="shared" si="82"/>
        <v>0</v>
      </c>
      <c r="DG66">
        <f t="shared" si="82"/>
        <v>0</v>
      </c>
      <c r="DH66">
        <f t="shared" si="82"/>
        <v>0</v>
      </c>
      <c r="DI66">
        <f t="shared" si="82"/>
        <v>0</v>
      </c>
      <c r="DJ66">
        <f t="shared" si="82"/>
        <v>0</v>
      </c>
      <c r="DK66">
        <f t="shared" si="82"/>
        <v>0</v>
      </c>
      <c r="DL66">
        <f t="shared" si="82"/>
        <v>0</v>
      </c>
      <c r="DM66">
        <f t="shared" si="82"/>
        <v>0</v>
      </c>
      <c r="DN66">
        <f t="shared" si="82"/>
        <v>0</v>
      </c>
      <c r="DO66">
        <f t="shared" si="82"/>
        <v>0</v>
      </c>
      <c r="DP66">
        <f t="shared" si="82"/>
        <v>0</v>
      </c>
      <c r="DQ66">
        <f t="shared" si="82"/>
        <v>0</v>
      </c>
    </row>
    <row r="67" spans="1:121" x14ac:dyDescent="0.25">
      <c r="A67" t="str">
        <f t="shared" si="53"/>
        <v>16_RUS</v>
      </c>
      <c r="B67" t="str">
        <f t="shared" si="53"/>
        <v>7_9_lpg</v>
      </c>
      <c r="C67" t="str">
        <f t="shared" si="53"/>
        <v>7_9_lpg</v>
      </c>
      <c r="D67" s="4" t="s">
        <v>149</v>
      </c>
      <c r="E67" s="4"/>
      <c r="F67" s="4"/>
      <c r="G67" s="4">
        <f t="shared" si="54"/>
        <v>350.19797777999997</v>
      </c>
      <c r="BL67" t="str">
        <f t="shared" si="55"/>
        <v>16_RUS</v>
      </c>
      <c r="BM67" t="str">
        <f t="shared" si="56"/>
        <v>d_nonenergy_7_9_lpg</v>
      </c>
      <c r="BP67">
        <f t="shared" ref="BP67:CW67" si="83">BP$49*BP28</f>
        <v>336.71999869199999</v>
      </c>
      <c r="BQ67">
        <f t="shared" si="83"/>
        <v>350.19797777999997</v>
      </c>
      <c r="BR67">
        <f t="shared" si="83"/>
        <v>357.01301604334571</v>
      </c>
      <c r="BS67">
        <f t="shared" si="83"/>
        <v>339.35378655683957</v>
      </c>
      <c r="BT67">
        <f t="shared" si="83"/>
        <v>352.90067232208372</v>
      </c>
      <c r="BU67">
        <f t="shared" si="83"/>
        <v>366.916085989073</v>
      </c>
      <c r="BV67">
        <f t="shared" si="83"/>
        <v>380.45148732650642</v>
      </c>
      <c r="BW67">
        <f t="shared" si="83"/>
        <v>393.48477401394314</v>
      </c>
      <c r="BX67">
        <f t="shared" si="83"/>
        <v>405.988943400842</v>
      </c>
      <c r="BY67">
        <f t="shared" si="83"/>
        <v>417.98797093551815</v>
      </c>
      <c r="BZ67">
        <f t="shared" si="83"/>
        <v>429.44078791329855</v>
      </c>
      <c r="CA67">
        <f t="shared" si="83"/>
        <v>435.74820232763739</v>
      </c>
      <c r="CB67">
        <f t="shared" si="83"/>
        <v>441.56027748551503</v>
      </c>
      <c r="CC67">
        <f t="shared" si="83"/>
        <v>446.96859635941064</v>
      </c>
      <c r="CD67">
        <f t="shared" si="83"/>
        <v>452.49080037565022</v>
      </c>
      <c r="CE67">
        <f t="shared" si="83"/>
        <v>457.64164078331896</v>
      </c>
      <c r="CF67">
        <f t="shared" si="83"/>
        <v>462.56744795873777</v>
      </c>
      <c r="CG67">
        <f t="shared" si="83"/>
        <v>467.4848676482984</v>
      </c>
      <c r="CH67">
        <f t="shared" si="83"/>
        <v>472.52494713798757</v>
      </c>
      <c r="CI67">
        <f t="shared" si="83"/>
        <v>477.77745935766421</v>
      </c>
      <c r="CJ67">
        <f t="shared" si="83"/>
        <v>483.35292142460418</v>
      </c>
      <c r="CK67">
        <f t="shared" si="83"/>
        <v>489.33904934302757</v>
      </c>
      <c r="CL67">
        <f t="shared" si="83"/>
        <v>495.79930077850844</v>
      </c>
      <c r="CM67">
        <f t="shared" si="83"/>
        <v>502.87937479726645</v>
      </c>
      <c r="CN67">
        <f t="shared" si="83"/>
        <v>508.50937896410062</v>
      </c>
      <c r="CO67">
        <f t="shared" si="83"/>
        <v>514.71243487584968</v>
      </c>
      <c r="CP67">
        <f t="shared" si="83"/>
        <v>521.37272585406845</v>
      </c>
      <c r="CQ67">
        <f t="shared" si="83"/>
        <v>528.43190953179089</v>
      </c>
      <c r="CR67">
        <f t="shared" si="83"/>
        <v>535.80243319728652</v>
      </c>
      <c r="CS67">
        <f t="shared" si="83"/>
        <v>542.16967629037686</v>
      </c>
      <c r="CT67">
        <f t="shared" si="83"/>
        <v>548.75399283001218</v>
      </c>
      <c r="CU67">
        <f t="shared" si="83"/>
        <v>555.40995084194094</v>
      </c>
      <c r="CV67">
        <f t="shared" si="83"/>
        <v>562.03936584298629</v>
      </c>
      <c r="CW67">
        <f t="shared" si="83"/>
        <v>568.52589029133958</v>
      </c>
      <c r="CX67">
        <f t="shared" ref="CX67:DQ67" si="84">CX$49*CX28</f>
        <v>569.94720501706797</v>
      </c>
      <c r="CY67">
        <f t="shared" si="84"/>
        <v>571.37207302961065</v>
      </c>
      <c r="CZ67">
        <f t="shared" si="84"/>
        <v>572.80050321218459</v>
      </c>
      <c r="DA67">
        <f t="shared" si="84"/>
        <v>574.23250447021496</v>
      </c>
      <c r="DB67">
        <f t="shared" si="84"/>
        <v>575.66808573139053</v>
      </c>
      <c r="DC67">
        <f t="shared" si="84"/>
        <v>577.10725594571898</v>
      </c>
      <c r="DD67">
        <f t="shared" si="84"/>
        <v>578.55002408558323</v>
      </c>
      <c r="DE67">
        <f t="shared" si="84"/>
        <v>579.99639914579711</v>
      </c>
      <c r="DF67">
        <f t="shared" si="84"/>
        <v>581.44639014366157</v>
      </c>
      <c r="DG67">
        <f t="shared" si="84"/>
        <v>582.90000611902065</v>
      </c>
      <c r="DH67">
        <f t="shared" si="84"/>
        <v>584.35725613431816</v>
      </c>
      <c r="DI67">
        <f t="shared" si="84"/>
        <v>585.81814927465393</v>
      </c>
      <c r="DJ67">
        <f t="shared" si="84"/>
        <v>587.28269464784057</v>
      </c>
      <c r="DK67">
        <f t="shared" si="84"/>
        <v>588.75090138446012</v>
      </c>
      <c r="DL67">
        <f t="shared" si="84"/>
        <v>590.22277863792135</v>
      </c>
      <c r="DM67">
        <f t="shared" si="84"/>
        <v>591.69833558451603</v>
      </c>
      <c r="DN67">
        <f t="shared" si="84"/>
        <v>593.17758142347725</v>
      </c>
      <c r="DO67">
        <f t="shared" si="84"/>
        <v>594.66052537703592</v>
      </c>
      <c r="DP67">
        <f t="shared" si="84"/>
        <v>596.14717669047855</v>
      </c>
      <c r="DQ67">
        <f t="shared" si="84"/>
        <v>597.63754463220471</v>
      </c>
    </row>
    <row r="68" spans="1:121" x14ac:dyDescent="0.25">
      <c r="A68" t="str">
        <f t="shared" si="53"/>
        <v>16_RUS</v>
      </c>
      <c r="B68" t="str">
        <f t="shared" si="53"/>
        <v>7_10_refinery_gas_not_liquefied</v>
      </c>
      <c r="C68" t="str">
        <f t="shared" si="53"/>
        <v>7_10_refi_gas_notliq</v>
      </c>
      <c r="D68" s="4" t="s">
        <v>149</v>
      </c>
      <c r="E68" s="4"/>
      <c r="F68" s="4"/>
      <c r="G68" s="4">
        <f t="shared" si="54"/>
        <v>0</v>
      </c>
      <c r="BL68" t="str">
        <f t="shared" si="55"/>
        <v>16_RUS</v>
      </c>
      <c r="BM68" t="str">
        <f t="shared" si="56"/>
        <v>d_nonenergy_7_10_refi_gas_notliq</v>
      </c>
      <c r="BP68">
        <f t="shared" ref="BP68:CW68" si="85">BP$49*BP29</f>
        <v>0</v>
      </c>
      <c r="BQ68">
        <f t="shared" si="85"/>
        <v>0</v>
      </c>
      <c r="BR68">
        <f t="shared" si="85"/>
        <v>0</v>
      </c>
      <c r="BS68">
        <f t="shared" si="85"/>
        <v>0</v>
      </c>
      <c r="BT68">
        <f t="shared" si="85"/>
        <v>0</v>
      </c>
      <c r="BU68">
        <f t="shared" si="85"/>
        <v>0</v>
      </c>
      <c r="BV68">
        <f t="shared" si="85"/>
        <v>0</v>
      </c>
      <c r="BW68">
        <f t="shared" si="85"/>
        <v>0</v>
      </c>
      <c r="BX68">
        <f t="shared" si="85"/>
        <v>0</v>
      </c>
      <c r="BY68">
        <f t="shared" si="85"/>
        <v>0</v>
      </c>
      <c r="BZ68">
        <f t="shared" si="85"/>
        <v>0</v>
      </c>
      <c r="CA68">
        <f t="shared" si="85"/>
        <v>0</v>
      </c>
      <c r="CB68">
        <f t="shared" si="85"/>
        <v>0</v>
      </c>
      <c r="CC68">
        <f t="shared" si="85"/>
        <v>0</v>
      </c>
      <c r="CD68">
        <f t="shared" si="85"/>
        <v>0</v>
      </c>
      <c r="CE68">
        <f t="shared" si="85"/>
        <v>0</v>
      </c>
      <c r="CF68">
        <f t="shared" si="85"/>
        <v>0</v>
      </c>
      <c r="CG68">
        <f t="shared" si="85"/>
        <v>0</v>
      </c>
      <c r="CH68">
        <f t="shared" si="85"/>
        <v>0</v>
      </c>
      <c r="CI68">
        <f t="shared" si="85"/>
        <v>0</v>
      </c>
      <c r="CJ68">
        <f t="shared" si="85"/>
        <v>0</v>
      </c>
      <c r="CK68">
        <f t="shared" si="85"/>
        <v>0</v>
      </c>
      <c r="CL68">
        <f t="shared" si="85"/>
        <v>0</v>
      </c>
      <c r="CM68">
        <f t="shared" si="85"/>
        <v>0</v>
      </c>
      <c r="CN68">
        <f t="shared" si="85"/>
        <v>0</v>
      </c>
      <c r="CO68">
        <f t="shared" si="85"/>
        <v>0</v>
      </c>
      <c r="CP68">
        <f t="shared" si="85"/>
        <v>0</v>
      </c>
      <c r="CQ68">
        <f t="shared" si="85"/>
        <v>0</v>
      </c>
      <c r="CR68">
        <f t="shared" si="85"/>
        <v>0</v>
      </c>
      <c r="CS68">
        <f t="shared" si="85"/>
        <v>0</v>
      </c>
      <c r="CT68">
        <f t="shared" si="85"/>
        <v>0</v>
      </c>
      <c r="CU68">
        <f t="shared" si="85"/>
        <v>0</v>
      </c>
      <c r="CV68">
        <f t="shared" si="85"/>
        <v>0</v>
      </c>
      <c r="CW68">
        <f t="shared" si="85"/>
        <v>0</v>
      </c>
      <c r="CX68">
        <f t="shared" ref="CX68:DQ68" si="86">CX$49*CX29</f>
        <v>0</v>
      </c>
      <c r="CY68">
        <f t="shared" si="86"/>
        <v>0</v>
      </c>
      <c r="CZ68">
        <f t="shared" si="86"/>
        <v>0</v>
      </c>
      <c r="DA68">
        <f t="shared" si="86"/>
        <v>0</v>
      </c>
      <c r="DB68">
        <f t="shared" si="86"/>
        <v>0</v>
      </c>
      <c r="DC68">
        <f t="shared" si="86"/>
        <v>0</v>
      </c>
      <c r="DD68">
        <f t="shared" si="86"/>
        <v>0</v>
      </c>
      <c r="DE68">
        <f t="shared" si="86"/>
        <v>0</v>
      </c>
      <c r="DF68">
        <f t="shared" si="86"/>
        <v>0</v>
      </c>
      <c r="DG68">
        <f t="shared" si="86"/>
        <v>0</v>
      </c>
      <c r="DH68">
        <f t="shared" si="86"/>
        <v>0</v>
      </c>
      <c r="DI68">
        <f t="shared" si="86"/>
        <v>0</v>
      </c>
      <c r="DJ68">
        <f t="shared" si="86"/>
        <v>0</v>
      </c>
      <c r="DK68">
        <f t="shared" si="86"/>
        <v>0</v>
      </c>
      <c r="DL68">
        <f t="shared" si="86"/>
        <v>0</v>
      </c>
      <c r="DM68">
        <f t="shared" si="86"/>
        <v>0</v>
      </c>
      <c r="DN68">
        <f t="shared" si="86"/>
        <v>0</v>
      </c>
      <c r="DO68">
        <f t="shared" si="86"/>
        <v>0</v>
      </c>
      <c r="DP68">
        <f t="shared" si="86"/>
        <v>0</v>
      </c>
      <c r="DQ68">
        <f t="shared" si="86"/>
        <v>0</v>
      </c>
    </row>
    <row r="69" spans="1:121" x14ac:dyDescent="0.25">
      <c r="A69" t="str">
        <f t="shared" si="53"/>
        <v>16_RUS</v>
      </c>
      <c r="B69" t="str">
        <f t="shared" si="53"/>
        <v>7_11_ethane</v>
      </c>
      <c r="C69" t="str">
        <f t="shared" si="53"/>
        <v>7_11_ethane</v>
      </c>
      <c r="D69" s="4" t="s">
        <v>149</v>
      </c>
      <c r="E69" s="4"/>
      <c r="F69" s="4"/>
      <c r="G69" s="4">
        <f t="shared" si="54"/>
        <v>0</v>
      </c>
      <c r="BL69" t="str">
        <f t="shared" si="55"/>
        <v>16_RUS</v>
      </c>
      <c r="BM69" t="str">
        <f t="shared" si="56"/>
        <v>d_nonenergy_7_11_ethane</v>
      </c>
      <c r="BP69">
        <f t="shared" ref="BP69:CW69" si="87">BP$49*BP30</f>
        <v>0</v>
      </c>
      <c r="BQ69">
        <f t="shared" si="87"/>
        <v>0</v>
      </c>
      <c r="BR69">
        <f t="shared" si="87"/>
        <v>0</v>
      </c>
      <c r="BS69">
        <f t="shared" si="87"/>
        <v>0</v>
      </c>
      <c r="BT69">
        <f t="shared" si="87"/>
        <v>0</v>
      </c>
      <c r="BU69">
        <f t="shared" si="87"/>
        <v>0</v>
      </c>
      <c r="BV69">
        <f t="shared" si="87"/>
        <v>65.283615526936799</v>
      </c>
      <c r="BW69">
        <f t="shared" si="87"/>
        <v>135.04012762806809</v>
      </c>
      <c r="BX69">
        <f t="shared" si="87"/>
        <v>139.33143631751173</v>
      </c>
      <c r="BY69">
        <f t="shared" si="87"/>
        <v>143.44938526167584</v>
      </c>
      <c r="BZ69">
        <f t="shared" si="87"/>
        <v>147.37988008261539</v>
      </c>
      <c r="CA69">
        <f t="shared" si="87"/>
        <v>149.54452304662817</v>
      </c>
      <c r="CB69">
        <f t="shared" si="87"/>
        <v>151.5391704203939</v>
      </c>
      <c r="CC69">
        <f t="shared" si="87"/>
        <v>191.74406573090951</v>
      </c>
      <c r="CD69">
        <f t="shared" si="87"/>
        <v>194.11302377067727</v>
      </c>
      <c r="CE69">
        <f t="shared" si="87"/>
        <v>196.32267136055691</v>
      </c>
      <c r="CF69">
        <f t="shared" si="87"/>
        <v>198.43578244378352</v>
      </c>
      <c r="CG69">
        <f t="shared" si="87"/>
        <v>200.54529539807481</v>
      </c>
      <c r="CH69">
        <f t="shared" si="87"/>
        <v>202.70742790767704</v>
      </c>
      <c r="CI69">
        <f t="shared" si="87"/>
        <v>204.96069146244423</v>
      </c>
      <c r="CJ69">
        <f t="shared" si="87"/>
        <v>207.35249655513104</v>
      </c>
      <c r="CK69">
        <f t="shared" si="87"/>
        <v>209.92047227962885</v>
      </c>
      <c r="CL69">
        <f t="shared" si="87"/>
        <v>212.69184119899467</v>
      </c>
      <c r="CM69">
        <f t="shared" si="87"/>
        <v>215.72910643214502</v>
      </c>
      <c r="CN69">
        <f t="shared" si="87"/>
        <v>218.14430941916359</v>
      </c>
      <c r="CO69">
        <f t="shared" si="87"/>
        <v>220.80534460186465</v>
      </c>
      <c r="CP69">
        <f t="shared" si="87"/>
        <v>223.6625280405143</v>
      </c>
      <c r="CQ69">
        <f t="shared" si="87"/>
        <v>226.69083157264743</v>
      </c>
      <c r="CR69">
        <f t="shared" si="87"/>
        <v>229.85269615485532</v>
      </c>
      <c r="CS69">
        <f t="shared" si="87"/>
        <v>232.58416563192895</v>
      </c>
      <c r="CT69">
        <f t="shared" si="87"/>
        <v>235.40875696485955</v>
      </c>
      <c r="CU69">
        <f t="shared" si="87"/>
        <v>238.26408161392112</v>
      </c>
      <c r="CV69">
        <f t="shared" si="87"/>
        <v>241.1080196356782</v>
      </c>
      <c r="CW69">
        <f t="shared" si="87"/>
        <v>243.8906593565012</v>
      </c>
      <c r="CX69">
        <f t="shared" ref="CX69:DQ69" si="88">CX$49*CX30</f>
        <v>244.50038600489245</v>
      </c>
      <c r="CY69">
        <f t="shared" si="88"/>
        <v>245.11163696990471</v>
      </c>
      <c r="CZ69">
        <f t="shared" si="88"/>
        <v>245.72441606232942</v>
      </c>
      <c r="DA69">
        <f t="shared" si="88"/>
        <v>246.33872710248522</v>
      </c>
      <c r="DB69">
        <f t="shared" si="88"/>
        <v>246.95457392024142</v>
      </c>
      <c r="DC69">
        <f t="shared" si="88"/>
        <v>247.57196035504205</v>
      </c>
      <c r="DD69">
        <f t="shared" si="88"/>
        <v>248.19089025592959</v>
      </c>
      <c r="DE69">
        <f t="shared" si="88"/>
        <v>248.81136748156942</v>
      </c>
      <c r="DF69">
        <f t="shared" si="88"/>
        <v>249.43339590027327</v>
      </c>
      <c r="DG69">
        <f t="shared" si="88"/>
        <v>250.05697939002394</v>
      </c>
      <c r="DH69">
        <f t="shared" si="88"/>
        <v>250.68212183849903</v>
      </c>
      <c r="DI69">
        <f t="shared" si="88"/>
        <v>251.30882714309524</v>
      </c>
      <c r="DJ69">
        <f t="shared" si="88"/>
        <v>251.93709921095297</v>
      </c>
      <c r="DK69">
        <f t="shared" si="88"/>
        <v>252.56694195898035</v>
      </c>
      <c r="DL69">
        <f t="shared" si="88"/>
        <v>253.19835931387775</v>
      </c>
      <c r="DM69">
        <f t="shared" si="88"/>
        <v>253.83135521216246</v>
      </c>
      <c r="DN69">
        <f t="shared" si="88"/>
        <v>254.4659336001929</v>
      </c>
      <c r="DO69">
        <f t="shared" si="88"/>
        <v>255.10209843419335</v>
      </c>
      <c r="DP69">
        <f t="shared" si="88"/>
        <v>255.7398536802788</v>
      </c>
      <c r="DQ69">
        <f t="shared" si="88"/>
        <v>256.37920331447953</v>
      </c>
    </row>
    <row r="70" spans="1:121" x14ac:dyDescent="0.25">
      <c r="A70" t="str">
        <f t="shared" si="53"/>
        <v>16_RUS</v>
      </c>
      <c r="B70" t="str">
        <f t="shared" si="53"/>
        <v>7_x_other_petroleum_products</v>
      </c>
      <c r="C70" t="str">
        <f t="shared" si="53"/>
        <v>7_x_other_petrol_prod</v>
      </c>
      <c r="D70" s="4" t="s">
        <v>149</v>
      </c>
      <c r="E70" s="4"/>
      <c r="F70" s="4"/>
      <c r="G70" s="4">
        <f t="shared" si="54"/>
        <v>744.3270012600002</v>
      </c>
      <c r="BL70" t="str">
        <f t="shared" si="55"/>
        <v>16_RUS</v>
      </c>
      <c r="BM70" t="str">
        <f t="shared" si="56"/>
        <v>d_nonenergy_7_x_other_petrol_prod</v>
      </c>
      <c r="BP70">
        <f t="shared" ref="BP70:CW70" si="89">BP$49*BP31</f>
        <v>546.11024029200007</v>
      </c>
      <c r="BQ70">
        <f t="shared" si="89"/>
        <v>744.3270012600002</v>
      </c>
      <c r="BR70">
        <f t="shared" si="89"/>
        <v>758.8119992208251</v>
      </c>
      <c r="BS70">
        <f t="shared" si="89"/>
        <v>721.2782549896956</v>
      </c>
      <c r="BT70">
        <f t="shared" si="89"/>
        <v>750.07143341401672</v>
      </c>
      <c r="BU70">
        <f t="shared" si="89"/>
        <v>779.86044274039875</v>
      </c>
      <c r="BV70">
        <f t="shared" si="89"/>
        <v>808.62921162995394</v>
      </c>
      <c r="BW70">
        <f t="shared" si="89"/>
        <v>836.3307627871568</v>
      </c>
      <c r="BX70">
        <f t="shared" si="89"/>
        <v>862.90770352792958</v>
      </c>
      <c r="BY70">
        <f t="shared" si="89"/>
        <v>888.41099238053516</v>
      </c>
      <c r="BZ70">
        <f t="shared" si="89"/>
        <v>912.75334001797989</v>
      </c>
      <c r="CA70">
        <f t="shared" si="89"/>
        <v>926.15941073971987</v>
      </c>
      <c r="CB70">
        <f t="shared" si="89"/>
        <v>938.51266446432714</v>
      </c>
      <c r="CC70">
        <f t="shared" si="89"/>
        <v>950.00775588314048</v>
      </c>
      <c r="CD70">
        <f t="shared" si="89"/>
        <v>961.74490405803851</v>
      </c>
      <c r="CE70">
        <f t="shared" si="89"/>
        <v>972.69273881971571</v>
      </c>
      <c r="CF70">
        <f t="shared" si="89"/>
        <v>983.16227752724024</v>
      </c>
      <c r="CG70">
        <f t="shared" si="89"/>
        <v>993.61398908385831</v>
      </c>
      <c r="CH70">
        <f t="shared" si="89"/>
        <v>1004.3264074606119</v>
      </c>
      <c r="CI70">
        <f t="shared" si="89"/>
        <v>1015.4903402004221</v>
      </c>
      <c r="CJ70">
        <f t="shared" si="89"/>
        <v>1027.3406855029052</v>
      </c>
      <c r="CK70">
        <f t="shared" si="89"/>
        <v>1040.0638790259643</v>
      </c>
      <c r="CL70">
        <f t="shared" si="89"/>
        <v>1053.794796631028</v>
      </c>
      <c r="CM70">
        <f t="shared" si="89"/>
        <v>1068.8431138614364</v>
      </c>
      <c r="CN70">
        <f t="shared" si="89"/>
        <v>1080.8093854691315</v>
      </c>
      <c r="CO70">
        <f t="shared" si="89"/>
        <v>1093.9936477961423</v>
      </c>
      <c r="CP70">
        <f t="shared" si="89"/>
        <v>1108.1497387100967</v>
      </c>
      <c r="CQ70">
        <f t="shared" si="89"/>
        <v>1123.1536546421401</v>
      </c>
      <c r="CR70">
        <f t="shared" si="89"/>
        <v>1138.8193070037898</v>
      </c>
      <c r="CS70">
        <f t="shared" si="89"/>
        <v>1152.3525403702904</v>
      </c>
      <c r="CT70">
        <f t="shared" si="89"/>
        <v>1166.3471516937523</v>
      </c>
      <c r="CU70">
        <f t="shared" si="89"/>
        <v>1180.4940331204741</v>
      </c>
      <c r="CV70">
        <f t="shared" si="89"/>
        <v>1194.5844988025351</v>
      </c>
      <c r="CW70">
        <f t="shared" si="89"/>
        <v>1208.3712582859821</v>
      </c>
      <c r="CX70">
        <f t="shared" ref="CX70:DQ70" si="90">CX$49*CX31</f>
        <v>1211.3921864316972</v>
      </c>
      <c r="CY70">
        <f t="shared" si="90"/>
        <v>1214.4206668977765</v>
      </c>
      <c r="CZ70">
        <f t="shared" si="90"/>
        <v>1217.4567185650208</v>
      </c>
      <c r="DA70">
        <f t="shared" si="90"/>
        <v>1220.5003603614332</v>
      </c>
      <c r="DB70">
        <f t="shared" si="90"/>
        <v>1223.5516112623368</v>
      </c>
      <c r="DC70">
        <f t="shared" si="90"/>
        <v>1226.6104902904924</v>
      </c>
      <c r="DD70">
        <f t="shared" si="90"/>
        <v>1229.6770165162186</v>
      </c>
      <c r="DE70">
        <f t="shared" si="90"/>
        <v>1232.751209057509</v>
      </c>
      <c r="DF70">
        <f t="shared" si="90"/>
        <v>1235.8330870801526</v>
      </c>
      <c r="DG70">
        <f t="shared" si="90"/>
        <v>1238.9226697978529</v>
      </c>
      <c r="DH70">
        <f t="shared" si="90"/>
        <v>1242.0199764723475</v>
      </c>
      <c r="DI70">
        <f t="shared" si="90"/>
        <v>1245.1250264135283</v>
      </c>
      <c r="DJ70">
        <f t="shared" si="90"/>
        <v>1248.237838979562</v>
      </c>
      <c r="DK70">
        <f t="shared" si="90"/>
        <v>1251.3584335770108</v>
      </c>
      <c r="DL70">
        <f t="shared" si="90"/>
        <v>1254.4868296609532</v>
      </c>
      <c r="DM70">
        <f t="shared" si="90"/>
        <v>1257.6230467351056</v>
      </c>
      <c r="DN70">
        <f t="shared" si="90"/>
        <v>1260.7671043519435</v>
      </c>
      <c r="DO70">
        <f t="shared" si="90"/>
        <v>1263.9190221128233</v>
      </c>
      <c r="DP70">
        <f t="shared" si="90"/>
        <v>1267.0788196681053</v>
      </c>
      <c r="DQ70">
        <f t="shared" si="90"/>
        <v>1270.2465167172754</v>
      </c>
    </row>
    <row r="71" spans="1:121" x14ac:dyDescent="0.25">
      <c r="A71" t="str">
        <f t="shared" si="53"/>
        <v>16_RUS</v>
      </c>
      <c r="B71" t="str">
        <f t="shared" si="53"/>
        <v>8_1_natural_gas</v>
      </c>
      <c r="C71" t="str">
        <f t="shared" si="53"/>
        <v>8_1_natural_gas</v>
      </c>
      <c r="D71" s="4" t="s">
        <v>149</v>
      </c>
      <c r="E71" s="4"/>
      <c r="F71" s="4"/>
      <c r="G71" s="4">
        <f t="shared" si="54"/>
        <v>1830.1326343559999</v>
      </c>
      <c r="BL71" t="str">
        <f t="shared" si="55"/>
        <v>16_RUS</v>
      </c>
      <c r="BM71" t="str">
        <f t="shared" si="56"/>
        <v>d_nonenergy_8_1_natural_gas</v>
      </c>
      <c r="BP71">
        <f t="shared" ref="BP71:CW71" si="91">BP$49*BP32</f>
        <v>1660.363337196</v>
      </c>
      <c r="BQ71">
        <f t="shared" si="91"/>
        <v>1830.1326343559999</v>
      </c>
      <c r="BR71">
        <f t="shared" si="91"/>
        <v>1865.7479854474022</v>
      </c>
      <c r="BS71">
        <f t="shared" si="91"/>
        <v>1773.4609528788139</v>
      </c>
      <c r="BT71">
        <f t="shared" si="91"/>
        <v>1844.2569006168139</v>
      </c>
      <c r="BU71">
        <f t="shared" si="91"/>
        <v>1917.5013724968599</v>
      </c>
      <c r="BV71">
        <f t="shared" si="91"/>
        <v>1988.2373026806276</v>
      </c>
      <c r="BW71">
        <f t="shared" si="91"/>
        <v>2056.3491845675644</v>
      </c>
      <c r="BX71">
        <f t="shared" si="91"/>
        <v>2121.6959024599651</v>
      </c>
      <c r="BY71">
        <f t="shared" si="91"/>
        <v>2184.402751913969</v>
      </c>
      <c r="BZ71">
        <f t="shared" si="91"/>
        <v>2244.2551081132096</v>
      </c>
      <c r="CA71">
        <f t="shared" si="91"/>
        <v>2277.2176198651787</v>
      </c>
      <c r="CB71">
        <f t="shared" si="91"/>
        <v>2307.5914914882865</v>
      </c>
      <c r="CC71">
        <f t="shared" si="91"/>
        <v>2335.8553350743223</v>
      </c>
      <c r="CD71">
        <f t="shared" si="91"/>
        <v>2364.7143417646485</v>
      </c>
      <c r="CE71">
        <f t="shared" si="91"/>
        <v>2391.6326043548347</v>
      </c>
      <c r="CF71">
        <f t="shared" si="91"/>
        <v>2417.3748445568681</v>
      </c>
      <c r="CG71">
        <f t="shared" si="91"/>
        <v>2443.0732518056479</v>
      </c>
      <c r="CH71">
        <f t="shared" si="91"/>
        <v>2469.4126784702507</v>
      </c>
      <c r="CI71">
        <f t="shared" si="91"/>
        <v>2496.8622773700558</v>
      </c>
      <c r="CJ71">
        <f t="shared" si="91"/>
        <v>2525.9996103295598</v>
      </c>
      <c r="CK71">
        <f t="shared" si="91"/>
        <v>2557.2830806864863</v>
      </c>
      <c r="CL71">
        <f t="shared" si="91"/>
        <v>2591.0443178391643</v>
      </c>
      <c r="CM71">
        <f t="shared" si="91"/>
        <v>2628.0447442765922</v>
      </c>
      <c r="CN71">
        <f t="shared" si="91"/>
        <v>2657.4671139390362</v>
      </c>
      <c r="CO71">
        <f t="shared" si="91"/>
        <v>2689.8842487517295</v>
      </c>
      <c r="CP71">
        <f t="shared" si="91"/>
        <v>2724.6908914137339</v>
      </c>
      <c r="CQ71">
        <f t="shared" si="91"/>
        <v>2761.5821450480685</v>
      </c>
      <c r="CR71">
        <f t="shared" si="91"/>
        <v>2800.1004596826288</v>
      </c>
      <c r="CS71">
        <f t="shared" si="91"/>
        <v>2833.3756357684911</v>
      </c>
      <c r="CT71">
        <f t="shared" si="91"/>
        <v>2867.7852364478154</v>
      </c>
      <c r="CU71">
        <f t="shared" si="91"/>
        <v>2902.5692350527033</v>
      </c>
      <c r="CV71">
        <f t="shared" si="91"/>
        <v>2937.2145200341156</v>
      </c>
      <c r="CW71">
        <f t="shared" si="91"/>
        <v>2971.1130598022037</v>
      </c>
      <c r="CX71">
        <f t="shared" ref="CX71:DQ71" si="92">CX$49*CX32</f>
        <v>2978.5408424517086</v>
      </c>
      <c r="CY71">
        <f t="shared" si="92"/>
        <v>2985.9871945578375</v>
      </c>
      <c r="CZ71">
        <f t="shared" si="92"/>
        <v>2993.4521625442321</v>
      </c>
      <c r="DA71">
        <f t="shared" si="92"/>
        <v>3000.9357929505923</v>
      </c>
      <c r="DB71">
        <f t="shared" si="92"/>
        <v>3008.4381324329688</v>
      </c>
      <c r="DC71">
        <f t="shared" si="92"/>
        <v>3015.9592277640509</v>
      </c>
      <c r="DD71">
        <f t="shared" si="92"/>
        <v>3023.4991258334612</v>
      </c>
      <c r="DE71">
        <f t="shared" si="92"/>
        <v>3031.0578736480443</v>
      </c>
      <c r="DF71">
        <f t="shared" si="92"/>
        <v>3038.6355183321643</v>
      </c>
      <c r="DG71">
        <f t="shared" si="92"/>
        <v>3046.2321071279944</v>
      </c>
      <c r="DH71">
        <f t="shared" si="92"/>
        <v>3053.8476873958148</v>
      </c>
      <c r="DI71">
        <f t="shared" si="92"/>
        <v>3061.4823066143035</v>
      </c>
      <c r="DJ71">
        <f t="shared" si="92"/>
        <v>3069.1360123808395</v>
      </c>
      <c r="DK71">
        <f t="shared" si="92"/>
        <v>3076.8088524117911</v>
      </c>
      <c r="DL71">
        <f t="shared" si="92"/>
        <v>3084.5008745428204</v>
      </c>
      <c r="DM71">
        <f t="shared" si="92"/>
        <v>3092.2121267291777</v>
      </c>
      <c r="DN71">
        <f t="shared" si="92"/>
        <v>3099.942657046</v>
      </c>
      <c r="DO71">
        <f t="shared" si="92"/>
        <v>3107.6925136886148</v>
      </c>
      <c r="DP71">
        <f t="shared" si="92"/>
        <v>3115.4617449728366</v>
      </c>
      <c r="DQ71">
        <f t="shared" si="92"/>
        <v>3123.2503993352684</v>
      </c>
    </row>
    <row r="72" spans="1:121" x14ac:dyDescent="0.25">
      <c r="A72" t="str">
        <f t="shared" si="53"/>
        <v>16_RUS</v>
      </c>
      <c r="B72" t="str">
        <f t="shared" si="53"/>
        <v>15_1_fuelwood_and_woodwaste</v>
      </c>
      <c r="C72" t="str">
        <f t="shared" si="53"/>
        <v>15_1_fwood_wwaste</v>
      </c>
      <c r="D72" s="4" t="s">
        <v>149</v>
      </c>
      <c r="E72" s="4"/>
      <c r="F72" s="4"/>
      <c r="G72" s="4">
        <f t="shared" si="54"/>
        <v>0</v>
      </c>
      <c r="BL72" t="str">
        <f t="shared" si="55"/>
        <v>16_RUS</v>
      </c>
      <c r="BM72" t="str">
        <f t="shared" si="56"/>
        <v>d_nonenergy_15_1_fwood_wwaste</v>
      </c>
      <c r="BP72">
        <f t="shared" ref="BP72:CW72" si="93">BP$49*BP33</f>
        <v>0</v>
      </c>
      <c r="BQ72">
        <f t="shared" si="93"/>
        <v>0</v>
      </c>
      <c r="BR72">
        <f t="shared" si="93"/>
        <v>0</v>
      </c>
      <c r="BS72">
        <f t="shared" si="93"/>
        <v>0</v>
      </c>
      <c r="BT72">
        <f t="shared" si="93"/>
        <v>0</v>
      </c>
      <c r="BU72">
        <f t="shared" si="93"/>
        <v>0</v>
      </c>
      <c r="BV72">
        <f t="shared" si="93"/>
        <v>0</v>
      </c>
      <c r="BW72">
        <f t="shared" si="93"/>
        <v>0</v>
      </c>
      <c r="BX72">
        <f t="shared" si="93"/>
        <v>0</v>
      </c>
      <c r="BY72">
        <f t="shared" si="93"/>
        <v>0</v>
      </c>
      <c r="BZ72">
        <f t="shared" si="93"/>
        <v>0</v>
      </c>
      <c r="CA72">
        <f t="shared" si="93"/>
        <v>0</v>
      </c>
      <c r="CB72">
        <f t="shared" si="93"/>
        <v>0</v>
      </c>
      <c r="CC72">
        <f t="shared" si="93"/>
        <v>0</v>
      </c>
      <c r="CD72">
        <f t="shared" si="93"/>
        <v>0</v>
      </c>
      <c r="CE72">
        <f t="shared" si="93"/>
        <v>0</v>
      </c>
      <c r="CF72">
        <f t="shared" si="93"/>
        <v>0</v>
      </c>
      <c r="CG72">
        <f t="shared" si="93"/>
        <v>0</v>
      </c>
      <c r="CH72">
        <f t="shared" si="93"/>
        <v>0</v>
      </c>
      <c r="CI72">
        <f t="shared" si="93"/>
        <v>0</v>
      </c>
      <c r="CJ72">
        <f t="shared" si="93"/>
        <v>0</v>
      </c>
      <c r="CK72">
        <f t="shared" si="93"/>
        <v>0</v>
      </c>
      <c r="CL72">
        <f t="shared" si="93"/>
        <v>0</v>
      </c>
      <c r="CM72">
        <f t="shared" si="93"/>
        <v>0</v>
      </c>
      <c r="CN72">
        <f t="shared" si="93"/>
        <v>0</v>
      </c>
      <c r="CO72">
        <f t="shared" si="93"/>
        <v>0</v>
      </c>
      <c r="CP72">
        <f t="shared" si="93"/>
        <v>0</v>
      </c>
      <c r="CQ72">
        <f t="shared" si="93"/>
        <v>0</v>
      </c>
      <c r="CR72">
        <f t="shared" si="93"/>
        <v>0</v>
      </c>
      <c r="CS72">
        <f t="shared" si="93"/>
        <v>0</v>
      </c>
      <c r="CT72">
        <f t="shared" si="93"/>
        <v>0</v>
      </c>
      <c r="CU72">
        <f t="shared" si="93"/>
        <v>0</v>
      </c>
      <c r="CV72">
        <f t="shared" si="93"/>
        <v>0</v>
      </c>
      <c r="CW72">
        <f t="shared" si="93"/>
        <v>0</v>
      </c>
      <c r="CX72">
        <f t="shared" ref="CX72:DQ72" si="94">CX$49*CX33</f>
        <v>0</v>
      </c>
      <c r="CY72">
        <f t="shared" si="94"/>
        <v>0</v>
      </c>
      <c r="CZ72">
        <f t="shared" si="94"/>
        <v>0</v>
      </c>
      <c r="DA72">
        <f t="shared" si="94"/>
        <v>0</v>
      </c>
      <c r="DB72">
        <f t="shared" si="94"/>
        <v>0</v>
      </c>
      <c r="DC72">
        <f t="shared" si="94"/>
        <v>0</v>
      </c>
      <c r="DD72">
        <f t="shared" si="94"/>
        <v>0</v>
      </c>
      <c r="DE72">
        <f t="shared" si="94"/>
        <v>0</v>
      </c>
      <c r="DF72">
        <f t="shared" si="94"/>
        <v>0</v>
      </c>
      <c r="DG72">
        <f t="shared" si="94"/>
        <v>0</v>
      </c>
      <c r="DH72">
        <f t="shared" si="94"/>
        <v>0</v>
      </c>
      <c r="DI72">
        <f t="shared" si="94"/>
        <v>0</v>
      </c>
      <c r="DJ72">
        <f t="shared" si="94"/>
        <v>0</v>
      </c>
      <c r="DK72">
        <f t="shared" si="94"/>
        <v>0</v>
      </c>
      <c r="DL72">
        <f t="shared" si="94"/>
        <v>0</v>
      </c>
      <c r="DM72">
        <f t="shared" si="94"/>
        <v>0</v>
      </c>
      <c r="DN72">
        <f t="shared" si="94"/>
        <v>0</v>
      </c>
      <c r="DO72">
        <f t="shared" si="94"/>
        <v>0</v>
      </c>
      <c r="DP72">
        <f t="shared" si="94"/>
        <v>0</v>
      </c>
      <c r="DQ72">
        <f t="shared" si="94"/>
        <v>0</v>
      </c>
    </row>
    <row r="73" spans="1:121" x14ac:dyDescent="0.25">
      <c r="A73" t="str">
        <f t="shared" si="53"/>
        <v>16_RUS</v>
      </c>
      <c r="B73" t="str">
        <f t="shared" si="53"/>
        <v>15_2_bagasse</v>
      </c>
      <c r="C73" t="str">
        <f t="shared" si="53"/>
        <v>15_2_bagasse</v>
      </c>
      <c r="D73" s="4" t="s">
        <v>149</v>
      </c>
      <c r="E73" s="4"/>
      <c r="F73" s="4"/>
      <c r="G73" s="4">
        <f t="shared" si="54"/>
        <v>0</v>
      </c>
      <c r="BL73" t="str">
        <f t="shared" si="55"/>
        <v>16_RUS</v>
      </c>
      <c r="BM73" t="str">
        <f t="shared" si="56"/>
        <v>d_nonenergy_15_2_bagasse</v>
      </c>
      <c r="BP73">
        <f t="shared" ref="BP73:CW73" si="95">BP$49*BP34</f>
        <v>0</v>
      </c>
      <c r="BQ73">
        <f t="shared" si="95"/>
        <v>0</v>
      </c>
      <c r="BR73">
        <f t="shared" si="95"/>
        <v>0</v>
      </c>
      <c r="BS73">
        <f t="shared" si="95"/>
        <v>0</v>
      </c>
      <c r="BT73">
        <f t="shared" si="95"/>
        <v>0</v>
      </c>
      <c r="BU73">
        <f t="shared" si="95"/>
        <v>0</v>
      </c>
      <c r="BV73">
        <f t="shared" si="95"/>
        <v>0</v>
      </c>
      <c r="BW73">
        <f t="shared" si="95"/>
        <v>0</v>
      </c>
      <c r="BX73">
        <f t="shared" si="95"/>
        <v>0</v>
      </c>
      <c r="BY73">
        <f t="shared" si="95"/>
        <v>0</v>
      </c>
      <c r="BZ73">
        <f t="shared" si="95"/>
        <v>0</v>
      </c>
      <c r="CA73">
        <f t="shared" si="95"/>
        <v>0</v>
      </c>
      <c r="CB73">
        <f t="shared" si="95"/>
        <v>0</v>
      </c>
      <c r="CC73">
        <f t="shared" si="95"/>
        <v>0</v>
      </c>
      <c r="CD73">
        <f t="shared" si="95"/>
        <v>0</v>
      </c>
      <c r="CE73">
        <f t="shared" si="95"/>
        <v>0</v>
      </c>
      <c r="CF73">
        <f t="shared" si="95"/>
        <v>0</v>
      </c>
      <c r="CG73">
        <f t="shared" si="95"/>
        <v>0</v>
      </c>
      <c r="CH73">
        <f t="shared" si="95"/>
        <v>0</v>
      </c>
      <c r="CI73">
        <f t="shared" si="95"/>
        <v>0</v>
      </c>
      <c r="CJ73">
        <f t="shared" si="95"/>
        <v>0</v>
      </c>
      <c r="CK73">
        <f t="shared" si="95"/>
        <v>0</v>
      </c>
      <c r="CL73">
        <f t="shared" si="95"/>
        <v>0</v>
      </c>
      <c r="CM73">
        <f t="shared" si="95"/>
        <v>0</v>
      </c>
      <c r="CN73">
        <f t="shared" si="95"/>
        <v>0</v>
      </c>
      <c r="CO73">
        <f t="shared" si="95"/>
        <v>0</v>
      </c>
      <c r="CP73">
        <f t="shared" si="95"/>
        <v>0</v>
      </c>
      <c r="CQ73">
        <f t="shared" si="95"/>
        <v>0</v>
      </c>
      <c r="CR73">
        <f t="shared" si="95"/>
        <v>0</v>
      </c>
      <c r="CS73">
        <f t="shared" si="95"/>
        <v>0</v>
      </c>
      <c r="CT73">
        <f t="shared" si="95"/>
        <v>0</v>
      </c>
      <c r="CU73">
        <f t="shared" si="95"/>
        <v>0</v>
      </c>
      <c r="CV73">
        <f t="shared" si="95"/>
        <v>0</v>
      </c>
      <c r="CW73">
        <f t="shared" si="95"/>
        <v>0</v>
      </c>
      <c r="CX73">
        <f t="shared" ref="CX73:DQ73" si="96">CX$49*CX34</f>
        <v>0</v>
      </c>
      <c r="CY73">
        <f t="shared" si="96"/>
        <v>0</v>
      </c>
      <c r="CZ73">
        <f t="shared" si="96"/>
        <v>0</v>
      </c>
      <c r="DA73">
        <f t="shared" si="96"/>
        <v>0</v>
      </c>
      <c r="DB73">
        <f t="shared" si="96"/>
        <v>0</v>
      </c>
      <c r="DC73">
        <f t="shared" si="96"/>
        <v>0</v>
      </c>
      <c r="DD73">
        <f t="shared" si="96"/>
        <v>0</v>
      </c>
      <c r="DE73">
        <f t="shared" si="96"/>
        <v>0</v>
      </c>
      <c r="DF73">
        <f t="shared" si="96"/>
        <v>0</v>
      </c>
      <c r="DG73">
        <f t="shared" si="96"/>
        <v>0</v>
      </c>
      <c r="DH73">
        <f t="shared" si="96"/>
        <v>0</v>
      </c>
      <c r="DI73">
        <f t="shared" si="96"/>
        <v>0</v>
      </c>
      <c r="DJ73">
        <f t="shared" si="96"/>
        <v>0</v>
      </c>
      <c r="DK73">
        <f t="shared" si="96"/>
        <v>0</v>
      </c>
      <c r="DL73">
        <f t="shared" si="96"/>
        <v>0</v>
      </c>
      <c r="DM73">
        <f t="shared" si="96"/>
        <v>0</v>
      </c>
      <c r="DN73">
        <f t="shared" si="96"/>
        <v>0</v>
      </c>
      <c r="DO73">
        <f t="shared" si="96"/>
        <v>0</v>
      </c>
      <c r="DP73">
        <f t="shared" si="96"/>
        <v>0</v>
      </c>
      <c r="DQ73">
        <f t="shared" si="96"/>
        <v>0</v>
      </c>
    </row>
    <row r="74" spans="1:121" x14ac:dyDescent="0.25">
      <c r="A74" t="str">
        <f t="shared" si="53"/>
        <v>16_RUS</v>
      </c>
      <c r="B74" t="str">
        <f t="shared" si="53"/>
        <v>15_3_charcoal</v>
      </c>
      <c r="C74" t="str">
        <f t="shared" si="53"/>
        <v>15_3_charcoal</v>
      </c>
      <c r="D74" s="4" t="s">
        <v>149</v>
      </c>
      <c r="E74" s="4"/>
      <c r="F74" s="4"/>
      <c r="G74" s="4">
        <f t="shared" si="54"/>
        <v>0</v>
      </c>
      <c r="BL74" t="str">
        <f t="shared" si="55"/>
        <v>16_RUS</v>
      </c>
      <c r="BM74" t="str">
        <f t="shared" si="56"/>
        <v>d_nonenergy_15_3_charcoal</v>
      </c>
      <c r="BP74">
        <f t="shared" ref="BP74:CW74" si="97">BP$49*BP35</f>
        <v>0</v>
      </c>
      <c r="BQ74">
        <f t="shared" si="97"/>
        <v>0</v>
      </c>
      <c r="BR74">
        <f t="shared" si="97"/>
        <v>0</v>
      </c>
      <c r="BS74">
        <f t="shared" si="97"/>
        <v>0</v>
      </c>
      <c r="BT74">
        <f t="shared" si="97"/>
        <v>0</v>
      </c>
      <c r="BU74">
        <f t="shared" si="97"/>
        <v>0</v>
      </c>
      <c r="BV74">
        <f t="shared" si="97"/>
        <v>0</v>
      </c>
      <c r="BW74">
        <f t="shared" si="97"/>
        <v>0</v>
      </c>
      <c r="BX74">
        <f t="shared" si="97"/>
        <v>0</v>
      </c>
      <c r="BY74">
        <f t="shared" si="97"/>
        <v>0</v>
      </c>
      <c r="BZ74">
        <f t="shared" si="97"/>
        <v>0</v>
      </c>
      <c r="CA74">
        <f t="shared" si="97"/>
        <v>0</v>
      </c>
      <c r="CB74">
        <f t="shared" si="97"/>
        <v>0</v>
      </c>
      <c r="CC74">
        <f t="shared" si="97"/>
        <v>0</v>
      </c>
      <c r="CD74">
        <f t="shared" si="97"/>
        <v>0</v>
      </c>
      <c r="CE74">
        <f t="shared" si="97"/>
        <v>0</v>
      </c>
      <c r="CF74">
        <f t="shared" si="97"/>
        <v>0</v>
      </c>
      <c r="CG74">
        <f t="shared" si="97"/>
        <v>0</v>
      </c>
      <c r="CH74">
        <f t="shared" si="97"/>
        <v>0</v>
      </c>
      <c r="CI74">
        <f t="shared" si="97"/>
        <v>0</v>
      </c>
      <c r="CJ74">
        <f t="shared" si="97"/>
        <v>0</v>
      </c>
      <c r="CK74">
        <f t="shared" si="97"/>
        <v>0</v>
      </c>
      <c r="CL74">
        <f t="shared" si="97"/>
        <v>0</v>
      </c>
      <c r="CM74">
        <f t="shared" si="97"/>
        <v>0</v>
      </c>
      <c r="CN74">
        <f t="shared" si="97"/>
        <v>0</v>
      </c>
      <c r="CO74">
        <f t="shared" si="97"/>
        <v>0</v>
      </c>
      <c r="CP74">
        <f t="shared" si="97"/>
        <v>0</v>
      </c>
      <c r="CQ74">
        <f t="shared" si="97"/>
        <v>0</v>
      </c>
      <c r="CR74">
        <f t="shared" si="97"/>
        <v>0</v>
      </c>
      <c r="CS74">
        <f t="shared" si="97"/>
        <v>0</v>
      </c>
      <c r="CT74">
        <f t="shared" si="97"/>
        <v>0</v>
      </c>
      <c r="CU74">
        <f t="shared" si="97"/>
        <v>0</v>
      </c>
      <c r="CV74">
        <f t="shared" si="97"/>
        <v>0</v>
      </c>
      <c r="CW74">
        <f t="shared" si="97"/>
        <v>0</v>
      </c>
      <c r="CX74">
        <f t="shared" ref="CX74:DQ74" si="98">CX$49*CX35</f>
        <v>0</v>
      </c>
      <c r="CY74">
        <f t="shared" si="98"/>
        <v>0</v>
      </c>
      <c r="CZ74">
        <f t="shared" si="98"/>
        <v>0</v>
      </c>
      <c r="DA74">
        <f t="shared" si="98"/>
        <v>0</v>
      </c>
      <c r="DB74">
        <f t="shared" si="98"/>
        <v>0</v>
      </c>
      <c r="DC74">
        <f t="shared" si="98"/>
        <v>0</v>
      </c>
      <c r="DD74">
        <f t="shared" si="98"/>
        <v>0</v>
      </c>
      <c r="DE74">
        <f t="shared" si="98"/>
        <v>0</v>
      </c>
      <c r="DF74">
        <f t="shared" si="98"/>
        <v>0</v>
      </c>
      <c r="DG74">
        <f t="shared" si="98"/>
        <v>0</v>
      </c>
      <c r="DH74">
        <f t="shared" si="98"/>
        <v>0</v>
      </c>
      <c r="DI74">
        <f t="shared" si="98"/>
        <v>0</v>
      </c>
      <c r="DJ74">
        <f t="shared" si="98"/>
        <v>0</v>
      </c>
      <c r="DK74">
        <f t="shared" si="98"/>
        <v>0</v>
      </c>
      <c r="DL74">
        <f t="shared" si="98"/>
        <v>0</v>
      </c>
      <c r="DM74">
        <f t="shared" si="98"/>
        <v>0</v>
      </c>
      <c r="DN74">
        <f t="shared" si="98"/>
        <v>0</v>
      </c>
      <c r="DO74">
        <f t="shared" si="98"/>
        <v>0</v>
      </c>
      <c r="DP74">
        <f t="shared" si="98"/>
        <v>0</v>
      </c>
      <c r="DQ74">
        <f t="shared" si="98"/>
        <v>0</v>
      </c>
    </row>
    <row r="75" spans="1:121" x14ac:dyDescent="0.25">
      <c r="A75" t="str">
        <f t="shared" si="53"/>
        <v>16_RUS</v>
      </c>
      <c r="B75" t="str">
        <f t="shared" si="53"/>
        <v>15_4_black_liquor</v>
      </c>
      <c r="C75" t="str">
        <f t="shared" si="53"/>
        <v>15_4_black_liquor</v>
      </c>
      <c r="D75" s="4" t="s">
        <v>149</v>
      </c>
      <c r="E75" s="4"/>
      <c r="F75" s="4"/>
      <c r="G75" s="4">
        <f t="shared" si="54"/>
        <v>0</v>
      </c>
      <c r="BL75" t="str">
        <f t="shared" si="55"/>
        <v>16_RUS</v>
      </c>
      <c r="BM75" t="str">
        <f t="shared" si="56"/>
        <v>d_nonenergy_15_4_black_liquor</v>
      </c>
      <c r="BP75">
        <f t="shared" ref="BP75:CW75" si="99">BP$49*BP36</f>
        <v>0</v>
      </c>
      <c r="BQ75">
        <f t="shared" si="99"/>
        <v>0</v>
      </c>
      <c r="BR75">
        <f t="shared" si="99"/>
        <v>0</v>
      </c>
      <c r="BS75">
        <f t="shared" si="99"/>
        <v>0</v>
      </c>
      <c r="BT75">
        <f t="shared" si="99"/>
        <v>0</v>
      </c>
      <c r="BU75">
        <f t="shared" si="99"/>
        <v>0</v>
      </c>
      <c r="BV75">
        <f t="shared" si="99"/>
        <v>0</v>
      </c>
      <c r="BW75">
        <f t="shared" si="99"/>
        <v>0</v>
      </c>
      <c r="BX75">
        <f t="shared" si="99"/>
        <v>0</v>
      </c>
      <c r="BY75">
        <f t="shared" si="99"/>
        <v>0</v>
      </c>
      <c r="BZ75">
        <f t="shared" si="99"/>
        <v>0</v>
      </c>
      <c r="CA75">
        <f t="shared" si="99"/>
        <v>0</v>
      </c>
      <c r="CB75">
        <f t="shared" si="99"/>
        <v>0</v>
      </c>
      <c r="CC75">
        <f t="shared" si="99"/>
        <v>0</v>
      </c>
      <c r="CD75">
        <f t="shared" si="99"/>
        <v>0</v>
      </c>
      <c r="CE75">
        <f t="shared" si="99"/>
        <v>0</v>
      </c>
      <c r="CF75">
        <f t="shared" si="99"/>
        <v>0</v>
      </c>
      <c r="CG75">
        <f t="shared" si="99"/>
        <v>0</v>
      </c>
      <c r="CH75">
        <f t="shared" si="99"/>
        <v>0</v>
      </c>
      <c r="CI75">
        <f t="shared" si="99"/>
        <v>0</v>
      </c>
      <c r="CJ75">
        <f t="shared" si="99"/>
        <v>0</v>
      </c>
      <c r="CK75">
        <f t="shared" si="99"/>
        <v>0</v>
      </c>
      <c r="CL75">
        <f t="shared" si="99"/>
        <v>0</v>
      </c>
      <c r="CM75">
        <f t="shared" si="99"/>
        <v>0</v>
      </c>
      <c r="CN75">
        <f t="shared" si="99"/>
        <v>0</v>
      </c>
      <c r="CO75">
        <f t="shared" si="99"/>
        <v>0</v>
      </c>
      <c r="CP75">
        <f t="shared" si="99"/>
        <v>0</v>
      </c>
      <c r="CQ75">
        <f t="shared" si="99"/>
        <v>0</v>
      </c>
      <c r="CR75">
        <f t="shared" si="99"/>
        <v>0</v>
      </c>
      <c r="CS75">
        <f t="shared" si="99"/>
        <v>0</v>
      </c>
      <c r="CT75">
        <f t="shared" si="99"/>
        <v>0</v>
      </c>
      <c r="CU75">
        <f t="shared" si="99"/>
        <v>0</v>
      </c>
      <c r="CV75">
        <f t="shared" si="99"/>
        <v>0</v>
      </c>
      <c r="CW75">
        <f t="shared" si="99"/>
        <v>0</v>
      </c>
      <c r="CX75">
        <f t="shared" ref="CX75:DQ75" si="100">CX$49*CX36</f>
        <v>0</v>
      </c>
      <c r="CY75">
        <f t="shared" si="100"/>
        <v>0</v>
      </c>
      <c r="CZ75">
        <f t="shared" si="100"/>
        <v>0</v>
      </c>
      <c r="DA75">
        <f t="shared" si="100"/>
        <v>0</v>
      </c>
      <c r="DB75">
        <f t="shared" si="100"/>
        <v>0</v>
      </c>
      <c r="DC75">
        <f t="shared" si="100"/>
        <v>0</v>
      </c>
      <c r="DD75">
        <f t="shared" si="100"/>
        <v>0</v>
      </c>
      <c r="DE75">
        <f t="shared" si="100"/>
        <v>0</v>
      </c>
      <c r="DF75">
        <f t="shared" si="100"/>
        <v>0</v>
      </c>
      <c r="DG75">
        <f t="shared" si="100"/>
        <v>0</v>
      </c>
      <c r="DH75">
        <f t="shared" si="100"/>
        <v>0</v>
      </c>
      <c r="DI75">
        <f t="shared" si="100"/>
        <v>0</v>
      </c>
      <c r="DJ75">
        <f t="shared" si="100"/>
        <v>0</v>
      </c>
      <c r="DK75">
        <f t="shared" si="100"/>
        <v>0</v>
      </c>
      <c r="DL75">
        <f t="shared" si="100"/>
        <v>0</v>
      </c>
      <c r="DM75">
        <f t="shared" si="100"/>
        <v>0</v>
      </c>
      <c r="DN75">
        <f t="shared" si="100"/>
        <v>0</v>
      </c>
      <c r="DO75">
        <f t="shared" si="100"/>
        <v>0</v>
      </c>
      <c r="DP75">
        <f t="shared" si="100"/>
        <v>0</v>
      </c>
      <c r="DQ75">
        <f t="shared" si="100"/>
        <v>0</v>
      </c>
    </row>
    <row r="76" spans="1:121" x14ac:dyDescent="0.25">
      <c r="A76" t="str">
        <f t="shared" si="53"/>
        <v>16_RUS</v>
      </c>
      <c r="B76" t="str">
        <f t="shared" si="53"/>
        <v>15_5_other_biomass</v>
      </c>
      <c r="C76" t="str">
        <f t="shared" si="53"/>
        <v>15_5_other_biomass</v>
      </c>
      <c r="D76" s="4" t="s">
        <v>149</v>
      </c>
      <c r="E76" s="4"/>
      <c r="F76" s="4"/>
      <c r="G76" s="4">
        <f t="shared" si="54"/>
        <v>0</v>
      </c>
      <c r="BL76" t="str">
        <f t="shared" si="55"/>
        <v>16_RUS</v>
      </c>
      <c r="BM76" t="str">
        <f t="shared" si="56"/>
        <v>d_nonenergy_15_5_other_biomass</v>
      </c>
      <c r="BP76">
        <f t="shared" ref="BP76:CW76" si="101">BP$49*BP37</f>
        <v>0</v>
      </c>
      <c r="BQ76">
        <f t="shared" si="101"/>
        <v>0</v>
      </c>
      <c r="BR76">
        <f t="shared" si="101"/>
        <v>0</v>
      </c>
      <c r="BS76">
        <f t="shared" si="101"/>
        <v>0</v>
      </c>
      <c r="BT76">
        <f t="shared" si="101"/>
        <v>0</v>
      </c>
      <c r="BU76">
        <f t="shared" si="101"/>
        <v>0</v>
      </c>
      <c r="BV76">
        <f t="shared" si="101"/>
        <v>0</v>
      </c>
      <c r="BW76">
        <f t="shared" si="101"/>
        <v>0</v>
      </c>
      <c r="BX76">
        <f t="shared" si="101"/>
        <v>0</v>
      </c>
      <c r="BY76">
        <f t="shared" si="101"/>
        <v>0</v>
      </c>
      <c r="BZ76">
        <f t="shared" si="101"/>
        <v>0</v>
      </c>
      <c r="CA76">
        <f t="shared" si="101"/>
        <v>0</v>
      </c>
      <c r="CB76">
        <f t="shared" si="101"/>
        <v>0</v>
      </c>
      <c r="CC76">
        <f t="shared" si="101"/>
        <v>0</v>
      </c>
      <c r="CD76">
        <f t="shared" si="101"/>
        <v>0</v>
      </c>
      <c r="CE76">
        <f t="shared" si="101"/>
        <v>0</v>
      </c>
      <c r="CF76">
        <f t="shared" si="101"/>
        <v>0</v>
      </c>
      <c r="CG76">
        <f t="shared" si="101"/>
        <v>0</v>
      </c>
      <c r="CH76">
        <f t="shared" si="101"/>
        <v>0</v>
      </c>
      <c r="CI76">
        <f t="shared" si="101"/>
        <v>0</v>
      </c>
      <c r="CJ76">
        <f t="shared" si="101"/>
        <v>0</v>
      </c>
      <c r="CK76">
        <f t="shared" si="101"/>
        <v>0</v>
      </c>
      <c r="CL76">
        <f t="shared" si="101"/>
        <v>0</v>
      </c>
      <c r="CM76">
        <f t="shared" si="101"/>
        <v>0</v>
      </c>
      <c r="CN76">
        <f t="shared" si="101"/>
        <v>0</v>
      </c>
      <c r="CO76">
        <f t="shared" si="101"/>
        <v>0</v>
      </c>
      <c r="CP76">
        <f t="shared" si="101"/>
        <v>0</v>
      </c>
      <c r="CQ76">
        <f t="shared" si="101"/>
        <v>0</v>
      </c>
      <c r="CR76">
        <f t="shared" si="101"/>
        <v>0</v>
      </c>
      <c r="CS76">
        <f t="shared" si="101"/>
        <v>0</v>
      </c>
      <c r="CT76">
        <f t="shared" si="101"/>
        <v>0</v>
      </c>
      <c r="CU76">
        <f t="shared" si="101"/>
        <v>0</v>
      </c>
      <c r="CV76">
        <f t="shared" si="101"/>
        <v>0</v>
      </c>
      <c r="CW76">
        <f t="shared" si="101"/>
        <v>0</v>
      </c>
      <c r="CX76">
        <f t="shared" ref="CX76:DQ76" si="102">CX$49*CX37</f>
        <v>0</v>
      </c>
      <c r="CY76">
        <f t="shared" si="102"/>
        <v>0</v>
      </c>
      <c r="CZ76">
        <f t="shared" si="102"/>
        <v>0</v>
      </c>
      <c r="DA76">
        <f t="shared" si="102"/>
        <v>0</v>
      </c>
      <c r="DB76">
        <f t="shared" si="102"/>
        <v>0</v>
      </c>
      <c r="DC76">
        <f t="shared" si="102"/>
        <v>0</v>
      </c>
      <c r="DD76">
        <f t="shared" si="102"/>
        <v>0</v>
      </c>
      <c r="DE76">
        <f t="shared" si="102"/>
        <v>0</v>
      </c>
      <c r="DF76">
        <f t="shared" si="102"/>
        <v>0</v>
      </c>
      <c r="DG76">
        <f t="shared" si="102"/>
        <v>0</v>
      </c>
      <c r="DH76">
        <f t="shared" si="102"/>
        <v>0</v>
      </c>
      <c r="DI76">
        <f t="shared" si="102"/>
        <v>0</v>
      </c>
      <c r="DJ76">
        <f t="shared" si="102"/>
        <v>0</v>
      </c>
      <c r="DK76">
        <f t="shared" si="102"/>
        <v>0</v>
      </c>
      <c r="DL76">
        <f t="shared" si="102"/>
        <v>0</v>
      </c>
      <c r="DM76">
        <f t="shared" si="102"/>
        <v>0</v>
      </c>
      <c r="DN76">
        <f t="shared" si="102"/>
        <v>0</v>
      </c>
      <c r="DO76">
        <f t="shared" si="102"/>
        <v>0</v>
      </c>
      <c r="DP76">
        <f t="shared" si="102"/>
        <v>0</v>
      </c>
      <c r="DQ76">
        <f t="shared" si="102"/>
        <v>0</v>
      </c>
    </row>
    <row r="77" spans="1:121" x14ac:dyDescent="0.25">
      <c r="A77" t="str">
        <f t="shared" si="53"/>
        <v>16_RUS</v>
      </c>
      <c r="B77" t="str">
        <f t="shared" si="53"/>
        <v>16_1_biogas</v>
      </c>
      <c r="C77" t="str">
        <f t="shared" si="53"/>
        <v>16_1_biogas</v>
      </c>
      <c r="D77" s="4" t="s">
        <v>149</v>
      </c>
      <c r="E77" s="4"/>
      <c r="F77" s="4"/>
      <c r="G77" s="4">
        <f t="shared" si="54"/>
        <v>0</v>
      </c>
      <c r="BL77" t="str">
        <f t="shared" si="55"/>
        <v>16_RUS</v>
      </c>
      <c r="BM77" t="str">
        <f t="shared" si="56"/>
        <v>d_nonenergy_16_1_biogas</v>
      </c>
      <c r="BP77">
        <f t="shared" ref="BP77:CW77" si="103">BP$49*BP38</f>
        <v>0</v>
      </c>
      <c r="BQ77">
        <f t="shared" si="103"/>
        <v>0</v>
      </c>
      <c r="BR77">
        <f t="shared" si="103"/>
        <v>0</v>
      </c>
      <c r="BS77">
        <f t="shared" si="103"/>
        <v>0</v>
      </c>
      <c r="BT77">
        <f t="shared" si="103"/>
        <v>0</v>
      </c>
      <c r="BU77">
        <f t="shared" si="103"/>
        <v>0</v>
      </c>
      <c r="BV77">
        <f t="shared" si="103"/>
        <v>0</v>
      </c>
      <c r="BW77">
        <f t="shared" si="103"/>
        <v>0</v>
      </c>
      <c r="BX77">
        <f t="shared" si="103"/>
        <v>0</v>
      </c>
      <c r="BY77">
        <f t="shared" si="103"/>
        <v>0</v>
      </c>
      <c r="BZ77">
        <f t="shared" si="103"/>
        <v>0</v>
      </c>
      <c r="CA77">
        <f t="shared" si="103"/>
        <v>0</v>
      </c>
      <c r="CB77">
        <f t="shared" si="103"/>
        <v>0</v>
      </c>
      <c r="CC77">
        <f t="shared" si="103"/>
        <v>0</v>
      </c>
      <c r="CD77">
        <f t="shared" si="103"/>
        <v>0</v>
      </c>
      <c r="CE77">
        <f t="shared" si="103"/>
        <v>0</v>
      </c>
      <c r="CF77">
        <f t="shared" si="103"/>
        <v>0</v>
      </c>
      <c r="CG77">
        <f t="shared" si="103"/>
        <v>0</v>
      </c>
      <c r="CH77">
        <f t="shared" si="103"/>
        <v>0</v>
      </c>
      <c r="CI77">
        <f t="shared" si="103"/>
        <v>0</v>
      </c>
      <c r="CJ77">
        <f t="shared" si="103"/>
        <v>0</v>
      </c>
      <c r="CK77">
        <f t="shared" si="103"/>
        <v>0</v>
      </c>
      <c r="CL77">
        <f t="shared" si="103"/>
        <v>0</v>
      </c>
      <c r="CM77">
        <f t="shared" si="103"/>
        <v>0</v>
      </c>
      <c r="CN77">
        <f t="shared" si="103"/>
        <v>0</v>
      </c>
      <c r="CO77">
        <f t="shared" si="103"/>
        <v>0</v>
      </c>
      <c r="CP77">
        <f t="shared" si="103"/>
        <v>0</v>
      </c>
      <c r="CQ77">
        <f t="shared" si="103"/>
        <v>0</v>
      </c>
      <c r="CR77">
        <f t="shared" si="103"/>
        <v>0</v>
      </c>
      <c r="CS77">
        <f t="shared" si="103"/>
        <v>0</v>
      </c>
      <c r="CT77">
        <f t="shared" si="103"/>
        <v>0</v>
      </c>
      <c r="CU77">
        <f t="shared" si="103"/>
        <v>0</v>
      </c>
      <c r="CV77">
        <f t="shared" si="103"/>
        <v>0</v>
      </c>
      <c r="CW77">
        <f t="shared" si="103"/>
        <v>0</v>
      </c>
      <c r="CX77">
        <f t="shared" ref="CX77:DQ77" si="104">CX$49*CX38</f>
        <v>0</v>
      </c>
      <c r="CY77">
        <f t="shared" si="104"/>
        <v>0</v>
      </c>
      <c r="CZ77">
        <f t="shared" si="104"/>
        <v>0</v>
      </c>
      <c r="DA77">
        <f t="shared" si="104"/>
        <v>0</v>
      </c>
      <c r="DB77">
        <f t="shared" si="104"/>
        <v>0</v>
      </c>
      <c r="DC77">
        <f t="shared" si="104"/>
        <v>0</v>
      </c>
      <c r="DD77">
        <f t="shared" si="104"/>
        <v>0</v>
      </c>
      <c r="DE77">
        <f t="shared" si="104"/>
        <v>0</v>
      </c>
      <c r="DF77">
        <f t="shared" si="104"/>
        <v>0</v>
      </c>
      <c r="DG77">
        <f t="shared" si="104"/>
        <v>0</v>
      </c>
      <c r="DH77">
        <f t="shared" si="104"/>
        <v>0</v>
      </c>
      <c r="DI77">
        <f t="shared" si="104"/>
        <v>0</v>
      </c>
      <c r="DJ77">
        <f t="shared" si="104"/>
        <v>0</v>
      </c>
      <c r="DK77">
        <f t="shared" si="104"/>
        <v>0</v>
      </c>
      <c r="DL77">
        <f t="shared" si="104"/>
        <v>0</v>
      </c>
      <c r="DM77">
        <f t="shared" si="104"/>
        <v>0</v>
      </c>
      <c r="DN77">
        <f t="shared" si="104"/>
        <v>0</v>
      </c>
      <c r="DO77">
        <f t="shared" si="104"/>
        <v>0</v>
      </c>
      <c r="DP77">
        <f t="shared" si="104"/>
        <v>0</v>
      </c>
      <c r="DQ77">
        <f t="shared" si="104"/>
        <v>0</v>
      </c>
    </row>
    <row r="78" spans="1:121" x14ac:dyDescent="0.25">
      <c r="A78" t="str">
        <f t="shared" si="53"/>
        <v>16_RUS</v>
      </c>
      <c r="B78" t="str">
        <f t="shared" si="53"/>
        <v>16_2_industrial_waste</v>
      </c>
      <c r="C78" t="str">
        <f t="shared" si="53"/>
        <v>16_2_industrial_waste</v>
      </c>
      <c r="D78" s="4" t="s">
        <v>149</v>
      </c>
      <c r="E78" s="4"/>
      <c r="F78" s="4"/>
      <c r="G78" s="4">
        <f t="shared" si="54"/>
        <v>0</v>
      </c>
      <c r="BL78" t="str">
        <f t="shared" si="55"/>
        <v>16_RUS</v>
      </c>
      <c r="BM78" t="str">
        <f t="shared" si="56"/>
        <v>d_nonenergy_16_2_industrial_waste</v>
      </c>
      <c r="BP78">
        <f t="shared" ref="BP78:CW78" si="105">BP$49*BP39</f>
        <v>0</v>
      </c>
      <c r="BQ78">
        <f t="shared" si="105"/>
        <v>0</v>
      </c>
      <c r="BR78">
        <f t="shared" si="105"/>
        <v>0</v>
      </c>
      <c r="BS78">
        <f t="shared" si="105"/>
        <v>0</v>
      </c>
      <c r="BT78">
        <f t="shared" si="105"/>
        <v>0</v>
      </c>
      <c r="BU78">
        <f t="shared" si="105"/>
        <v>0</v>
      </c>
      <c r="BV78">
        <f t="shared" si="105"/>
        <v>0</v>
      </c>
      <c r="BW78">
        <f t="shared" si="105"/>
        <v>0</v>
      </c>
      <c r="BX78">
        <f t="shared" si="105"/>
        <v>0</v>
      </c>
      <c r="BY78">
        <f t="shared" si="105"/>
        <v>0</v>
      </c>
      <c r="BZ78">
        <f t="shared" si="105"/>
        <v>0</v>
      </c>
      <c r="CA78">
        <f t="shared" si="105"/>
        <v>0</v>
      </c>
      <c r="CB78">
        <f t="shared" si="105"/>
        <v>0</v>
      </c>
      <c r="CC78">
        <f t="shared" si="105"/>
        <v>0</v>
      </c>
      <c r="CD78">
        <f t="shared" si="105"/>
        <v>0</v>
      </c>
      <c r="CE78">
        <f t="shared" si="105"/>
        <v>0</v>
      </c>
      <c r="CF78">
        <f t="shared" si="105"/>
        <v>0</v>
      </c>
      <c r="CG78">
        <f t="shared" si="105"/>
        <v>0</v>
      </c>
      <c r="CH78">
        <f t="shared" si="105"/>
        <v>0</v>
      </c>
      <c r="CI78">
        <f t="shared" si="105"/>
        <v>0</v>
      </c>
      <c r="CJ78">
        <f t="shared" si="105"/>
        <v>0</v>
      </c>
      <c r="CK78">
        <f t="shared" si="105"/>
        <v>0</v>
      </c>
      <c r="CL78">
        <f t="shared" si="105"/>
        <v>0</v>
      </c>
      <c r="CM78">
        <f t="shared" si="105"/>
        <v>0</v>
      </c>
      <c r="CN78">
        <f t="shared" si="105"/>
        <v>0</v>
      </c>
      <c r="CO78">
        <f t="shared" si="105"/>
        <v>0</v>
      </c>
      <c r="CP78">
        <f t="shared" si="105"/>
        <v>0</v>
      </c>
      <c r="CQ78">
        <f t="shared" si="105"/>
        <v>0</v>
      </c>
      <c r="CR78">
        <f t="shared" si="105"/>
        <v>0</v>
      </c>
      <c r="CS78">
        <f t="shared" si="105"/>
        <v>0</v>
      </c>
      <c r="CT78">
        <f t="shared" si="105"/>
        <v>0</v>
      </c>
      <c r="CU78">
        <f t="shared" si="105"/>
        <v>0</v>
      </c>
      <c r="CV78">
        <f t="shared" si="105"/>
        <v>0</v>
      </c>
      <c r="CW78">
        <f t="shared" si="105"/>
        <v>0</v>
      </c>
      <c r="CX78">
        <f t="shared" ref="CX78:DQ78" si="106">CX$49*CX39</f>
        <v>0</v>
      </c>
      <c r="CY78">
        <f t="shared" si="106"/>
        <v>0</v>
      </c>
      <c r="CZ78">
        <f t="shared" si="106"/>
        <v>0</v>
      </c>
      <c r="DA78">
        <f t="shared" si="106"/>
        <v>0</v>
      </c>
      <c r="DB78">
        <f t="shared" si="106"/>
        <v>0</v>
      </c>
      <c r="DC78">
        <f t="shared" si="106"/>
        <v>0</v>
      </c>
      <c r="DD78">
        <f t="shared" si="106"/>
        <v>0</v>
      </c>
      <c r="DE78">
        <f t="shared" si="106"/>
        <v>0</v>
      </c>
      <c r="DF78">
        <f t="shared" si="106"/>
        <v>0</v>
      </c>
      <c r="DG78">
        <f t="shared" si="106"/>
        <v>0</v>
      </c>
      <c r="DH78">
        <f t="shared" si="106"/>
        <v>0</v>
      </c>
      <c r="DI78">
        <f t="shared" si="106"/>
        <v>0</v>
      </c>
      <c r="DJ78">
        <f t="shared" si="106"/>
        <v>0</v>
      </c>
      <c r="DK78">
        <f t="shared" si="106"/>
        <v>0</v>
      </c>
      <c r="DL78">
        <f t="shared" si="106"/>
        <v>0</v>
      </c>
      <c r="DM78">
        <f t="shared" si="106"/>
        <v>0</v>
      </c>
      <c r="DN78">
        <f t="shared" si="106"/>
        <v>0</v>
      </c>
      <c r="DO78">
        <f t="shared" si="106"/>
        <v>0</v>
      </c>
      <c r="DP78">
        <f t="shared" si="106"/>
        <v>0</v>
      </c>
      <c r="DQ78">
        <f t="shared" si="106"/>
        <v>0</v>
      </c>
    </row>
    <row r="79" spans="1:121" x14ac:dyDescent="0.25">
      <c r="A79" t="str">
        <f t="shared" si="53"/>
        <v>16_RUS</v>
      </c>
      <c r="B79" t="str">
        <f t="shared" si="53"/>
        <v>16_3_municipal_solid_waste_renewable</v>
      </c>
      <c r="C79" t="str">
        <f t="shared" si="53"/>
        <v>16_3_msw_ren</v>
      </c>
      <c r="D79" s="4" t="s">
        <v>149</v>
      </c>
      <c r="E79" s="4"/>
      <c r="F79" s="4"/>
      <c r="G79" s="4">
        <f t="shared" si="54"/>
        <v>0</v>
      </c>
      <c r="BL79" t="str">
        <f t="shared" si="55"/>
        <v>16_RUS</v>
      </c>
      <c r="BM79" t="str">
        <f t="shared" si="56"/>
        <v>d_nonenergy_16_3_msw_ren</v>
      </c>
      <c r="BP79">
        <f t="shared" ref="BP79:CW79" si="107">BP$49*BP40</f>
        <v>0</v>
      </c>
      <c r="BQ79">
        <f t="shared" si="107"/>
        <v>0</v>
      </c>
      <c r="BR79">
        <f t="shared" si="107"/>
        <v>0</v>
      </c>
      <c r="BS79">
        <f t="shared" si="107"/>
        <v>0</v>
      </c>
      <c r="BT79">
        <f t="shared" si="107"/>
        <v>0</v>
      </c>
      <c r="BU79">
        <f t="shared" si="107"/>
        <v>0</v>
      </c>
      <c r="BV79">
        <f t="shared" si="107"/>
        <v>0</v>
      </c>
      <c r="BW79">
        <f t="shared" si="107"/>
        <v>0</v>
      </c>
      <c r="BX79">
        <f t="shared" si="107"/>
        <v>0</v>
      </c>
      <c r="BY79">
        <f t="shared" si="107"/>
        <v>0</v>
      </c>
      <c r="BZ79">
        <f t="shared" si="107"/>
        <v>0</v>
      </c>
      <c r="CA79">
        <f t="shared" si="107"/>
        <v>0</v>
      </c>
      <c r="CB79">
        <f t="shared" si="107"/>
        <v>0</v>
      </c>
      <c r="CC79">
        <f t="shared" si="107"/>
        <v>0</v>
      </c>
      <c r="CD79">
        <f t="shared" si="107"/>
        <v>0</v>
      </c>
      <c r="CE79">
        <f t="shared" si="107"/>
        <v>0</v>
      </c>
      <c r="CF79">
        <f t="shared" si="107"/>
        <v>0</v>
      </c>
      <c r="CG79">
        <f t="shared" si="107"/>
        <v>0</v>
      </c>
      <c r="CH79">
        <f t="shared" si="107"/>
        <v>0</v>
      </c>
      <c r="CI79">
        <f t="shared" si="107"/>
        <v>0</v>
      </c>
      <c r="CJ79">
        <f t="shared" si="107"/>
        <v>0</v>
      </c>
      <c r="CK79">
        <f t="shared" si="107"/>
        <v>0</v>
      </c>
      <c r="CL79">
        <f t="shared" si="107"/>
        <v>0</v>
      </c>
      <c r="CM79">
        <f t="shared" si="107"/>
        <v>0</v>
      </c>
      <c r="CN79">
        <f t="shared" si="107"/>
        <v>0</v>
      </c>
      <c r="CO79">
        <f t="shared" si="107"/>
        <v>0</v>
      </c>
      <c r="CP79">
        <f t="shared" si="107"/>
        <v>0</v>
      </c>
      <c r="CQ79">
        <f t="shared" si="107"/>
        <v>0</v>
      </c>
      <c r="CR79">
        <f t="shared" si="107"/>
        <v>0</v>
      </c>
      <c r="CS79">
        <f t="shared" si="107"/>
        <v>0</v>
      </c>
      <c r="CT79">
        <f t="shared" si="107"/>
        <v>0</v>
      </c>
      <c r="CU79">
        <f t="shared" si="107"/>
        <v>0</v>
      </c>
      <c r="CV79">
        <f t="shared" si="107"/>
        <v>0</v>
      </c>
      <c r="CW79">
        <f t="shared" si="107"/>
        <v>0</v>
      </c>
      <c r="CX79">
        <f t="shared" ref="CX79:DQ79" si="108">CX$49*CX40</f>
        <v>0</v>
      </c>
      <c r="CY79">
        <f t="shared" si="108"/>
        <v>0</v>
      </c>
      <c r="CZ79">
        <f t="shared" si="108"/>
        <v>0</v>
      </c>
      <c r="DA79">
        <f t="shared" si="108"/>
        <v>0</v>
      </c>
      <c r="DB79">
        <f t="shared" si="108"/>
        <v>0</v>
      </c>
      <c r="DC79">
        <f t="shared" si="108"/>
        <v>0</v>
      </c>
      <c r="DD79">
        <f t="shared" si="108"/>
        <v>0</v>
      </c>
      <c r="DE79">
        <f t="shared" si="108"/>
        <v>0</v>
      </c>
      <c r="DF79">
        <f t="shared" si="108"/>
        <v>0</v>
      </c>
      <c r="DG79">
        <f t="shared" si="108"/>
        <v>0</v>
      </c>
      <c r="DH79">
        <f t="shared" si="108"/>
        <v>0</v>
      </c>
      <c r="DI79">
        <f t="shared" si="108"/>
        <v>0</v>
      </c>
      <c r="DJ79">
        <f t="shared" si="108"/>
        <v>0</v>
      </c>
      <c r="DK79">
        <f t="shared" si="108"/>
        <v>0</v>
      </c>
      <c r="DL79">
        <f t="shared" si="108"/>
        <v>0</v>
      </c>
      <c r="DM79">
        <f t="shared" si="108"/>
        <v>0</v>
      </c>
      <c r="DN79">
        <f t="shared" si="108"/>
        <v>0</v>
      </c>
      <c r="DO79">
        <f t="shared" si="108"/>
        <v>0</v>
      </c>
      <c r="DP79">
        <f t="shared" si="108"/>
        <v>0</v>
      </c>
      <c r="DQ79">
        <f t="shared" si="108"/>
        <v>0</v>
      </c>
    </row>
    <row r="80" spans="1:121" x14ac:dyDescent="0.25">
      <c r="A80" t="str">
        <f t="shared" si="53"/>
        <v>16_RUS</v>
      </c>
      <c r="B80" t="str">
        <f t="shared" si="53"/>
        <v>16_4_municipal_solid_waste_nonrenewable</v>
      </c>
      <c r="C80" t="str">
        <f t="shared" si="53"/>
        <v>16_4_msw_nonr</v>
      </c>
      <c r="D80" s="4" t="s">
        <v>149</v>
      </c>
      <c r="E80" s="4"/>
      <c r="F80" s="4"/>
      <c r="G80" s="4">
        <f t="shared" si="54"/>
        <v>0</v>
      </c>
      <c r="BL80" t="str">
        <f t="shared" si="55"/>
        <v>16_RUS</v>
      </c>
      <c r="BM80" t="str">
        <f t="shared" si="56"/>
        <v>d_nonenergy_16_4_msw_nonr</v>
      </c>
      <c r="BP80">
        <f t="shared" ref="BP80:CW80" si="109">BP$49*BP41</f>
        <v>0</v>
      </c>
      <c r="BQ80">
        <f t="shared" si="109"/>
        <v>0</v>
      </c>
      <c r="BR80">
        <f t="shared" si="109"/>
        <v>0</v>
      </c>
      <c r="BS80">
        <f t="shared" si="109"/>
        <v>0</v>
      </c>
      <c r="BT80">
        <f t="shared" si="109"/>
        <v>0</v>
      </c>
      <c r="BU80">
        <f t="shared" si="109"/>
        <v>0</v>
      </c>
      <c r="BV80">
        <f t="shared" si="109"/>
        <v>0</v>
      </c>
      <c r="BW80">
        <f t="shared" si="109"/>
        <v>0</v>
      </c>
      <c r="BX80">
        <f t="shared" si="109"/>
        <v>0</v>
      </c>
      <c r="BY80">
        <f t="shared" si="109"/>
        <v>0</v>
      </c>
      <c r="BZ80">
        <f t="shared" si="109"/>
        <v>0</v>
      </c>
      <c r="CA80">
        <f t="shared" si="109"/>
        <v>0</v>
      </c>
      <c r="CB80">
        <f t="shared" si="109"/>
        <v>0</v>
      </c>
      <c r="CC80">
        <f t="shared" si="109"/>
        <v>0</v>
      </c>
      <c r="CD80">
        <f t="shared" si="109"/>
        <v>0</v>
      </c>
      <c r="CE80">
        <f t="shared" si="109"/>
        <v>0</v>
      </c>
      <c r="CF80">
        <f t="shared" si="109"/>
        <v>0</v>
      </c>
      <c r="CG80">
        <f t="shared" si="109"/>
        <v>0</v>
      </c>
      <c r="CH80">
        <f t="shared" si="109"/>
        <v>0</v>
      </c>
      <c r="CI80">
        <f t="shared" si="109"/>
        <v>0</v>
      </c>
      <c r="CJ80">
        <f t="shared" si="109"/>
        <v>0</v>
      </c>
      <c r="CK80">
        <f t="shared" si="109"/>
        <v>0</v>
      </c>
      <c r="CL80">
        <f t="shared" si="109"/>
        <v>0</v>
      </c>
      <c r="CM80">
        <f t="shared" si="109"/>
        <v>0</v>
      </c>
      <c r="CN80">
        <f t="shared" si="109"/>
        <v>0</v>
      </c>
      <c r="CO80">
        <f t="shared" si="109"/>
        <v>0</v>
      </c>
      <c r="CP80">
        <f t="shared" si="109"/>
        <v>0</v>
      </c>
      <c r="CQ80">
        <f t="shared" si="109"/>
        <v>0</v>
      </c>
      <c r="CR80">
        <f t="shared" si="109"/>
        <v>0</v>
      </c>
      <c r="CS80">
        <f t="shared" si="109"/>
        <v>0</v>
      </c>
      <c r="CT80">
        <f t="shared" si="109"/>
        <v>0</v>
      </c>
      <c r="CU80">
        <f t="shared" si="109"/>
        <v>0</v>
      </c>
      <c r="CV80">
        <f t="shared" si="109"/>
        <v>0</v>
      </c>
      <c r="CW80">
        <f t="shared" si="109"/>
        <v>0</v>
      </c>
      <c r="CX80">
        <f t="shared" ref="CX80:DQ80" si="110">CX$49*CX41</f>
        <v>0</v>
      </c>
      <c r="CY80">
        <f t="shared" si="110"/>
        <v>0</v>
      </c>
      <c r="CZ80">
        <f t="shared" si="110"/>
        <v>0</v>
      </c>
      <c r="DA80">
        <f t="shared" si="110"/>
        <v>0</v>
      </c>
      <c r="DB80">
        <f t="shared" si="110"/>
        <v>0</v>
      </c>
      <c r="DC80">
        <f t="shared" si="110"/>
        <v>0</v>
      </c>
      <c r="DD80">
        <f t="shared" si="110"/>
        <v>0</v>
      </c>
      <c r="DE80">
        <f t="shared" si="110"/>
        <v>0</v>
      </c>
      <c r="DF80">
        <f t="shared" si="110"/>
        <v>0</v>
      </c>
      <c r="DG80">
        <f t="shared" si="110"/>
        <v>0</v>
      </c>
      <c r="DH80">
        <f t="shared" si="110"/>
        <v>0</v>
      </c>
      <c r="DI80">
        <f t="shared" si="110"/>
        <v>0</v>
      </c>
      <c r="DJ80">
        <f t="shared" si="110"/>
        <v>0</v>
      </c>
      <c r="DK80">
        <f t="shared" si="110"/>
        <v>0</v>
      </c>
      <c r="DL80">
        <f t="shared" si="110"/>
        <v>0</v>
      </c>
      <c r="DM80">
        <f t="shared" si="110"/>
        <v>0</v>
      </c>
      <c r="DN80">
        <f t="shared" si="110"/>
        <v>0</v>
      </c>
      <c r="DO80">
        <f t="shared" si="110"/>
        <v>0</v>
      </c>
      <c r="DP80">
        <f t="shared" si="110"/>
        <v>0</v>
      </c>
      <c r="DQ80">
        <f t="shared" si="110"/>
        <v>0</v>
      </c>
    </row>
    <row r="81" spans="1:121" x14ac:dyDescent="0.25">
      <c r="A81" t="str">
        <f t="shared" si="53"/>
        <v>16_RUS</v>
      </c>
      <c r="B81" t="str">
        <f t="shared" si="53"/>
        <v>16_5_biogasoline</v>
      </c>
      <c r="C81" t="str">
        <f t="shared" si="53"/>
        <v>16_5_biogasoline</v>
      </c>
      <c r="D81" s="4" t="s">
        <v>149</v>
      </c>
      <c r="E81" s="4"/>
      <c r="F81" s="4"/>
      <c r="G81" s="4">
        <f t="shared" si="54"/>
        <v>0</v>
      </c>
      <c r="BL81" t="str">
        <f t="shared" si="55"/>
        <v>16_RUS</v>
      </c>
      <c r="BM81" t="str">
        <f t="shared" si="56"/>
        <v>d_nonenergy_16_5_biogasoline</v>
      </c>
      <c r="BP81">
        <f t="shared" ref="BP81:CW81" si="111">BP$49*BP42</f>
        <v>0</v>
      </c>
      <c r="BQ81">
        <f t="shared" si="111"/>
        <v>0</v>
      </c>
      <c r="BR81">
        <f t="shared" si="111"/>
        <v>0</v>
      </c>
      <c r="BS81">
        <f t="shared" si="111"/>
        <v>0</v>
      </c>
      <c r="BT81">
        <f t="shared" si="111"/>
        <v>0</v>
      </c>
      <c r="BU81">
        <f t="shared" si="111"/>
        <v>0</v>
      </c>
      <c r="BV81">
        <f t="shared" si="111"/>
        <v>0</v>
      </c>
      <c r="BW81">
        <f t="shared" si="111"/>
        <v>0</v>
      </c>
      <c r="BX81">
        <f t="shared" si="111"/>
        <v>0</v>
      </c>
      <c r="BY81">
        <f t="shared" si="111"/>
        <v>0</v>
      </c>
      <c r="BZ81">
        <f t="shared" si="111"/>
        <v>0</v>
      </c>
      <c r="CA81">
        <f t="shared" si="111"/>
        <v>0</v>
      </c>
      <c r="CB81">
        <f t="shared" si="111"/>
        <v>0</v>
      </c>
      <c r="CC81">
        <f t="shared" si="111"/>
        <v>0</v>
      </c>
      <c r="CD81">
        <f t="shared" si="111"/>
        <v>0</v>
      </c>
      <c r="CE81">
        <f t="shared" si="111"/>
        <v>0</v>
      </c>
      <c r="CF81">
        <f t="shared" si="111"/>
        <v>0</v>
      </c>
      <c r="CG81">
        <f t="shared" si="111"/>
        <v>0</v>
      </c>
      <c r="CH81">
        <f t="shared" si="111"/>
        <v>0</v>
      </c>
      <c r="CI81">
        <f t="shared" si="111"/>
        <v>0</v>
      </c>
      <c r="CJ81">
        <f t="shared" si="111"/>
        <v>0</v>
      </c>
      <c r="CK81">
        <f t="shared" si="111"/>
        <v>0</v>
      </c>
      <c r="CL81">
        <f t="shared" si="111"/>
        <v>0</v>
      </c>
      <c r="CM81">
        <f t="shared" si="111"/>
        <v>0</v>
      </c>
      <c r="CN81">
        <f t="shared" si="111"/>
        <v>0</v>
      </c>
      <c r="CO81">
        <f t="shared" si="111"/>
        <v>0</v>
      </c>
      <c r="CP81">
        <f t="shared" si="111"/>
        <v>0</v>
      </c>
      <c r="CQ81">
        <f t="shared" si="111"/>
        <v>0</v>
      </c>
      <c r="CR81">
        <f t="shared" si="111"/>
        <v>0</v>
      </c>
      <c r="CS81">
        <f t="shared" si="111"/>
        <v>0</v>
      </c>
      <c r="CT81">
        <f t="shared" si="111"/>
        <v>0</v>
      </c>
      <c r="CU81">
        <f t="shared" si="111"/>
        <v>0</v>
      </c>
      <c r="CV81">
        <f t="shared" si="111"/>
        <v>0</v>
      </c>
      <c r="CW81">
        <f t="shared" si="111"/>
        <v>0</v>
      </c>
      <c r="CX81">
        <f t="shared" ref="CX81:DQ81" si="112">CX$49*CX42</f>
        <v>0</v>
      </c>
      <c r="CY81">
        <f t="shared" si="112"/>
        <v>0</v>
      </c>
      <c r="CZ81">
        <f t="shared" si="112"/>
        <v>0</v>
      </c>
      <c r="DA81">
        <f t="shared" si="112"/>
        <v>0</v>
      </c>
      <c r="DB81">
        <f t="shared" si="112"/>
        <v>0</v>
      </c>
      <c r="DC81">
        <f t="shared" si="112"/>
        <v>0</v>
      </c>
      <c r="DD81">
        <f t="shared" si="112"/>
        <v>0</v>
      </c>
      <c r="DE81">
        <f t="shared" si="112"/>
        <v>0</v>
      </c>
      <c r="DF81">
        <f t="shared" si="112"/>
        <v>0</v>
      </c>
      <c r="DG81">
        <f t="shared" si="112"/>
        <v>0</v>
      </c>
      <c r="DH81">
        <f t="shared" si="112"/>
        <v>0</v>
      </c>
      <c r="DI81">
        <f t="shared" si="112"/>
        <v>0</v>
      </c>
      <c r="DJ81">
        <f t="shared" si="112"/>
        <v>0</v>
      </c>
      <c r="DK81">
        <f t="shared" si="112"/>
        <v>0</v>
      </c>
      <c r="DL81">
        <f t="shared" si="112"/>
        <v>0</v>
      </c>
      <c r="DM81">
        <f t="shared" si="112"/>
        <v>0</v>
      </c>
      <c r="DN81">
        <f t="shared" si="112"/>
        <v>0</v>
      </c>
      <c r="DO81">
        <f t="shared" si="112"/>
        <v>0</v>
      </c>
      <c r="DP81">
        <f t="shared" si="112"/>
        <v>0</v>
      </c>
      <c r="DQ81">
        <f t="shared" si="112"/>
        <v>0</v>
      </c>
    </row>
    <row r="82" spans="1:121" x14ac:dyDescent="0.25">
      <c r="A82" t="str">
        <f t="shared" si="53"/>
        <v>16_RUS</v>
      </c>
      <c r="B82" t="str">
        <f t="shared" si="53"/>
        <v>16_6_biodiesel</v>
      </c>
      <c r="C82" t="str">
        <f t="shared" si="53"/>
        <v>16_6_biodiesel</v>
      </c>
      <c r="D82" s="4" t="s">
        <v>149</v>
      </c>
      <c r="E82" s="4"/>
      <c r="F82" s="4"/>
      <c r="G82" s="4">
        <f t="shared" si="54"/>
        <v>0</v>
      </c>
      <c r="BL82" t="str">
        <f t="shared" si="55"/>
        <v>16_RUS</v>
      </c>
      <c r="BM82" t="str">
        <f t="shared" si="56"/>
        <v>d_nonenergy_16_6_biodiesel</v>
      </c>
      <c r="BP82">
        <f t="shared" ref="BP82:CW82" si="113">BP$49*BP43</f>
        <v>0</v>
      </c>
      <c r="BQ82">
        <f t="shared" si="113"/>
        <v>0</v>
      </c>
      <c r="BR82">
        <f t="shared" si="113"/>
        <v>0</v>
      </c>
      <c r="BS82">
        <f t="shared" si="113"/>
        <v>0</v>
      </c>
      <c r="BT82">
        <f t="shared" si="113"/>
        <v>0</v>
      </c>
      <c r="BU82">
        <f t="shared" si="113"/>
        <v>0</v>
      </c>
      <c r="BV82">
        <f t="shared" si="113"/>
        <v>0</v>
      </c>
      <c r="BW82">
        <f t="shared" si="113"/>
        <v>0</v>
      </c>
      <c r="BX82">
        <f t="shared" si="113"/>
        <v>0</v>
      </c>
      <c r="BY82">
        <f t="shared" si="113"/>
        <v>0</v>
      </c>
      <c r="BZ82">
        <f t="shared" si="113"/>
        <v>0</v>
      </c>
      <c r="CA82">
        <f t="shared" si="113"/>
        <v>0</v>
      </c>
      <c r="CB82">
        <f t="shared" si="113"/>
        <v>0</v>
      </c>
      <c r="CC82">
        <f t="shared" si="113"/>
        <v>0</v>
      </c>
      <c r="CD82">
        <f t="shared" si="113"/>
        <v>0</v>
      </c>
      <c r="CE82">
        <f t="shared" si="113"/>
        <v>0</v>
      </c>
      <c r="CF82">
        <f t="shared" si="113"/>
        <v>0</v>
      </c>
      <c r="CG82">
        <f t="shared" si="113"/>
        <v>0</v>
      </c>
      <c r="CH82">
        <f t="shared" si="113"/>
        <v>0</v>
      </c>
      <c r="CI82">
        <f t="shared" si="113"/>
        <v>0</v>
      </c>
      <c r="CJ82">
        <f t="shared" si="113"/>
        <v>0</v>
      </c>
      <c r="CK82">
        <f t="shared" si="113"/>
        <v>0</v>
      </c>
      <c r="CL82">
        <f t="shared" si="113"/>
        <v>0</v>
      </c>
      <c r="CM82">
        <f t="shared" si="113"/>
        <v>0</v>
      </c>
      <c r="CN82">
        <f t="shared" si="113"/>
        <v>0</v>
      </c>
      <c r="CO82">
        <f t="shared" si="113"/>
        <v>0</v>
      </c>
      <c r="CP82">
        <f t="shared" si="113"/>
        <v>0</v>
      </c>
      <c r="CQ82">
        <f t="shared" si="113"/>
        <v>0</v>
      </c>
      <c r="CR82">
        <f t="shared" si="113"/>
        <v>0</v>
      </c>
      <c r="CS82">
        <f t="shared" si="113"/>
        <v>0</v>
      </c>
      <c r="CT82">
        <f t="shared" si="113"/>
        <v>0</v>
      </c>
      <c r="CU82">
        <f t="shared" si="113"/>
        <v>0</v>
      </c>
      <c r="CV82">
        <f t="shared" si="113"/>
        <v>0</v>
      </c>
      <c r="CW82">
        <f t="shared" si="113"/>
        <v>0</v>
      </c>
      <c r="CX82">
        <f t="shared" ref="CX82:DQ82" si="114">CX$49*CX43</f>
        <v>0</v>
      </c>
      <c r="CY82">
        <f t="shared" si="114"/>
        <v>0</v>
      </c>
      <c r="CZ82">
        <f t="shared" si="114"/>
        <v>0</v>
      </c>
      <c r="DA82">
        <f t="shared" si="114"/>
        <v>0</v>
      </c>
      <c r="DB82">
        <f t="shared" si="114"/>
        <v>0</v>
      </c>
      <c r="DC82">
        <f t="shared" si="114"/>
        <v>0</v>
      </c>
      <c r="DD82">
        <f t="shared" si="114"/>
        <v>0</v>
      </c>
      <c r="DE82">
        <f t="shared" si="114"/>
        <v>0</v>
      </c>
      <c r="DF82">
        <f t="shared" si="114"/>
        <v>0</v>
      </c>
      <c r="DG82">
        <f t="shared" si="114"/>
        <v>0</v>
      </c>
      <c r="DH82">
        <f t="shared" si="114"/>
        <v>0</v>
      </c>
      <c r="DI82">
        <f t="shared" si="114"/>
        <v>0</v>
      </c>
      <c r="DJ82">
        <f t="shared" si="114"/>
        <v>0</v>
      </c>
      <c r="DK82">
        <f t="shared" si="114"/>
        <v>0</v>
      </c>
      <c r="DL82">
        <f t="shared" si="114"/>
        <v>0</v>
      </c>
      <c r="DM82">
        <f t="shared" si="114"/>
        <v>0</v>
      </c>
      <c r="DN82">
        <f t="shared" si="114"/>
        <v>0</v>
      </c>
      <c r="DO82">
        <f t="shared" si="114"/>
        <v>0</v>
      </c>
      <c r="DP82">
        <f t="shared" si="114"/>
        <v>0</v>
      </c>
      <c r="DQ82">
        <f t="shared" si="114"/>
        <v>0</v>
      </c>
    </row>
    <row r="83" spans="1:121" x14ac:dyDescent="0.25">
      <c r="A83" t="str">
        <f t="shared" si="53"/>
        <v>16_RUS</v>
      </c>
      <c r="B83" t="str">
        <f t="shared" si="53"/>
        <v>16_8_other_liquid_biofuels</v>
      </c>
      <c r="C83" t="str">
        <f t="shared" si="53"/>
        <v>16_8_oth_liquid_biofuel</v>
      </c>
      <c r="D83" s="4" t="s">
        <v>149</v>
      </c>
      <c r="E83" s="4"/>
      <c r="F83" s="4"/>
      <c r="G83" s="4">
        <f t="shared" si="54"/>
        <v>0</v>
      </c>
      <c r="BL83" t="str">
        <f t="shared" si="55"/>
        <v>16_RUS</v>
      </c>
      <c r="BM83" t="str">
        <f t="shared" si="56"/>
        <v>d_nonenergy_16_8_oth_liquid_biofuel</v>
      </c>
      <c r="BP83">
        <f t="shared" ref="BP83:CW83" si="115">BP$49*BP44</f>
        <v>0</v>
      </c>
      <c r="BQ83">
        <f t="shared" si="115"/>
        <v>0</v>
      </c>
      <c r="BR83">
        <f t="shared" si="115"/>
        <v>0</v>
      </c>
      <c r="BS83">
        <f t="shared" si="115"/>
        <v>0</v>
      </c>
      <c r="BT83">
        <f t="shared" si="115"/>
        <v>0</v>
      </c>
      <c r="BU83">
        <f t="shared" si="115"/>
        <v>0</v>
      </c>
      <c r="BV83">
        <f t="shared" si="115"/>
        <v>0</v>
      </c>
      <c r="BW83">
        <f t="shared" si="115"/>
        <v>0</v>
      </c>
      <c r="BX83">
        <f t="shared" si="115"/>
        <v>0</v>
      </c>
      <c r="BY83">
        <f t="shared" si="115"/>
        <v>0</v>
      </c>
      <c r="BZ83">
        <f t="shared" si="115"/>
        <v>0</v>
      </c>
      <c r="CA83">
        <f t="shared" si="115"/>
        <v>0</v>
      </c>
      <c r="CB83">
        <f t="shared" si="115"/>
        <v>0</v>
      </c>
      <c r="CC83">
        <f t="shared" si="115"/>
        <v>0</v>
      </c>
      <c r="CD83">
        <f t="shared" si="115"/>
        <v>0</v>
      </c>
      <c r="CE83">
        <f t="shared" si="115"/>
        <v>0</v>
      </c>
      <c r="CF83">
        <f t="shared" si="115"/>
        <v>0</v>
      </c>
      <c r="CG83">
        <f t="shared" si="115"/>
        <v>0</v>
      </c>
      <c r="CH83">
        <f t="shared" si="115"/>
        <v>0</v>
      </c>
      <c r="CI83">
        <f t="shared" si="115"/>
        <v>0</v>
      </c>
      <c r="CJ83">
        <f t="shared" si="115"/>
        <v>0</v>
      </c>
      <c r="CK83">
        <f t="shared" si="115"/>
        <v>0</v>
      </c>
      <c r="CL83">
        <f t="shared" si="115"/>
        <v>0</v>
      </c>
      <c r="CM83">
        <f t="shared" si="115"/>
        <v>0</v>
      </c>
      <c r="CN83">
        <f t="shared" si="115"/>
        <v>0</v>
      </c>
      <c r="CO83">
        <f t="shared" si="115"/>
        <v>0</v>
      </c>
      <c r="CP83">
        <f t="shared" si="115"/>
        <v>0</v>
      </c>
      <c r="CQ83">
        <f t="shared" si="115"/>
        <v>0</v>
      </c>
      <c r="CR83">
        <f t="shared" si="115"/>
        <v>0</v>
      </c>
      <c r="CS83">
        <f t="shared" si="115"/>
        <v>0</v>
      </c>
      <c r="CT83">
        <f t="shared" si="115"/>
        <v>0</v>
      </c>
      <c r="CU83">
        <f t="shared" si="115"/>
        <v>0</v>
      </c>
      <c r="CV83">
        <f t="shared" si="115"/>
        <v>0</v>
      </c>
      <c r="CW83">
        <f t="shared" si="115"/>
        <v>0</v>
      </c>
      <c r="CX83">
        <f t="shared" ref="CX83:DQ83" si="116">CX$49*CX44</f>
        <v>0</v>
      </c>
      <c r="CY83">
        <f t="shared" si="116"/>
        <v>0</v>
      </c>
      <c r="CZ83">
        <f t="shared" si="116"/>
        <v>0</v>
      </c>
      <c r="DA83">
        <f t="shared" si="116"/>
        <v>0</v>
      </c>
      <c r="DB83">
        <f t="shared" si="116"/>
        <v>0</v>
      </c>
      <c r="DC83">
        <f t="shared" si="116"/>
        <v>0</v>
      </c>
      <c r="DD83">
        <f t="shared" si="116"/>
        <v>0</v>
      </c>
      <c r="DE83">
        <f t="shared" si="116"/>
        <v>0</v>
      </c>
      <c r="DF83">
        <f t="shared" si="116"/>
        <v>0</v>
      </c>
      <c r="DG83">
        <f t="shared" si="116"/>
        <v>0</v>
      </c>
      <c r="DH83">
        <f t="shared" si="116"/>
        <v>0</v>
      </c>
      <c r="DI83">
        <f t="shared" si="116"/>
        <v>0</v>
      </c>
      <c r="DJ83">
        <f t="shared" si="116"/>
        <v>0</v>
      </c>
      <c r="DK83">
        <f t="shared" si="116"/>
        <v>0</v>
      </c>
      <c r="DL83">
        <f t="shared" si="116"/>
        <v>0</v>
      </c>
      <c r="DM83">
        <f t="shared" si="116"/>
        <v>0</v>
      </c>
      <c r="DN83">
        <f t="shared" si="116"/>
        <v>0</v>
      </c>
      <c r="DO83">
        <f t="shared" si="116"/>
        <v>0</v>
      </c>
      <c r="DP83">
        <f t="shared" si="116"/>
        <v>0</v>
      </c>
      <c r="DQ83">
        <f t="shared" si="116"/>
        <v>0</v>
      </c>
    </row>
    <row r="84" spans="1:121" x14ac:dyDescent="0.25">
      <c r="A84" t="str">
        <f t="shared" si="53"/>
        <v>16_RUS</v>
      </c>
      <c r="B84" t="str">
        <f t="shared" si="53"/>
        <v>17_electricity</v>
      </c>
      <c r="C84" t="str">
        <f t="shared" si="53"/>
        <v>17_electricity</v>
      </c>
      <c r="D84" s="4" t="s">
        <v>149</v>
      </c>
      <c r="E84" s="4"/>
      <c r="F84" s="4"/>
      <c r="G84" s="4">
        <f t="shared" si="54"/>
        <v>0</v>
      </c>
      <c r="BL84" t="str">
        <f t="shared" si="55"/>
        <v>16_RUS</v>
      </c>
      <c r="BM84" t="str">
        <f t="shared" si="56"/>
        <v>d_nonenergy_17_electricity</v>
      </c>
      <c r="BP84">
        <f t="shared" ref="BP84:CW84" si="117">BP$49*BP45</f>
        <v>0</v>
      </c>
      <c r="BQ84">
        <f t="shared" si="117"/>
        <v>0</v>
      </c>
      <c r="BR84">
        <f t="shared" si="117"/>
        <v>0</v>
      </c>
      <c r="BS84">
        <f t="shared" si="117"/>
        <v>0</v>
      </c>
      <c r="BT84">
        <f t="shared" si="117"/>
        <v>0</v>
      </c>
      <c r="BU84">
        <f t="shared" si="117"/>
        <v>0</v>
      </c>
      <c r="BV84">
        <f t="shared" si="117"/>
        <v>0</v>
      </c>
      <c r="BW84">
        <f t="shared" si="117"/>
        <v>0</v>
      </c>
      <c r="BX84">
        <f t="shared" si="117"/>
        <v>0</v>
      </c>
      <c r="BY84">
        <f t="shared" si="117"/>
        <v>0</v>
      </c>
      <c r="BZ84">
        <f t="shared" si="117"/>
        <v>0</v>
      </c>
      <c r="CA84">
        <f t="shared" si="117"/>
        <v>0</v>
      </c>
      <c r="CB84">
        <f t="shared" si="117"/>
        <v>0</v>
      </c>
      <c r="CC84">
        <f t="shared" si="117"/>
        <v>0</v>
      </c>
      <c r="CD84">
        <f t="shared" si="117"/>
        <v>0</v>
      </c>
      <c r="CE84">
        <f t="shared" si="117"/>
        <v>0</v>
      </c>
      <c r="CF84">
        <f t="shared" si="117"/>
        <v>0</v>
      </c>
      <c r="CG84">
        <f t="shared" si="117"/>
        <v>0</v>
      </c>
      <c r="CH84">
        <f t="shared" si="117"/>
        <v>0</v>
      </c>
      <c r="CI84">
        <f t="shared" si="117"/>
        <v>0</v>
      </c>
      <c r="CJ84">
        <f t="shared" si="117"/>
        <v>0</v>
      </c>
      <c r="CK84">
        <f t="shared" si="117"/>
        <v>0</v>
      </c>
      <c r="CL84">
        <f t="shared" si="117"/>
        <v>0</v>
      </c>
      <c r="CM84">
        <f t="shared" si="117"/>
        <v>0</v>
      </c>
      <c r="CN84">
        <f t="shared" si="117"/>
        <v>0</v>
      </c>
      <c r="CO84">
        <f t="shared" si="117"/>
        <v>0</v>
      </c>
      <c r="CP84">
        <f t="shared" si="117"/>
        <v>0</v>
      </c>
      <c r="CQ84">
        <f t="shared" si="117"/>
        <v>0</v>
      </c>
      <c r="CR84">
        <f t="shared" si="117"/>
        <v>0</v>
      </c>
      <c r="CS84">
        <f t="shared" si="117"/>
        <v>0</v>
      </c>
      <c r="CT84">
        <f t="shared" si="117"/>
        <v>0</v>
      </c>
      <c r="CU84">
        <f t="shared" si="117"/>
        <v>0</v>
      </c>
      <c r="CV84">
        <f t="shared" si="117"/>
        <v>0</v>
      </c>
      <c r="CW84">
        <f t="shared" si="117"/>
        <v>0</v>
      </c>
      <c r="CX84">
        <f t="shared" ref="CX84:DQ84" si="118">CX$49*CX45</f>
        <v>0</v>
      </c>
      <c r="CY84">
        <f t="shared" si="118"/>
        <v>0</v>
      </c>
      <c r="CZ84">
        <f t="shared" si="118"/>
        <v>0</v>
      </c>
      <c r="DA84">
        <f t="shared" si="118"/>
        <v>0</v>
      </c>
      <c r="DB84">
        <f t="shared" si="118"/>
        <v>0</v>
      </c>
      <c r="DC84">
        <f t="shared" si="118"/>
        <v>0</v>
      </c>
      <c r="DD84">
        <f t="shared" si="118"/>
        <v>0</v>
      </c>
      <c r="DE84">
        <f t="shared" si="118"/>
        <v>0</v>
      </c>
      <c r="DF84">
        <f t="shared" si="118"/>
        <v>0</v>
      </c>
      <c r="DG84">
        <f t="shared" si="118"/>
        <v>0</v>
      </c>
      <c r="DH84">
        <f t="shared" si="118"/>
        <v>0</v>
      </c>
      <c r="DI84">
        <f t="shared" si="118"/>
        <v>0</v>
      </c>
      <c r="DJ84">
        <f t="shared" si="118"/>
        <v>0</v>
      </c>
      <c r="DK84">
        <f t="shared" si="118"/>
        <v>0</v>
      </c>
      <c r="DL84">
        <f t="shared" si="118"/>
        <v>0</v>
      </c>
      <c r="DM84">
        <f t="shared" si="118"/>
        <v>0</v>
      </c>
      <c r="DN84">
        <f t="shared" si="118"/>
        <v>0</v>
      </c>
      <c r="DO84">
        <f t="shared" si="118"/>
        <v>0</v>
      </c>
      <c r="DP84">
        <f t="shared" si="118"/>
        <v>0</v>
      </c>
      <c r="DQ84">
        <f t="shared" si="118"/>
        <v>0</v>
      </c>
    </row>
    <row r="85" spans="1:121" x14ac:dyDescent="0.25">
      <c r="A85" t="str">
        <f t="shared" si="53"/>
        <v>16_RUS</v>
      </c>
      <c r="B85" t="str">
        <f t="shared" si="53"/>
        <v>18_heat</v>
      </c>
      <c r="C85" t="str">
        <f t="shared" si="53"/>
        <v>18_heat</v>
      </c>
      <c r="D85" s="4" t="s">
        <v>149</v>
      </c>
      <c r="E85" s="4"/>
      <c r="F85" s="4"/>
      <c r="G85" s="4">
        <f t="shared" si="54"/>
        <v>0</v>
      </c>
      <c r="BL85" t="str">
        <f t="shared" si="55"/>
        <v>16_RUS</v>
      </c>
      <c r="BM85" t="str">
        <f t="shared" si="56"/>
        <v>d_nonenergy_18_heat</v>
      </c>
      <c r="BP85">
        <f t="shared" ref="BP85:CW85" si="119">BP$49*BP46</f>
        <v>0</v>
      </c>
      <c r="BQ85">
        <f t="shared" si="119"/>
        <v>0</v>
      </c>
      <c r="BR85">
        <f t="shared" si="119"/>
        <v>0</v>
      </c>
      <c r="BS85">
        <f t="shared" si="119"/>
        <v>0</v>
      </c>
      <c r="BT85">
        <f t="shared" si="119"/>
        <v>0</v>
      </c>
      <c r="BU85">
        <f t="shared" si="119"/>
        <v>0</v>
      </c>
      <c r="BV85">
        <f t="shared" si="119"/>
        <v>0</v>
      </c>
      <c r="BW85">
        <f t="shared" si="119"/>
        <v>0</v>
      </c>
      <c r="BX85">
        <f t="shared" si="119"/>
        <v>0</v>
      </c>
      <c r="BY85">
        <f t="shared" si="119"/>
        <v>0</v>
      </c>
      <c r="BZ85">
        <f t="shared" si="119"/>
        <v>0</v>
      </c>
      <c r="CA85">
        <f t="shared" si="119"/>
        <v>0</v>
      </c>
      <c r="CB85">
        <f t="shared" si="119"/>
        <v>0</v>
      </c>
      <c r="CC85">
        <f t="shared" si="119"/>
        <v>0</v>
      </c>
      <c r="CD85">
        <f t="shared" si="119"/>
        <v>0</v>
      </c>
      <c r="CE85">
        <f t="shared" si="119"/>
        <v>0</v>
      </c>
      <c r="CF85">
        <f t="shared" si="119"/>
        <v>0</v>
      </c>
      <c r="CG85">
        <f t="shared" si="119"/>
        <v>0</v>
      </c>
      <c r="CH85">
        <f t="shared" si="119"/>
        <v>0</v>
      </c>
      <c r="CI85">
        <f t="shared" si="119"/>
        <v>0</v>
      </c>
      <c r="CJ85">
        <f t="shared" si="119"/>
        <v>0</v>
      </c>
      <c r="CK85">
        <f t="shared" si="119"/>
        <v>0</v>
      </c>
      <c r="CL85">
        <f t="shared" si="119"/>
        <v>0</v>
      </c>
      <c r="CM85">
        <f t="shared" si="119"/>
        <v>0</v>
      </c>
      <c r="CN85">
        <f t="shared" si="119"/>
        <v>0</v>
      </c>
      <c r="CO85">
        <f t="shared" si="119"/>
        <v>0</v>
      </c>
      <c r="CP85">
        <f t="shared" si="119"/>
        <v>0</v>
      </c>
      <c r="CQ85">
        <f t="shared" si="119"/>
        <v>0</v>
      </c>
      <c r="CR85">
        <f t="shared" si="119"/>
        <v>0</v>
      </c>
      <c r="CS85">
        <f t="shared" si="119"/>
        <v>0</v>
      </c>
      <c r="CT85">
        <f t="shared" si="119"/>
        <v>0</v>
      </c>
      <c r="CU85">
        <f t="shared" si="119"/>
        <v>0</v>
      </c>
      <c r="CV85">
        <f t="shared" si="119"/>
        <v>0</v>
      </c>
      <c r="CW85">
        <f t="shared" si="119"/>
        <v>0</v>
      </c>
      <c r="CX85">
        <f t="shared" ref="CX85:DQ85" si="120">CX$49*CX46</f>
        <v>0</v>
      </c>
      <c r="CY85">
        <f t="shared" si="120"/>
        <v>0</v>
      </c>
      <c r="CZ85">
        <f t="shared" si="120"/>
        <v>0</v>
      </c>
      <c r="DA85">
        <f t="shared" si="120"/>
        <v>0</v>
      </c>
      <c r="DB85">
        <f t="shared" si="120"/>
        <v>0</v>
      </c>
      <c r="DC85">
        <f t="shared" si="120"/>
        <v>0</v>
      </c>
      <c r="DD85">
        <f t="shared" si="120"/>
        <v>0</v>
      </c>
      <c r="DE85">
        <f t="shared" si="120"/>
        <v>0</v>
      </c>
      <c r="DF85">
        <f t="shared" si="120"/>
        <v>0</v>
      </c>
      <c r="DG85">
        <f t="shared" si="120"/>
        <v>0</v>
      </c>
      <c r="DH85">
        <f t="shared" si="120"/>
        <v>0</v>
      </c>
      <c r="DI85">
        <f t="shared" si="120"/>
        <v>0</v>
      </c>
      <c r="DJ85">
        <f t="shared" si="120"/>
        <v>0</v>
      </c>
      <c r="DK85">
        <f t="shared" si="120"/>
        <v>0</v>
      </c>
      <c r="DL85">
        <f t="shared" si="120"/>
        <v>0</v>
      </c>
      <c r="DM85">
        <f t="shared" si="120"/>
        <v>0</v>
      </c>
      <c r="DN85">
        <f t="shared" si="120"/>
        <v>0</v>
      </c>
      <c r="DO85">
        <f t="shared" si="120"/>
        <v>0</v>
      </c>
      <c r="DP85">
        <f t="shared" si="120"/>
        <v>0</v>
      </c>
      <c r="DQ85">
        <f t="shared" si="120"/>
        <v>0</v>
      </c>
    </row>
    <row r="86" spans="1:121" x14ac:dyDescent="0.25">
      <c r="A86" s="44" t="str">
        <f t="shared" ref="A86:C117" si="121">A54</f>
        <v>16_RUS</v>
      </c>
      <c r="B86" s="44" t="str">
        <f t="shared" si="121"/>
        <v>1_x_coal_thermal</v>
      </c>
      <c r="C86" s="44" t="str">
        <f t="shared" si="121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5"/>
        <v>16_RUS</v>
      </c>
      <c r="BM86" s="44" t="str">
        <f t="shared" ref="BM86:BM117" si="122">"d_nonenergy_ccs_"&amp;C86</f>
        <v>d_nonenergy_ccs_1_x_coal_thermal</v>
      </c>
      <c r="BN86" s="44"/>
      <c r="BO86" s="44"/>
      <c r="BP86" s="44">
        <f t="shared" ref="BP86:CV86" si="123">BP$50*BP15</f>
        <v>0</v>
      </c>
      <c r="BQ86" s="44">
        <f t="shared" si="123"/>
        <v>0</v>
      </c>
      <c r="BR86" s="44">
        <f t="shared" si="123"/>
        <v>0</v>
      </c>
      <c r="BS86" s="44">
        <f t="shared" si="123"/>
        <v>0</v>
      </c>
      <c r="BT86" s="44">
        <f t="shared" si="123"/>
        <v>0</v>
      </c>
      <c r="BU86" s="44">
        <f t="shared" si="123"/>
        <v>0</v>
      </c>
      <c r="BV86" s="44">
        <f t="shared" si="123"/>
        <v>0</v>
      </c>
      <c r="BW86" s="44">
        <f t="shared" si="123"/>
        <v>0</v>
      </c>
      <c r="BX86" s="44">
        <f t="shared" si="123"/>
        <v>0</v>
      </c>
      <c r="BY86" s="44">
        <f t="shared" si="123"/>
        <v>0</v>
      </c>
      <c r="BZ86" s="44">
        <f t="shared" si="123"/>
        <v>0</v>
      </c>
      <c r="CA86" s="44">
        <f t="shared" si="123"/>
        <v>0</v>
      </c>
      <c r="CB86" s="44">
        <f t="shared" si="123"/>
        <v>0</v>
      </c>
      <c r="CC86" s="44">
        <f t="shared" si="123"/>
        <v>0</v>
      </c>
      <c r="CD86" s="44">
        <f t="shared" si="123"/>
        <v>0</v>
      </c>
      <c r="CE86" s="44">
        <f t="shared" si="123"/>
        <v>0</v>
      </c>
      <c r="CF86" s="44">
        <f t="shared" si="123"/>
        <v>0</v>
      </c>
      <c r="CG86" s="44">
        <f t="shared" si="123"/>
        <v>0</v>
      </c>
      <c r="CH86" s="44">
        <f t="shared" si="123"/>
        <v>0</v>
      </c>
      <c r="CI86" s="44">
        <f t="shared" si="123"/>
        <v>0</v>
      </c>
      <c r="CJ86" s="44">
        <f t="shared" si="123"/>
        <v>0</v>
      </c>
      <c r="CK86" s="44">
        <f t="shared" si="123"/>
        <v>0</v>
      </c>
      <c r="CL86" s="44">
        <f t="shared" si="123"/>
        <v>0</v>
      </c>
      <c r="CM86" s="44">
        <f t="shared" si="123"/>
        <v>0</v>
      </c>
      <c r="CN86" s="44">
        <f t="shared" si="123"/>
        <v>0</v>
      </c>
      <c r="CO86" s="44">
        <f t="shared" si="123"/>
        <v>0</v>
      </c>
      <c r="CP86" s="44">
        <f t="shared" si="123"/>
        <v>0</v>
      </c>
      <c r="CQ86" s="44">
        <f t="shared" si="123"/>
        <v>0</v>
      </c>
      <c r="CR86" s="44">
        <f t="shared" si="123"/>
        <v>0</v>
      </c>
      <c r="CS86" s="44">
        <f t="shared" si="123"/>
        <v>0</v>
      </c>
      <c r="CT86" s="44">
        <f t="shared" si="123"/>
        <v>0</v>
      </c>
      <c r="CU86" s="44">
        <f t="shared" si="123"/>
        <v>0</v>
      </c>
      <c r="CV86" s="44">
        <f t="shared" si="123"/>
        <v>0</v>
      </c>
      <c r="CW86" s="44">
        <f t="shared" ref="CW86:DQ86" si="124">CW$50*CW15</f>
        <v>0</v>
      </c>
      <c r="CX86" s="44">
        <f t="shared" si="124"/>
        <v>0</v>
      </c>
      <c r="CY86" s="44">
        <f t="shared" si="124"/>
        <v>0</v>
      </c>
      <c r="CZ86" s="44">
        <f t="shared" si="124"/>
        <v>0</v>
      </c>
      <c r="DA86" s="44">
        <f t="shared" si="124"/>
        <v>0</v>
      </c>
      <c r="DB86" s="44">
        <f t="shared" si="124"/>
        <v>0</v>
      </c>
      <c r="DC86" s="44">
        <f t="shared" si="124"/>
        <v>0</v>
      </c>
      <c r="DD86" s="44">
        <f t="shared" si="124"/>
        <v>0</v>
      </c>
      <c r="DE86" s="44">
        <f t="shared" si="124"/>
        <v>0</v>
      </c>
      <c r="DF86" s="44">
        <f t="shared" si="124"/>
        <v>0</v>
      </c>
      <c r="DG86" s="44">
        <f t="shared" si="124"/>
        <v>0</v>
      </c>
      <c r="DH86" s="44">
        <f t="shared" si="124"/>
        <v>0</v>
      </c>
      <c r="DI86" s="44">
        <f t="shared" si="124"/>
        <v>0</v>
      </c>
      <c r="DJ86" s="44">
        <f t="shared" si="124"/>
        <v>0</v>
      </c>
      <c r="DK86" s="44">
        <f t="shared" si="124"/>
        <v>0</v>
      </c>
      <c r="DL86" s="44">
        <f t="shared" si="124"/>
        <v>0</v>
      </c>
      <c r="DM86" s="44">
        <f t="shared" si="124"/>
        <v>0</v>
      </c>
      <c r="DN86" s="44">
        <f t="shared" si="124"/>
        <v>0</v>
      </c>
      <c r="DO86" s="44">
        <f t="shared" si="124"/>
        <v>0</v>
      </c>
      <c r="DP86" s="44">
        <f t="shared" si="124"/>
        <v>0</v>
      </c>
      <c r="DQ86" s="44">
        <f t="shared" si="124"/>
        <v>0</v>
      </c>
    </row>
    <row r="87" spans="1:121" x14ac:dyDescent="0.25">
      <c r="A87" s="44" t="str">
        <f t="shared" si="121"/>
        <v>16_RUS</v>
      </c>
      <c r="B87" s="44" t="str">
        <f t="shared" si="121"/>
        <v>1_1_coking_coal</v>
      </c>
      <c r="C87" s="44" t="str">
        <f t="shared" si="121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5"/>
        <v>16_RUS</v>
      </c>
      <c r="BM87" s="44" t="str">
        <f t="shared" si="122"/>
        <v>d_nonenergy_ccs_1_1_coking_coal</v>
      </c>
      <c r="BN87" s="44"/>
      <c r="BO87" s="44"/>
      <c r="BP87" s="44">
        <f t="shared" ref="BP87:CW87" si="125">BP$50*BP16</f>
        <v>0</v>
      </c>
      <c r="BQ87" s="44">
        <f t="shared" si="125"/>
        <v>0</v>
      </c>
      <c r="BR87" s="44">
        <f t="shared" si="125"/>
        <v>0</v>
      </c>
      <c r="BS87" s="44">
        <f t="shared" si="125"/>
        <v>0</v>
      </c>
      <c r="BT87" s="44">
        <f t="shared" si="125"/>
        <v>0</v>
      </c>
      <c r="BU87" s="44">
        <f t="shared" si="125"/>
        <v>0</v>
      </c>
      <c r="BV87" s="44">
        <f t="shared" si="125"/>
        <v>0</v>
      </c>
      <c r="BW87" s="44">
        <f t="shared" si="125"/>
        <v>0</v>
      </c>
      <c r="BX87" s="44">
        <f t="shared" si="125"/>
        <v>0</v>
      </c>
      <c r="BY87" s="44">
        <f t="shared" si="125"/>
        <v>0</v>
      </c>
      <c r="BZ87" s="44">
        <f t="shared" si="125"/>
        <v>0</v>
      </c>
      <c r="CA87" s="44">
        <f t="shared" si="125"/>
        <v>0</v>
      </c>
      <c r="CB87" s="44">
        <f t="shared" si="125"/>
        <v>0</v>
      </c>
      <c r="CC87" s="44">
        <f t="shared" si="125"/>
        <v>0</v>
      </c>
      <c r="CD87" s="44">
        <f t="shared" si="125"/>
        <v>0</v>
      </c>
      <c r="CE87" s="44">
        <f t="shared" si="125"/>
        <v>0</v>
      </c>
      <c r="CF87" s="44">
        <f t="shared" si="125"/>
        <v>0</v>
      </c>
      <c r="CG87" s="44">
        <f t="shared" si="125"/>
        <v>0</v>
      </c>
      <c r="CH87" s="44">
        <f t="shared" si="125"/>
        <v>0</v>
      </c>
      <c r="CI87" s="44">
        <f t="shared" si="125"/>
        <v>0</v>
      </c>
      <c r="CJ87" s="44">
        <f t="shared" si="125"/>
        <v>0</v>
      </c>
      <c r="CK87" s="44">
        <f t="shared" si="125"/>
        <v>0</v>
      </c>
      <c r="CL87" s="44">
        <f t="shared" si="125"/>
        <v>0</v>
      </c>
      <c r="CM87" s="44">
        <f t="shared" si="125"/>
        <v>0</v>
      </c>
      <c r="CN87" s="44">
        <f t="shared" si="125"/>
        <v>0</v>
      </c>
      <c r="CO87" s="44">
        <f t="shared" si="125"/>
        <v>0</v>
      </c>
      <c r="CP87" s="44">
        <f t="shared" si="125"/>
        <v>0</v>
      </c>
      <c r="CQ87" s="44">
        <f t="shared" si="125"/>
        <v>0</v>
      </c>
      <c r="CR87" s="44">
        <f t="shared" si="125"/>
        <v>0</v>
      </c>
      <c r="CS87" s="44">
        <f t="shared" si="125"/>
        <v>0</v>
      </c>
      <c r="CT87" s="44">
        <f t="shared" si="125"/>
        <v>0</v>
      </c>
      <c r="CU87" s="44">
        <f t="shared" si="125"/>
        <v>0</v>
      </c>
      <c r="CV87" s="44">
        <f t="shared" si="125"/>
        <v>0</v>
      </c>
      <c r="CW87" s="44">
        <f t="shared" si="125"/>
        <v>0</v>
      </c>
      <c r="CX87" s="44">
        <f t="shared" ref="CX87:DQ87" si="126">CX$50*CX16</f>
        <v>0</v>
      </c>
      <c r="CY87" s="44">
        <f t="shared" si="126"/>
        <v>0</v>
      </c>
      <c r="CZ87" s="44">
        <f t="shared" si="126"/>
        <v>0</v>
      </c>
      <c r="DA87" s="44">
        <f t="shared" si="126"/>
        <v>0</v>
      </c>
      <c r="DB87" s="44">
        <f t="shared" si="126"/>
        <v>0</v>
      </c>
      <c r="DC87" s="44">
        <f t="shared" si="126"/>
        <v>0</v>
      </c>
      <c r="DD87" s="44">
        <f t="shared" si="126"/>
        <v>0</v>
      </c>
      <c r="DE87" s="44">
        <f t="shared" si="126"/>
        <v>0</v>
      </c>
      <c r="DF87" s="44">
        <f t="shared" si="126"/>
        <v>0</v>
      </c>
      <c r="DG87" s="44">
        <f t="shared" si="126"/>
        <v>0</v>
      </c>
      <c r="DH87" s="44">
        <f t="shared" si="126"/>
        <v>0</v>
      </c>
      <c r="DI87" s="44">
        <f t="shared" si="126"/>
        <v>0</v>
      </c>
      <c r="DJ87" s="44">
        <f t="shared" si="126"/>
        <v>0</v>
      </c>
      <c r="DK87" s="44">
        <f t="shared" si="126"/>
        <v>0</v>
      </c>
      <c r="DL87" s="44">
        <f t="shared" si="126"/>
        <v>0</v>
      </c>
      <c r="DM87" s="44">
        <f t="shared" si="126"/>
        <v>0</v>
      </c>
      <c r="DN87" s="44">
        <f t="shared" si="126"/>
        <v>0</v>
      </c>
      <c r="DO87" s="44">
        <f t="shared" si="126"/>
        <v>0</v>
      </c>
      <c r="DP87" s="44">
        <f t="shared" si="126"/>
        <v>0</v>
      </c>
      <c r="DQ87" s="44">
        <f t="shared" si="126"/>
        <v>0</v>
      </c>
    </row>
    <row r="88" spans="1:121" x14ac:dyDescent="0.25">
      <c r="A88" s="44" t="str">
        <f t="shared" si="121"/>
        <v>16_RUS</v>
      </c>
      <c r="B88" s="44" t="str">
        <f t="shared" si="121"/>
        <v>1_5_lignite</v>
      </c>
      <c r="C88" s="44" t="str">
        <f t="shared" si="121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5"/>
        <v>16_RUS</v>
      </c>
      <c r="BM88" s="44" t="str">
        <f t="shared" si="122"/>
        <v>d_nonenergy_ccs_1_5_lignite</v>
      </c>
      <c r="BN88" s="44"/>
      <c r="BO88" s="44"/>
      <c r="BP88" s="44">
        <f t="shared" ref="BP88:CW88" si="127">BP$50*BP17</f>
        <v>0</v>
      </c>
      <c r="BQ88" s="44">
        <f t="shared" si="127"/>
        <v>0</v>
      </c>
      <c r="BR88" s="44">
        <f t="shared" si="127"/>
        <v>0</v>
      </c>
      <c r="BS88" s="44">
        <f t="shared" si="127"/>
        <v>0</v>
      </c>
      <c r="BT88" s="44">
        <f t="shared" si="127"/>
        <v>0</v>
      </c>
      <c r="BU88" s="44">
        <f t="shared" si="127"/>
        <v>0</v>
      </c>
      <c r="BV88" s="44">
        <f t="shared" si="127"/>
        <v>0</v>
      </c>
      <c r="BW88" s="44">
        <f t="shared" si="127"/>
        <v>0</v>
      </c>
      <c r="BX88" s="44">
        <f t="shared" si="127"/>
        <v>0</v>
      </c>
      <c r="BY88" s="44">
        <f t="shared" si="127"/>
        <v>0</v>
      </c>
      <c r="BZ88" s="44">
        <f t="shared" si="127"/>
        <v>0</v>
      </c>
      <c r="CA88" s="44">
        <f t="shared" si="127"/>
        <v>0</v>
      </c>
      <c r="CB88" s="44">
        <f t="shared" si="127"/>
        <v>0</v>
      </c>
      <c r="CC88" s="44">
        <f t="shared" si="127"/>
        <v>0</v>
      </c>
      <c r="CD88" s="44">
        <f t="shared" si="127"/>
        <v>0</v>
      </c>
      <c r="CE88" s="44">
        <f t="shared" si="127"/>
        <v>0</v>
      </c>
      <c r="CF88" s="44">
        <f t="shared" si="127"/>
        <v>0</v>
      </c>
      <c r="CG88" s="44">
        <f t="shared" si="127"/>
        <v>0</v>
      </c>
      <c r="CH88" s="44">
        <f t="shared" si="127"/>
        <v>0</v>
      </c>
      <c r="CI88" s="44">
        <f t="shared" si="127"/>
        <v>0</v>
      </c>
      <c r="CJ88" s="44">
        <f t="shared" si="127"/>
        <v>0</v>
      </c>
      <c r="CK88" s="44">
        <f t="shared" si="127"/>
        <v>0</v>
      </c>
      <c r="CL88" s="44">
        <f t="shared" si="127"/>
        <v>0</v>
      </c>
      <c r="CM88" s="44">
        <f t="shared" si="127"/>
        <v>0</v>
      </c>
      <c r="CN88" s="44">
        <f t="shared" si="127"/>
        <v>0</v>
      </c>
      <c r="CO88" s="44">
        <f t="shared" si="127"/>
        <v>0</v>
      </c>
      <c r="CP88" s="44">
        <f t="shared" si="127"/>
        <v>0</v>
      </c>
      <c r="CQ88" s="44">
        <f t="shared" si="127"/>
        <v>0</v>
      </c>
      <c r="CR88" s="44">
        <f t="shared" si="127"/>
        <v>0</v>
      </c>
      <c r="CS88" s="44">
        <f t="shared" si="127"/>
        <v>0</v>
      </c>
      <c r="CT88" s="44">
        <f t="shared" si="127"/>
        <v>0</v>
      </c>
      <c r="CU88" s="44">
        <f t="shared" si="127"/>
        <v>0</v>
      </c>
      <c r="CV88" s="44">
        <f t="shared" si="127"/>
        <v>0</v>
      </c>
      <c r="CW88" s="44">
        <f t="shared" si="127"/>
        <v>0</v>
      </c>
      <c r="CX88" s="44">
        <f t="shared" ref="CX88:DQ88" si="128">CX$50*CX17</f>
        <v>0</v>
      </c>
      <c r="CY88" s="44">
        <f t="shared" si="128"/>
        <v>0</v>
      </c>
      <c r="CZ88" s="44">
        <f t="shared" si="128"/>
        <v>0</v>
      </c>
      <c r="DA88" s="44">
        <f t="shared" si="128"/>
        <v>0</v>
      </c>
      <c r="DB88" s="44">
        <f t="shared" si="128"/>
        <v>0</v>
      </c>
      <c r="DC88" s="44">
        <f t="shared" si="128"/>
        <v>0</v>
      </c>
      <c r="DD88" s="44">
        <f t="shared" si="128"/>
        <v>0</v>
      </c>
      <c r="DE88" s="44">
        <f t="shared" si="128"/>
        <v>0</v>
      </c>
      <c r="DF88" s="44">
        <f t="shared" si="128"/>
        <v>0</v>
      </c>
      <c r="DG88" s="44">
        <f t="shared" si="128"/>
        <v>0</v>
      </c>
      <c r="DH88" s="44">
        <f t="shared" si="128"/>
        <v>0</v>
      </c>
      <c r="DI88" s="44">
        <f t="shared" si="128"/>
        <v>0</v>
      </c>
      <c r="DJ88" s="44">
        <f t="shared" si="128"/>
        <v>0</v>
      </c>
      <c r="DK88" s="44">
        <f t="shared" si="128"/>
        <v>0</v>
      </c>
      <c r="DL88" s="44">
        <f t="shared" si="128"/>
        <v>0</v>
      </c>
      <c r="DM88" s="44">
        <f t="shared" si="128"/>
        <v>0</v>
      </c>
      <c r="DN88" s="44">
        <f t="shared" si="128"/>
        <v>0</v>
      </c>
      <c r="DO88" s="44">
        <f t="shared" si="128"/>
        <v>0</v>
      </c>
      <c r="DP88" s="44">
        <f t="shared" si="128"/>
        <v>0</v>
      </c>
      <c r="DQ88" s="44">
        <f t="shared" si="128"/>
        <v>0</v>
      </c>
    </row>
    <row r="89" spans="1:121" x14ac:dyDescent="0.25">
      <c r="A89" s="44" t="str">
        <f t="shared" si="121"/>
        <v>16_RUS</v>
      </c>
      <c r="B89" s="44" t="str">
        <f t="shared" si="121"/>
        <v>2_coal_products</v>
      </c>
      <c r="C89" s="44" t="str">
        <f t="shared" si="121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5"/>
        <v>16_RUS</v>
      </c>
      <c r="BM89" s="44" t="str">
        <f t="shared" si="122"/>
        <v>d_nonenergy_ccs_2_coal_products</v>
      </c>
      <c r="BN89" s="44"/>
      <c r="BO89" s="44"/>
      <c r="BP89" s="44">
        <f t="shared" ref="BP89:CW89" si="129">BP$50*BP18</f>
        <v>0</v>
      </c>
      <c r="BQ89" s="44">
        <f t="shared" si="129"/>
        <v>0</v>
      </c>
      <c r="BR89" s="44">
        <f t="shared" si="129"/>
        <v>0</v>
      </c>
      <c r="BS89" s="44">
        <f t="shared" si="129"/>
        <v>0</v>
      </c>
      <c r="BT89" s="44">
        <f t="shared" si="129"/>
        <v>0</v>
      </c>
      <c r="BU89" s="44">
        <f t="shared" si="129"/>
        <v>0</v>
      </c>
      <c r="BV89" s="44">
        <f t="shared" si="129"/>
        <v>0</v>
      </c>
      <c r="BW89" s="44">
        <f t="shared" si="129"/>
        <v>0</v>
      </c>
      <c r="BX89" s="44">
        <f t="shared" si="129"/>
        <v>0</v>
      </c>
      <c r="BY89" s="44">
        <f t="shared" si="129"/>
        <v>0</v>
      </c>
      <c r="BZ89" s="44">
        <f t="shared" si="129"/>
        <v>0</v>
      </c>
      <c r="CA89" s="44">
        <f t="shared" si="129"/>
        <v>0</v>
      </c>
      <c r="CB89" s="44">
        <f t="shared" si="129"/>
        <v>0</v>
      </c>
      <c r="CC89" s="44">
        <f t="shared" si="129"/>
        <v>0</v>
      </c>
      <c r="CD89" s="44">
        <f t="shared" si="129"/>
        <v>0</v>
      </c>
      <c r="CE89" s="44">
        <f t="shared" si="129"/>
        <v>0</v>
      </c>
      <c r="CF89" s="44">
        <f t="shared" si="129"/>
        <v>0</v>
      </c>
      <c r="CG89" s="44">
        <f t="shared" si="129"/>
        <v>0</v>
      </c>
      <c r="CH89" s="44">
        <f t="shared" si="129"/>
        <v>0</v>
      </c>
      <c r="CI89" s="44">
        <f t="shared" si="129"/>
        <v>0</v>
      </c>
      <c r="CJ89" s="44">
        <f t="shared" si="129"/>
        <v>0</v>
      </c>
      <c r="CK89" s="44">
        <f t="shared" si="129"/>
        <v>0</v>
      </c>
      <c r="CL89" s="44">
        <f t="shared" si="129"/>
        <v>0</v>
      </c>
      <c r="CM89" s="44">
        <f t="shared" si="129"/>
        <v>0</v>
      </c>
      <c r="CN89" s="44">
        <f t="shared" si="129"/>
        <v>0</v>
      </c>
      <c r="CO89" s="44">
        <f t="shared" si="129"/>
        <v>0</v>
      </c>
      <c r="CP89" s="44">
        <f t="shared" si="129"/>
        <v>0</v>
      </c>
      <c r="CQ89" s="44">
        <f t="shared" si="129"/>
        <v>0</v>
      </c>
      <c r="CR89" s="44">
        <f t="shared" si="129"/>
        <v>0</v>
      </c>
      <c r="CS89" s="44">
        <f t="shared" si="129"/>
        <v>0</v>
      </c>
      <c r="CT89" s="44">
        <f t="shared" si="129"/>
        <v>0</v>
      </c>
      <c r="CU89" s="44">
        <f t="shared" si="129"/>
        <v>0</v>
      </c>
      <c r="CV89" s="44">
        <f t="shared" si="129"/>
        <v>0</v>
      </c>
      <c r="CW89" s="44">
        <f t="shared" si="129"/>
        <v>0</v>
      </c>
      <c r="CX89" s="44">
        <f t="shared" ref="CX89:DQ89" si="130">CX$50*CX18</f>
        <v>0</v>
      </c>
      <c r="CY89" s="44">
        <f t="shared" si="130"/>
        <v>0</v>
      </c>
      <c r="CZ89" s="44">
        <f t="shared" si="130"/>
        <v>0</v>
      </c>
      <c r="DA89" s="44">
        <f t="shared" si="130"/>
        <v>0</v>
      </c>
      <c r="DB89" s="44">
        <f t="shared" si="130"/>
        <v>0</v>
      </c>
      <c r="DC89" s="44">
        <f t="shared" si="130"/>
        <v>0</v>
      </c>
      <c r="DD89" s="44">
        <f t="shared" si="130"/>
        <v>0</v>
      </c>
      <c r="DE89" s="44">
        <f t="shared" si="130"/>
        <v>0</v>
      </c>
      <c r="DF89" s="44">
        <f t="shared" si="130"/>
        <v>0</v>
      </c>
      <c r="DG89" s="44">
        <f t="shared" si="130"/>
        <v>0</v>
      </c>
      <c r="DH89" s="44">
        <f t="shared" si="130"/>
        <v>0</v>
      </c>
      <c r="DI89" s="44">
        <f t="shared" si="130"/>
        <v>0</v>
      </c>
      <c r="DJ89" s="44">
        <f t="shared" si="130"/>
        <v>0</v>
      </c>
      <c r="DK89" s="44">
        <f t="shared" si="130"/>
        <v>0</v>
      </c>
      <c r="DL89" s="44">
        <f t="shared" si="130"/>
        <v>0</v>
      </c>
      <c r="DM89" s="44">
        <f t="shared" si="130"/>
        <v>0</v>
      </c>
      <c r="DN89" s="44">
        <f t="shared" si="130"/>
        <v>0</v>
      </c>
      <c r="DO89" s="44">
        <f t="shared" si="130"/>
        <v>0</v>
      </c>
      <c r="DP89" s="44">
        <f t="shared" si="130"/>
        <v>0</v>
      </c>
      <c r="DQ89" s="44">
        <f t="shared" si="130"/>
        <v>0</v>
      </c>
    </row>
    <row r="90" spans="1:121" x14ac:dyDescent="0.25">
      <c r="A90" s="44" t="str">
        <f t="shared" si="121"/>
        <v>16_RUS</v>
      </c>
      <c r="B90" s="44" t="str">
        <f t="shared" si="121"/>
        <v>6_1_crude_oil</v>
      </c>
      <c r="C90" s="44" t="str">
        <f t="shared" si="121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5"/>
        <v>16_RUS</v>
      </c>
      <c r="BM90" s="44" t="str">
        <f t="shared" si="122"/>
        <v>d_nonenergy_ccs_6_1_crude_oil</v>
      </c>
      <c r="BN90" s="44"/>
      <c r="BO90" s="44"/>
      <c r="BP90" s="44">
        <f t="shared" ref="BP90:CW90" si="131">BP$50*BP19</f>
        <v>0</v>
      </c>
      <c r="BQ90" s="44">
        <f t="shared" si="131"/>
        <v>0</v>
      </c>
      <c r="BR90" s="44">
        <f t="shared" si="131"/>
        <v>0</v>
      </c>
      <c r="BS90" s="44">
        <f t="shared" si="131"/>
        <v>0</v>
      </c>
      <c r="BT90" s="44">
        <f t="shared" si="131"/>
        <v>0</v>
      </c>
      <c r="BU90" s="44">
        <f t="shared" si="131"/>
        <v>0</v>
      </c>
      <c r="BV90" s="44">
        <f t="shared" si="131"/>
        <v>0</v>
      </c>
      <c r="BW90" s="44">
        <f t="shared" si="131"/>
        <v>0</v>
      </c>
      <c r="BX90" s="44">
        <f t="shared" si="131"/>
        <v>0</v>
      </c>
      <c r="BY90" s="44">
        <f t="shared" si="131"/>
        <v>0</v>
      </c>
      <c r="BZ90" s="44">
        <f t="shared" si="131"/>
        <v>0</v>
      </c>
      <c r="CA90" s="44">
        <f t="shared" si="131"/>
        <v>0</v>
      </c>
      <c r="CB90" s="44">
        <f t="shared" si="131"/>
        <v>0</v>
      </c>
      <c r="CC90" s="44">
        <f t="shared" si="131"/>
        <v>0</v>
      </c>
      <c r="CD90" s="44">
        <f t="shared" si="131"/>
        <v>0</v>
      </c>
      <c r="CE90" s="44">
        <f t="shared" si="131"/>
        <v>0</v>
      </c>
      <c r="CF90" s="44">
        <f t="shared" si="131"/>
        <v>0</v>
      </c>
      <c r="CG90" s="44">
        <f t="shared" si="131"/>
        <v>0</v>
      </c>
      <c r="CH90" s="44">
        <f t="shared" si="131"/>
        <v>0</v>
      </c>
      <c r="CI90" s="44">
        <f t="shared" si="131"/>
        <v>0</v>
      </c>
      <c r="CJ90" s="44">
        <f t="shared" si="131"/>
        <v>0</v>
      </c>
      <c r="CK90" s="44">
        <f t="shared" si="131"/>
        <v>0</v>
      </c>
      <c r="CL90" s="44">
        <f t="shared" si="131"/>
        <v>0</v>
      </c>
      <c r="CM90" s="44">
        <f t="shared" si="131"/>
        <v>0</v>
      </c>
      <c r="CN90" s="44">
        <f t="shared" si="131"/>
        <v>0</v>
      </c>
      <c r="CO90" s="44">
        <f t="shared" si="131"/>
        <v>0</v>
      </c>
      <c r="CP90" s="44">
        <f t="shared" si="131"/>
        <v>0</v>
      </c>
      <c r="CQ90" s="44">
        <f t="shared" si="131"/>
        <v>0</v>
      </c>
      <c r="CR90" s="44">
        <f t="shared" si="131"/>
        <v>0</v>
      </c>
      <c r="CS90" s="44">
        <f t="shared" si="131"/>
        <v>0</v>
      </c>
      <c r="CT90" s="44">
        <f t="shared" si="131"/>
        <v>0</v>
      </c>
      <c r="CU90" s="44">
        <f t="shared" si="131"/>
        <v>0</v>
      </c>
      <c r="CV90" s="44">
        <f t="shared" si="131"/>
        <v>0</v>
      </c>
      <c r="CW90" s="44">
        <f t="shared" si="131"/>
        <v>0</v>
      </c>
      <c r="CX90" s="44">
        <f t="shared" ref="CX90:DQ90" si="132">CX$50*CX19</f>
        <v>0</v>
      </c>
      <c r="CY90" s="44">
        <f t="shared" si="132"/>
        <v>0</v>
      </c>
      <c r="CZ90" s="44">
        <f t="shared" si="132"/>
        <v>0</v>
      </c>
      <c r="DA90" s="44">
        <f t="shared" si="132"/>
        <v>0</v>
      </c>
      <c r="DB90" s="44">
        <f t="shared" si="132"/>
        <v>0</v>
      </c>
      <c r="DC90" s="44">
        <f t="shared" si="132"/>
        <v>0</v>
      </c>
      <c r="DD90" s="44">
        <f t="shared" si="132"/>
        <v>0</v>
      </c>
      <c r="DE90" s="44">
        <f t="shared" si="132"/>
        <v>0</v>
      </c>
      <c r="DF90" s="44">
        <f t="shared" si="132"/>
        <v>0</v>
      </c>
      <c r="DG90" s="44">
        <f t="shared" si="132"/>
        <v>0</v>
      </c>
      <c r="DH90" s="44">
        <f t="shared" si="132"/>
        <v>0</v>
      </c>
      <c r="DI90" s="44">
        <f t="shared" si="132"/>
        <v>0</v>
      </c>
      <c r="DJ90" s="44">
        <f t="shared" si="132"/>
        <v>0</v>
      </c>
      <c r="DK90" s="44">
        <f t="shared" si="132"/>
        <v>0</v>
      </c>
      <c r="DL90" s="44">
        <f t="shared" si="132"/>
        <v>0</v>
      </c>
      <c r="DM90" s="44">
        <f t="shared" si="132"/>
        <v>0</v>
      </c>
      <c r="DN90" s="44">
        <f t="shared" si="132"/>
        <v>0</v>
      </c>
      <c r="DO90" s="44">
        <f t="shared" si="132"/>
        <v>0</v>
      </c>
      <c r="DP90" s="44">
        <f t="shared" si="132"/>
        <v>0</v>
      </c>
      <c r="DQ90" s="44">
        <f t="shared" si="132"/>
        <v>0</v>
      </c>
    </row>
    <row r="91" spans="1:121" x14ac:dyDescent="0.25">
      <c r="A91" s="44" t="str">
        <f t="shared" si="121"/>
        <v>16_RUS</v>
      </c>
      <c r="B91" s="44" t="str">
        <f t="shared" si="121"/>
        <v>6_x_ngls</v>
      </c>
      <c r="C91" s="44" t="str">
        <f t="shared" si="121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5"/>
        <v>16_RUS</v>
      </c>
      <c r="BM91" s="44" t="str">
        <f t="shared" si="122"/>
        <v>d_nonenergy_ccs_6_x_ngls</v>
      </c>
      <c r="BN91" s="44"/>
      <c r="BO91" s="44"/>
      <c r="BP91" s="44">
        <f t="shared" ref="BP91:CW91" si="133">BP$50*BP20</f>
        <v>0</v>
      </c>
      <c r="BQ91" s="44">
        <f t="shared" si="133"/>
        <v>0</v>
      </c>
      <c r="BR91" s="44">
        <f t="shared" si="133"/>
        <v>0</v>
      </c>
      <c r="BS91" s="44">
        <f t="shared" si="133"/>
        <v>0</v>
      </c>
      <c r="BT91" s="44">
        <f t="shared" si="133"/>
        <v>0</v>
      </c>
      <c r="BU91" s="44">
        <f t="shared" si="133"/>
        <v>0</v>
      </c>
      <c r="BV91" s="44">
        <f t="shared" si="133"/>
        <v>0</v>
      </c>
      <c r="BW91" s="44">
        <f t="shared" si="133"/>
        <v>0</v>
      </c>
      <c r="BX91" s="44">
        <f t="shared" si="133"/>
        <v>0</v>
      </c>
      <c r="BY91" s="44">
        <f t="shared" si="133"/>
        <v>0</v>
      </c>
      <c r="BZ91" s="44">
        <f t="shared" si="133"/>
        <v>0</v>
      </c>
      <c r="CA91" s="44">
        <f t="shared" si="133"/>
        <v>0</v>
      </c>
      <c r="CB91" s="44">
        <f t="shared" si="133"/>
        <v>0</v>
      </c>
      <c r="CC91" s="44">
        <f t="shared" si="133"/>
        <v>0</v>
      </c>
      <c r="CD91" s="44">
        <f t="shared" si="133"/>
        <v>0</v>
      </c>
      <c r="CE91" s="44">
        <f t="shared" si="133"/>
        <v>0</v>
      </c>
      <c r="CF91" s="44">
        <f t="shared" si="133"/>
        <v>0</v>
      </c>
      <c r="CG91" s="44">
        <f t="shared" si="133"/>
        <v>0</v>
      </c>
      <c r="CH91" s="44">
        <f t="shared" si="133"/>
        <v>0</v>
      </c>
      <c r="CI91" s="44">
        <f t="shared" si="133"/>
        <v>0</v>
      </c>
      <c r="CJ91" s="44">
        <f t="shared" si="133"/>
        <v>0</v>
      </c>
      <c r="CK91" s="44">
        <f t="shared" si="133"/>
        <v>0</v>
      </c>
      <c r="CL91" s="44">
        <f t="shared" si="133"/>
        <v>0</v>
      </c>
      <c r="CM91" s="44">
        <f t="shared" si="133"/>
        <v>0</v>
      </c>
      <c r="CN91" s="44">
        <f t="shared" si="133"/>
        <v>0</v>
      </c>
      <c r="CO91" s="44">
        <f t="shared" si="133"/>
        <v>0</v>
      </c>
      <c r="CP91" s="44">
        <f t="shared" si="133"/>
        <v>0</v>
      </c>
      <c r="CQ91" s="44">
        <f t="shared" si="133"/>
        <v>0</v>
      </c>
      <c r="CR91" s="44">
        <f t="shared" si="133"/>
        <v>0</v>
      </c>
      <c r="CS91" s="44">
        <f t="shared" si="133"/>
        <v>0</v>
      </c>
      <c r="CT91" s="44">
        <f t="shared" si="133"/>
        <v>0</v>
      </c>
      <c r="CU91" s="44">
        <f t="shared" si="133"/>
        <v>0</v>
      </c>
      <c r="CV91" s="44">
        <f t="shared" si="133"/>
        <v>0</v>
      </c>
      <c r="CW91" s="44">
        <f t="shared" si="133"/>
        <v>0</v>
      </c>
      <c r="CX91" s="44">
        <f t="shared" ref="CX91:DQ91" si="134">CX$50*CX20</f>
        <v>0</v>
      </c>
      <c r="CY91" s="44">
        <f t="shared" si="134"/>
        <v>0</v>
      </c>
      <c r="CZ91" s="44">
        <f t="shared" si="134"/>
        <v>0</v>
      </c>
      <c r="DA91" s="44">
        <f t="shared" si="134"/>
        <v>0</v>
      </c>
      <c r="DB91" s="44">
        <f t="shared" si="134"/>
        <v>0</v>
      </c>
      <c r="DC91" s="44">
        <f t="shared" si="134"/>
        <v>0</v>
      </c>
      <c r="DD91" s="44">
        <f t="shared" si="134"/>
        <v>0</v>
      </c>
      <c r="DE91" s="44">
        <f t="shared" si="134"/>
        <v>0</v>
      </c>
      <c r="DF91" s="44">
        <f t="shared" si="134"/>
        <v>0</v>
      </c>
      <c r="DG91" s="44">
        <f t="shared" si="134"/>
        <v>0</v>
      </c>
      <c r="DH91" s="44">
        <f t="shared" si="134"/>
        <v>0</v>
      </c>
      <c r="DI91" s="44">
        <f t="shared" si="134"/>
        <v>0</v>
      </c>
      <c r="DJ91" s="44">
        <f t="shared" si="134"/>
        <v>0</v>
      </c>
      <c r="DK91" s="44">
        <f t="shared" si="134"/>
        <v>0</v>
      </c>
      <c r="DL91" s="44">
        <f t="shared" si="134"/>
        <v>0</v>
      </c>
      <c r="DM91" s="44">
        <f t="shared" si="134"/>
        <v>0</v>
      </c>
      <c r="DN91" s="44">
        <f t="shared" si="134"/>
        <v>0</v>
      </c>
      <c r="DO91" s="44">
        <f t="shared" si="134"/>
        <v>0</v>
      </c>
      <c r="DP91" s="44">
        <f t="shared" si="134"/>
        <v>0</v>
      </c>
      <c r="DQ91" s="44">
        <f t="shared" si="134"/>
        <v>0</v>
      </c>
    </row>
    <row r="92" spans="1:121" x14ac:dyDescent="0.25">
      <c r="A92" s="44" t="str">
        <f t="shared" si="121"/>
        <v>16_RUS</v>
      </c>
      <c r="B92" s="44" t="str">
        <f t="shared" si="121"/>
        <v>7_1_motor_gasoline</v>
      </c>
      <c r="C92" s="44" t="str">
        <f t="shared" si="121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5"/>
        <v>16_RUS</v>
      </c>
      <c r="BM92" s="44" t="str">
        <f t="shared" si="122"/>
        <v>d_nonenergy_ccs_7_1_mo_gasoline</v>
      </c>
      <c r="BN92" s="44"/>
      <c r="BO92" s="44"/>
      <c r="BP92" s="44">
        <f t="shared" ref="BP92:CW92" si="135">BP$50*BP21</f>
        <v>0</v>
      </c>
      <c r="BQ92" s="44">
        <f t="shared" si="135"/>
        <v>0</v>
      </c>
      <c r="BR92" s="44">
        <f t="shared" si="135"/>
        <v>0</v>
      </c>
      <c r="BS92" s="44">
        <f t="shared" si="135"/>
        <v>0</v>
      </c>
      <c r="BT92" s="44">
        <f t="shared" si="135"/>
        <v>0</v>
      </c>
      <c r="BU92" s="44">
        <f t="shared" si="135"/>
        <v>0</v>
      </c>
      <c r="BV92" s="44">
        <f t="shared" si="135"/>
        <v>0</v>
      </c>
      <c r="BW92" s="44">
        <f t="shared" si="135"/>
        <v>0</v>
      </c>
      <c r="BX92" s="44">
        <f t="shared" si="135"/>
        <v>0</v>
      </c>
      <c r="BY92" s="44">
        <f t="shared" si="135"/>
        <v>0</v>
      </c>
      <c r="BZ92" s="44">
        <f t="shared" si="135"/>
        <v>0</v>
      </c>
      <c r="CA92" s="44">
        <f t="shared" si="135"/>
        <v>0</v>
      </c>
      <c r="CB92" s="44">
        <f t="shared" si="135"/>
        <v>0</v>
      </c>
      <c r="CC92" s="44">
        <f t="shared" si="135"/>
        <v>0</v>
      </c>
      <c r="CD92" s="44">
        <f t="shared" si="135"/>
        <v>0</v>
      </c>
      <c r="CE92" s="44">
        <f t="shared" si="135"/>
        <v>0</v>
      </c>
      <c r="CF92" s="44">
        <f t="shared" si="135"/>
        <v>0</v>
      </c>
      <c r="CG92" s="44">
        <f t="shared" si="135"/>
        <v>0</v>
      </c>
      <c r="CH92" s="44">
        <f t="shared" si="135"/>
        <v>0</v>
      </c>
      <c r="CI92" s="44">
        <f t="shared" si="135"/>
        <v>0</v>
      </c>
      <c r="CJ92" s="44">
        <f t="shared" si="135"/>
        <v>0</v>
      </c>
      <c r="CK92" s="44">
        <f t="shared" si="135"/>
        <v>0</v>
      </c>
      <c r="CL92" s="44">
        <f t="shared" si="135"/>
        <v>0</v>
      </c>
      <c r="CM92" s="44">
        <f t="shared" si="135"/>
        <v>0</v>
      </c>
      <c r="CN92" s="44">
        <f t="shared" si="135"/>
        <v>0</v>
      </c>
      <c r="CO92" s="44">
        <f t="shared" si="135"/>
        <v>0</v>
      </c>
      <c r="CP92" s="44">
        <f t="shared" si="135"/>
        <v>0</v>
      </c>
      <c r="CQ92" s="44">
        <f t="shared" si="135"/>
        <v>0</v>
      </c>
      <c r="CR92" s="44">
        <f t="shared" si="135"/>
        <v>0</v>
      </c>
      <c r="CS92" s="44">
        <f t="shared" si="135"/>
        <v>0</v>
      </c>
      <c r="CT92" s="44">
        <f t="shared" si="135"/>
        <v>0</v>
      </c>
      <c r="CU92" s="44">
        <f t="shared" si="135"/>
        <v>0</v>
      </c>
      <c r="CV92" s="44">
        <f t="shared" si="135"/>
        <v>0</v>
      </c>
      <c r="CW92" s="44">
        <f t="shared" si="135"/>
        <v>0</v>
      </c>
      <c r="CX92" s="44">
        <f t="shared" ref="CX92:DQ92" si="136">CX$50*CX21</f>
        <v>0</v>
      </c>
      <c r="CY92" s="44">
        <f t="shared" si="136"/>
        <v>0</v>
      </c>
      <c r="CZ92" s="44">
        <f t="shared" si="136"/>
        <v>0</v>
      </c>
      <c r="DA92" s="44">
        <f t="shared" si="136"/>
        <v>0</v>
      </c>
      <c r="DB92" s="44">
        <f t="shared" si="136"/>
        <v>0</v>
      </c>
      <c r="DC92" s="44">
        <f t="shared" si="136"/>
        <v>0</v>
      </c>
      <c r="DD92" s="44">
        <f t="shared" si="136"/>
        <v>0</v>
      </c>
      <c r="DE92" s="44">
        <f t="shared" si="136"/>
        <v>0</v>
      </c>
      <c r="DF92" s="44">
        <f t="shared" si="136"/>
        <v>0</v>
      </c>
      <c r="DG92" s="44">
        <f t="shared" si="136"/>
        <v>0</v>
      </c>
      <c r="DH92" s="44">
        <f t="shared" si="136"/>
        <v>0</v>
      </c>
      <c r="DI92" s="44">
        <f t="shared" si="136"/>
        <v>0</v>
      </c>
      <c r="DJ92" s="44">
        <f t="shared" si="136"/>
        <v>0</v>
      </c>
      <c r="DK92" s="44">
        <f t="shared" si="136"/>
        <v>0</v>
      </c>
      <c r="DL92" s="44">
        <f t="shared" si="136"/>
        <v>0</v>
      </c>
      <c r="DM92" s="44">
        <f t="shared" si="136"/>
        <v>0</v>
      </c>
      <c r="DN92" s="44">
        <f t="shared" si="136"/>
        <v>0</v>
      </c>
      <c r="DO92" s="44">
        <f t="shared" si="136"/>
        <v>0</v>
      </c>
      <c r="DP92" s="44">
        <f t="shared" si="136"/>
        <v>0</v>
      </c>
      <c r="DQ92" s="44">
        <f t="shared" si="136"/>
        <v>0</v>
      </c>
    </row>
    <row r="93" spans="1:121" x14ac:dyDescent="0.25">
      <c r="A93" s="44" t="str">
        <f t="shared" si="121"/>
        <v>16_RUS</v>
      </c>
      <c r="B93" s="44" t="str">
        <f t="shared" si="121"/>
        <v>7_2_aviation_gasoline</v>
      </c>
      <c r="C93" s="44" t="str">
        <f t="shared" si="121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5"/>
        <v>16_RUS</v>
      </c>
      <c r="BM93" s="44" t="str">
        <f t="shared" si="122"/>
        <v>d_nonenergy_ccs_7_2_avi_gasoline</v>
      </c>
      <c r="BN93" s="44"/>
      <c r="BO93" s="44"/>
      <c r="BP93" s="44">
        <f t="shared" ref="BP93:CW93" si="137">BP$50*BP22</f>
        <v>0</v>
      </c>
      <c r="BQ93" s="44">
        <f t="shared" si="137"/>
        <v>0</v>
      </c>
      <c r="BR93" s="44">
        <f t="shared" si="137"/>
        <v>0</v>
      </c>
      <c r="BS93" s="44">
        <f t="shared" si="137"/>
        <v>0</v>
      </c>
      <c r="BT93" s="44">
        <f t="shared" si="137"/>
        <v>0</v>
      </c>
      <c r="BU93" s="44">
        <f t="shared" si="137"/>
        <v>0</v>
      </c>
      <c r="BV93" s="44">
        <f t="shared" si="137"/>
        <v>0</v>
      </c>
      <c r="BW93" s="44">
        <f t="shared" si="137"/>
        <v>0</v>
      </c>
      <c r="BX93" s="44">
        <f t="shared" si="137"/>
        <v>0</v>
      </c>
      <c r="BY93" s="44">
        <f t="shared" si="137"/>
        <v>0</v>
      </c>
      <c r="BZ93" s="44">
        <f t="shared" si="137"/>
        <v>0</v>
      </c>
      <c r="CA93" s="44">
        <f t="shared" si="137"/>
        <v>0</v>
      </c>
      <c r="CB93" s="44">
        <f t="shared" si="137"/>
        <v>0</v>
      </c>
      <c r="CC93" s="44">
        <f t="shared" si="137"/>
        <v>0</v>
      </c>
      <c r="CD93" s="44">
        <f t="shared" si="137"/>
        <v>0</v>
      </c>
      <c r="CE93" s="44">
        <f t="shared" si="137"/>
        <v>0</v>
      </c>
      <c r="CF93" s="44">
        <f t="shared" si="137"/>
        <v>0</v>
      </c>
      <c r="CG93" s="44">
        <f t="shared" si="137"/>
        <v>0</v>
      </c>
      <c r="CH93" s="44">
        <f t="shared" si="137"/>
        <v>0</v>
      </c>
      <c r="CI93" s="44">
        <f t="shared" si="137"/>
        <v>0</v>
      </c>
      <c r="CJ93" s="44">
        <f t="shared" si="137"/>
        <v>0</v>
      </c>
      <c r="CK93" s="44">
        <f t="shared" si="137"/>
        <v>0</v>
      </c>
      <c r="CL93" s="44">
        <f t="shared" si="137"/>
        <v>0</v>
      </c>
      <c r="CM93" s="44">
        <f t="shared" si="137"/>
        <v>0</v>
      </c>
      <c r="CN93" s="44">
        <f t="shared" si="137"/>
        <v>0</v>
      </c>
      <c r="CO93" s="44">
        <f t="shared" si="137"/>
        <v>0</v>
      </c>
      <c r="CP93" s="44">
        <f t="shared" si="137"/>
        <v>0</v>
      </c>
      <c r="CQ93" s="44">
        <f t="shared" si="137"/>
        <v>0</v>
      </c>
      <c r="CR93" s="44">
        <f t="shared" si="137"/>
        <v>0</v>
      </c>
      <c r="CS93" s="44">
        <f t="shared" si="137"/>
        <v>0</v>
      </c>
      <c r="CT93" s="44">
        <f t="shared" si="137"/>
        <v>0</v>
      </c>
      <c r="CU93" s="44">
        <f t="shared" si="137"/>
        <v>0</v>
      </c>
      <c r="CV93" s="44">
        <f t="shared" si="137"/>
        <v>0</v>
      </c>
      <c r="CW93" s="44">
        <f t="shared" si="137"/>
        <v>0</v>
      </c>
      <c r="CX93" s="44">
        <f t="shared" ref="CX93:DQ93" si="138">CX$50*CX22</f>
        <v>0</v>
      </c>
      <c r="CY93" s="44">
        <f t="shared" si="138"/>
        <v>0</v>
      </c>
      <c r="CZ93" s="44">
        <f t="shared" si="138"/>
        <v>0</v>
      </c>
      <c r="DA93" s="44">
        <f t="shared" si="138"/>
        <v>0</v>
      </c>
      <c r="DB93" s="44">
        <f t="shared" si="138"/>
        <v>0</v>
      </c>
      <c r="DC93" s="44">
        <f t="shared" si="138"/>
        <v>0</v>
      </c>
      <c r="DD93" s="44">
        <f t="shared" si="138"/>
        <v>0</v>
      </c>
      <c r="DE93" s="44">
        <f t="shared" si="138"/>
        <v>0</v>
      </c>
      <c r="DF93" s="44">
        <f t="shared" si="138"/>
        <v>0</v>
      </c>
      <c r="DG93" s="44">
        <f t="shared" si="138"/>
        <v>0</v>
      </c>
      <c r="DH93" s="44">
        <f t="shared" si="138"/>
        <v>0</v>
      </c>
      <c r="DI93" s="44">
        <f t="shared" si="138"/>
        <v>0</v>
      </c>
      <c r="DJ93" s="44">
        <f t="shared" si="138"/>
        <v>0</v>
      </c>
      <c r="DK93" s="44">
        <f t="shared" si="138"/>
        <v>0</v>
      </c>
      <c r="DL93" s="44">
        <f t="shared" si="138"/>
        <v>0</v>
      </c>
      <c r="DM93" s="44">
        <f t="shared" si="138"/>
        <v>0</v>
      </c>
      <c r="DN93" s="44">
        <f t="shared" si="138"/>
        <v>0</v>
      </c>
      <c r="DO93" s="44">
        <f t="shared" si="138"/>
        <v>0</v>
      </c>
      <c r="DP93" s="44">
        <f t="shared" si="138"/>
        <v>0</v>
      </c>
      <c r="DQ93" s="44">
        <f t="shared" si="138"/>
        <v>0</v>
      </c>
    </row>
    <row r="94" spans="1:121" x14ac:dyDescent="0.25">
      <c r="A94" s="44" t="str">
        <f t="shared" si="121"/>
        <v>16_RUS</v>
      </c>
      <c r="B94" s="44" t="str">
        <f t="shared" si="121"/>
        <v>7_3_naphtha</v>
      </c>
      <c r="C94" s="44" t="str">
        <f t="shared" si="121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5"/>
        <v>16_RUS</v>
      </c>
      <c r="BM94" s="44" t="str">
        <f t="shared" si="122"/>
        <v>d_nonenergy_ccs_7_3_naphtha</v>
      </c>
      <c r="BN94" s="44"/>
      <c r="BO94" s="44"/>
      <c r="BP94" s="44">
        <f t="shared" ref="BP94:CW94" si="139">BP$50*BP23</f>
        <v>0</v>
      </c>
      <c r="BQ94" s="44">
        <f t="shared" si="139"/>
        <v>0</v>
      </c>
      <c r="BR94" s="44">
        <f t="shared" si="139"/>
        <v>0</v>
      </c>
      <c r="BS94" s="44">
        <f t="shared" si="139"/>
        <v>0</v>
      </c>
      <c r="BT94" s="44">
        <f t="shared" si="139"/>
        <v>0</v>
      </c>
      <c r="BU94" s="44">
        <f t="shared" si="139"/>
        <v>0</v>
      </c>
      <c r="BV94" s="44">
        <f t="shared" si="139"/>
        <v>0</v>
      </c>
      <c r="BW94" s="44">
        <f t="shared" si="139"/>
        <v>0</v>
      </c>
      <c r="BX94" s="44">
        <f t="shared" si="139"/>
        <v>0</v>
      </c>
      <c r="BY94" s="44">
        <f t="shared" si="139"/>
        <v>0</v>
      </c>
      <c r="BZ94" s="44">
        <f t="shared" si="139"/>
        <v>0</v>
      </c>
      <c r="CA94" s="44">
        <f t="shared" si="139"/>
        <v>0</v>
      </c>
      <c r="CB94" s="44">
        <f t="shared" si="139"/>
        <v>0</v>
      </c>
      <c r="CC94" s="44">
        <f t="shared" si="139"/>
        <v>0</v>
      </c>
      <c r="CD94" s="44">
        <f t="shared" si="139"/>
        <v>0</v>
      </c>
      <c r="CE94" s="44">
        <f t="shared" si="139"/>
        <v>0</v>
      </c>
      <c r="CF94" s="44">
        <f t="shared" si="139"/>
        <v>0</v>
      </c>
      <c r="CG94" s="44">
        <f t="shared" si="139"/>
        <v>0</v>
      </c>
      <c r="CH94" s="44">
        <f t="shared" si="139"/>
        <v>0</v>
      </c>
      <c r="CI94" s="44">
        <f t="shared" si="139"/>
        <v>0</v>
      </c>
      <c r="CJ94" s="44">
        <f t="shared" si="139"/>
        <v>0</v>
      </c>
      <c r="CK94" s="44">
        <f t="shared" si="139"/>
        <v>0</v>
      </c>
      <c r="CL94" s="44">
        <f t="shared" si="139"/>
        <v>0</v>
      </c>
      <c r="CM94" s="44">
        <f t="shared" si="139"/>
        <v>0</v>
      </c>
      <c r="CN94" s="44">
        <f t="shared" si="139"/>
        <v>0</v>
      </c>
      <c r="CO94" s="44">
        <f t="shared" si="139"/>
        <v>0</v>
      </c>
      <c r="CP94" s="44">
        <f t="shared" si="139"/>
        <v>0</v>
      </c>
      <c r="CQ94" s="44">
        <f t="shared" si="139"/>
        <v>0</v>
      </c>
      <c r="CR94" s="44">
        <f t="shared" si="139"/>
        <v>0</v>
      </c>
      <c r="CS94" s="44">
        <f t="shared" si="139"/>
        <v>0</v>
      </c>
      <c r="CT94" s="44">
        <f t="shared" si="139"/>
        <v>0</v>
      </c>
      <c r="CU94" s="44">
        <f t="shared" si="139"/>
        <v>0</v>
      </c>
      <c r="CV94" s="44">
        <f t="shared" si="139"/>
        <v>0</v>
      </c>
      <c r="CW94" s="44">
        <f t="shared" si="139"/>
        <v>0</v>
      </c>
      <c r="CX94" s="44">
        <f t="shared" ref="CX94:DQ94" si="140">CX$50*CX23</f>
        <v>0</v>
      </c>
      <c r="CY94" s="44">
        <f t="shared" si="140"/>
        <v>0</v>
      </c>
      <c r="CZ94" s="44">
        <f t="shared" si="140"/>
        <v>0</v>
      </c>
      <c r="DA94" s="44">
        <f t="shared" si="140"/>
        <v>0</v>
      </c>
      <c r="DB94" s="44">
        <f t="shared" si="140"/>
        <v>0</v>
      </c>
      <c r="DC94" s="44">
        <f t="shared" si="140"/>
        <v>0</v>
      </c>
      <c r="DD94" s="44">
        <f t="shared" si="140"/>
        <v>0</v>
      </c>
      <c r="DE94" s="44">
        <f t="shared" si="140"/>
        <v>0</v>
      </c>
      <c r="DF94" s="44">
        <f t="shared" si="140"/>
        <v>0</v>
      </c>
      <c r="DG94" s="44">
        <f t="shared" si="140"/>
        <v>0</v>
      </c>
      <c r="DH94" s="44">
        <f t="shared" si="140"/>
        <v>0</v>
      </c>
      <c r="DI94" s="44">
        <f t="shared" si="140"/>
        <v>0</v>
      </c>
      <c r="DJ94" s="44">
        <f t="shared" si="140"/>
        <v>0</v>
      </c>
      <c r="DK94" s="44">
        <f t="shared" si="140"/>
        <v>0</v>
      </c>
      <c r="DL94" s="44">
        <f t="shared" si="140"/>
        <v>0</v>
      </c>
      <c r="DM94" s="44">
        <f t="shared" si="140"/>
        <v>0</v>
      </c>
      <c r="DN94" s="44">
        <f t="shared" si="140"/>
        <v>0</v>
      </c>
      <c r="DO94" s="44">
        <f t="shared" si="140"/>
        <v>0</v>
      </c>
      <c r="DP94" s="44">
        <f t="shared" si="140"/>
        <v>0</v>
      </c>
      <c r="DQ94" s="44">
        <f t="shared" si="140"/>
        <v>0</v>
      </c>
    </row>
    <row r="95" spans="1:121" x14ac:dyDescent="0.25">
      <c r="A95" s="44" t="str">
        <f t="shared" si="121"/>
        <v>16_RUS</v>
      </c>
      <c r="B95" s="44" t="str">
        <f t="shared" si="121"/>
        <v>7_x_jet_fuel</v>
      </c>
      <c r="C95" s="44" t="str">
        <f t="shared" si="121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5"/>
        <v>16_RUS</v>
      </c>
      <c r="BM95" s="44" t="str">
        <f t="shared" si="122"/>
        <v>d_nonenergy_ccs_7_x_jet_fuel</v>
      </c>
      <c r="BN95" s="44"/>
      <c r="BO95" s="44"/>
      <c r="BP95" s="44">
        <f t="shared" ref="BP95:CW95" si="141">BP$50*BP24</f>
        <v>0</v>
      </c>
      <c r="BQ95" s="44">
        <f t="shared" si="141"/>
        <v>0</v>
      </c>
      <c r="BR95" s="44">
        <f t="shared" si="141"/>
        <v>0</v>
      </c>
      <c r="BS95" s="44">
        <f t="shared" si="141"/>
        <v>0</v>
      </c>
      <c r="BT95" s="44">
        <f t="shared" si="141"/>
        <v>0</v>
      </c>
      <c r="BU95" s="44">
        <f t="shared" si="141"/>
        <v>0</v>
      </c>
      <c r="BV95" s="44">
        <f t="shared" si="141"/>
        <v>0</v>
      </c>
      <c r="BW95" s="44">
        <f t="shared" si="141"/>
        <v>0</v>
      </c>
      <c r="BX95" s="44">
        <f t="shared" si="141"/>
        <v>0</v>
      </c>
      <c r="BY95" s="44">
        <f t="shared" si="141"/>
        <v>0</v>
      </c>
      <c r="BZ95" s="44">
        <f t="shared" si="141"/>
        <v>0</v>
      </c>
      <c r="CA95" s="44">
        <f t="shared" si="141"/>
        <v>0</v>
      </c>
      <c r="CB95" s="44">
        <f t="shared" si="141"/>
        <v>0</v>
      </c>
      <c r="CC95" s="44">
        <f t="shared" si="141"/>
        <v>0</v>
      </c>
      <c r="CD95" s="44">
        <f t="shared" si="141"/>
        <v>0</v>
      </c>
      <c r="CE95" s="44">
        <f t="shared" si="141"/>
        <v>0</v>
      </c>
      <c r="CF95" s="44">
        <f t="shared" si="141"/>
        <v>0</v>
      </c>
      <c r="CG95" s="44">
        <f t="shared" si="141"/>
        <v>0</v>
      </c>
      <c r="CH95" s="44">
        <f t="shared" si="141"/>
        <v>0</v>
      </c>
      <c r="CI95" s="44">
        <f t="shared" si="141"/>
        <v>0</v>
      </c>
      <c r="CJ95" s="44">
        <f t="shared" si="141"/>
        <v>0</v>
      </c>
      <c r="CK95" s="44">
        <f t="shared" si="141"/>
        <v>0</v>
      </c>
      <c r="CL95" s="44">
        <f t="shared" si="141"/>
        <v>0</v>
      </c>
      <c r="CM95" s="44">
        <f t="shared" si="141"/>
        <v>0</v>
      </c>
      <c r="CN95" s="44">
        <f t="shared" si="141"/>
        <v>0</v>
      </c>
      <c r="CO95" s="44">
        <f t="shared" si="141"/>
        <v>0</v>
      </c>
      <c r="CP95" s="44">
        <f t="shared" si="141"/>
        <v>0</v>
      </c>
      <c r="CQ95" s="44">
        <f t="shared" si="141"/>
        <v>0</v>
      </c>
      <c r="CR95" s="44">
        <f t="shared" si="141"/>
        <v>0</v>
      </c>
      <c r="CS95" s="44">
        <f t="shared" si="141"/>
        <v>0</v>
      </c>
      <c r="CT95" s="44">
        <f t="shared" si="141"/>
        <v>0</v>
      </c>
      <c r="CU95" s="44">
        <f t="shared" si="141"/>
        <v>0</v>
      </c>
      <c r="CV95" s="44">
        <f t="shared" si="141"/>
        <v>0</v>
      </c>
      <c r="CW95" s="44">
        <f t="shared" si="141"/>
        <v>0</v>
      </c>
      <c r="CX95" s="44">
        <f t="shared" ref="CX95:DQ95" si="142">CX$50*CX24</f>
        <v>0</v>
      </c>
      <c r="CY95" s="44">
        <f t="shared" si="142"/>
        <v>0</v>
      </c>
      <c r="CZ95" s="44">
        <f t="shared" si="142"/>
        <v>0</v>
      </c>
      <c r="DA95" s="44">
        <f t="shared" si="142"/>
        <v>0</v>
      </c>
      <c r="DB95" s="44">
        <f t="shared" si="142"/>
        <v>0</v>
      </c>
      <c r="DC95" s="44">
        <f t="shared" si="142"/>
        <v>0</v>
      </c>
      <c r="DD95" s="44">
        <f t="shared" si="142"/>
        <v>0</v>
      </c>
      <c r="DE95" s="44">
        <f t="shared" si="142"/>
        <v>0</v>
      </c>
      <c r="DF95" s="44">
        <f t="shared" si="142"/>
        <v>0</v>
      </c>
      <c r="DG95" s="44">
        <f t="shared" si="142"/>
        <v>0</v>
      </c>
      <c r="DH95" s="44">
        <f t="shared" si="142"/>
        <v>0</v>
      </c>
      <c r="DI95" s="44">
        <f t="shared" si="142"/>
        <v>0</v>
      </c>
      <c r="DJ95" s="44">
        <f t="shared" si="142"/>
        <v>0</v>
      </c>
      <c r="DK95" s="44">
        <f t="shared" si="142"/>
        <v>0</v>
      </c>
      <c r="DL95" s="44">
        <f t="shared" si="142"/>
        <v>0</v>
      </c>
      <c r="DM95" s="44">
        <f t="shared" si="142"/>
        <v>0</v>
      </c>
      <c r="DN95" s="44">
        <f t="shared" si="142"/>
        <v>0</v>
      </c>
      <c r="DO95" s="44">
        <f t="shared" si="142"/>
        <v>0</v>
      </c>
      <c r="DP95" s="44">
        <f t="shared" si="142"/>
        <v>0</v>
      </c>
      <c r="DQ95" s="44">
        <f t="shared" si="142"/>
        <v>0</v>
      </c>
    </row>
    <row r="96" spans="1:121" x14ac:dyDescent="0.25">
      <c r="A96" s="44" t="str">
        <f t="shared" si="121"/>
        <v>16_RUS</v>
      </c>
      <c r="B96" s="44" t="str">
        <f t="shared" si="121"/>
        <v>7_6_kerosene</v>
      </c>
      <c r="C96" s="44" t="str">
        <f t="shared" si="121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5"/>
        <v>16_RUS</v>
      </c>
      <c r="BM96" s="44" t="str">
        <f t="shared" si="122"/>
        <v>d_nonenergy_ccs_7_6_kerosene</v>
      </c>
      <c r="BN96" s="44"/>
      <c r="BO96" s="44"/>
      <c r="BP96" s="44">
        <f t="shared" ref="BP96:CW96" si="143">BP$50*BP25</f>
        <v>0</v>
      </c>
      <c r="BQ96" s="44">
        <f t="shared" si="143"/>
        <v>0</v>
      </c>
      <c r="BR96" s="44">
        <f t="shared" si="143"/>
        <v>0</v>
      </c>
      <c r="BS96" s="44">
        <f t="shared" si="143"/>
        <v>0</v>
      </c>
      <c r="BT96" s="44">
        <f t="shared" si="143"/>
        <v>0</v>
      </c>
      <c r="BU96" s="44">
        <f t="shared" si="143"/>
        <v>0</v>
      </c>
      <c r="BV96" s="44">
        <f t="shared" si="143"/>
        <v>0</v>
      </c>
      <c r="BW96" s="44">
        <f t="shared" si="143"/>
        <v>0</v>
      </c>
      <c r="BX96" s="44">
        <f t="shared" si="143"/>
        <v>0</v>
      </c>
      <c r="BY96" s="44">
        <f t="shared" si="143"/>
        <v>0</v>
      </c>
      <c r="BZ96" s="44">
        <f t="shared" si="143"/>
        <v>0</v>
      </c>
      <c r="CA96" s="44">
        <f t="shared" si="143"/>
        <v>0</v>
      </c>
      <c r="CB96" s="44">
        <f t="shared" si="143"/>
        <v>0</v>
      </c>
      <c r="CC96" s="44">
        <f t="shared" si="143"/>
        <v>0</v>
      </c>
      <c r="CD96" s="44">
        <f t="shared" si="143"/>
        <v>0</v>
      </c>
      <c r="CE96" s="44">
        <f t="shared" si="143"/>
        <v>0</v>
      </c>
      <c r="CF96" s="44">
        <f t="shared" si="143"/>
        <v>0</v>
      </c>
      <c r="CG96" s="44">
        <f t="shared" si="143"/>
        <v>0</v>
      </c>
      <c r="CH96" s="44">
        <f t="shared" si="143"/>
        <v>0</v>
      </c>
      <c r="CI96" s="44">
        <f t="shared" si="143"/>
        <v>0</v>
      </c>
      <c r="CJ96" s="44">
        <f t="shared" si="143"/>
        <v>0</v>
      </c>
      <c r="CK96" s="44">
        <f t="shared" si="143"/>
        <v>0</v>
      </c>
      <c r="CL96" s="44">
        <f t="shared" si="143"/>
        <v>0</v>
      </c>
      <c r="CM96" s="44">
        <f t="shared" si="143"/>
        <v>0</v>
      </c>
      <c r="CN96" s="44">
        <f t="shared" si="143"/>
        <v>0</v>
      </c>
      <c r="CO96" s="44">
        <f t="shared" si="143"/>
        <v>0</v>
      </c>
      <c r="CP96" s="44">
        <f t="shared" si="143"/>
        <v>0</v>
      </c>
      <c r="CQ96" s="44">
        <f t="shared" si="143"/>
        <v>0</v>
      </c>
      <c r="CR96" s="44">
        <f t="shared" si="143"/>
        <v>0</v>
      </c>
      <c r="CS96" s="44">
        <f t="shared" si="143"/>
        <v>0</v>
      </c>
      <c r="CT96" s="44">
        <f t="shared" si="143"/>
        <v>0</v>
      </c>
      <c r="CU96" s="44">
        <f t="shared" si="143"/>
        <v>0</v>
      </c>
      <c r="CV96" s="44">
        <f t="shared" si="143"/>
        <v>0</v>
      </c>
      <c r="CW96" s="44">
        <f t="shared" si="143"/>
        <v>0</v>
      </c>
      <c r="CX96" s="44">
        <f t="shared" ref="CX96:DQ96" si="144">CX$50*CX25</f>
        <v>0</v>
      </c>
      <c r="CY96" s="44">
        <f t="shared" si="144"/>
        <v>0</v>
      </c>
      <c r="CZ96" s="44">
        <f t="shared" si="144"/>
        <v>0</v>
      </c>
      <c r="DA96" s="44">
        <f t="shared" si="144"/>
        <v>0</v>
      </c>
      <c r="DB96" s="44">
        <f t="shared" si="144"/>
        <v>0</v>
      </c>
      <c r="DC96" s="44">
        <f t="shared" si="144"/>
        <v>0</v>
      </c>
      <c r="DD96" s="44">
        <f t="shared" si="144"/>
        <v>0</v>
      </c>
      <c r="DE96" s="44">
        <f t="shared" si="144"/>
        <v>0</v>
      </c>
      <c r="DF96" s="44">
        <f t="shared" si="144"/>
        <v>0</v>
      </c>
      <c r="DG96" s="44">
        <f t="shared" si="144"/>
        <v>0</v>
      </c>
      <c r="DH96" s="44">
        <f t="shared" si="144"/>
        <v>0</v>
      </c>
      <c r="DI96" s="44">
        <f t="shared" si="144"/>
        <v>0</v>
      </c>
      <c r="DJ96" s="44">
        <f t="shared" si="144"/>
        <v>0</v>
      </c>
      <c r="DK96" s="44">
        <f t="shared" si="144"/>
        <v>0</v>
      </c>
      <c r="DL96" s="44">
        <f t="shared" si="144"/>
        <v>0</v>
      </c>
      <c r="DM96" s="44">
        <f t="shared" si="144"/>
        <v>0</v>
      </c>
      <c r="DN96" s="44">
        <f t="shared" si="144"/>
        <v>0</v>
      </c>
      <c r="DO96" s="44">
        <f t="shared" si="144"/>
        <v>0</v>
      </c>
      <c r="DP96" s="44">
        <f t="shared" si="144"/>
        <v>0</v>
      </c>
      <c r="DQ96" s="44">
        <f t="shared" si="144"/>
        <v>0</v>
      </c>
    </row>
    <row r="97" spans="1:121" x14ac:dyDescent="0.25">
      <c r="A97" s="44" t="str">
        <f t="shared" si="121"/>
        <v>16_RUS</v>
      </c>
      <c r="B97" s="44" t="str">
        <f t="shared" si="121"/>
        <v>7_7_gas_diesel_oil</v>
      </c>
      <c r="C97" s="44" t="str">
        <f t="shared" si="121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5"/>
        <v>16_RUS</v>
      </c>
      <c r="BM97" s="44" t="str">
        <f t="shared" si="122"/>
        <v>d_nonenergy_ccs_7_7_gas_diesel_oil</v>
      </c>
      <c r="BN97" s="44"/>
      <c r="BO97" s="44"/>
      <c r="BP97" s="44">
        <f t="shared" ref="BP97:CW97" si="145">BP$50*BP26</f>
        <v>0</v>
      </c>
      <c r="BQ97" s="44">
        <f t="shared" si="145"/>
        <v>0</v>
      </c>
      <c r="BR97" s="44">
        <f t="shared" si="145"/>
        <v>0</v>
      </c>
      <c r="BS97" s="44">
        <f t="shared" si="145"/>
        <v>0</v>
      </c>
      <c r="BT97" s="44">
        <f t="shared" si="145"/>
        <v>0</v>
      </c>
      <c r="BU97" s="44">
        <f t="shared" si="145"/>
        <v>0</v>
      </c>
      <c r="BV97" s="44">
        <f t="shared" si="145"/>
        <v>0</v>
      </c>
      <c r="BW97" s="44">
        <f t="shared" si="145"/>
        <v>0</v>
      </c>
      <c r="BX97" s="44">
        <f t="shared" si="145"/>
        <v>0</v>
      </c>
      <c r="BY97" s="44">
        <f t="shared" si="145"/>
        <v>0</v>
      </c>
      <c r="BZ97" s="44">
        <f t="shared" si="145"/>
        <v>0</v>
      </c>
      <c r="CA97" s="44">
        <f t="shared" si="145"/>
        <v>0</v>
      </c>
      <c r="CB97" s="44">
        <f t="shared" si="145"/>
        <v>0</v>
      </c>
      <c r="CC97" s="44">
        <f t="shared" si="145"/>
        <v>0</v>
      </c>
      <c r="CD97" s="44">
        <f t="shared" si="145"/>
        <v>0</v>
      </c>
      <c r="CE97" s="44">
        <f t="shared" si="145"/>
        <v>0</v>
      </c>
      <c r="CF97" s="44">
        <f t="shared" si="145"/>
        <v>0</v>
      </c>
      <c r="CG97" s="44">
        <f t="shared" si="145"/>
        <v>0</v>
      </c>
      <c r="CH97" s="44">
        <f t="shared" si="145"/>
        <v>0</v>
      </c>
      <c r="CI97" s="44">
        <f t="shared" si="145"/>
        <v>0</v>
      </c>
      <c r="CJ97" s="44">
        <f t="shared" si="145"/>
        <v>0</v>
      </c>
      <c r="CK97" s="44">
        <f t="shared" si="145"/>
        <v>0</v>
      </c>
      <c r="CL97" s="44">
        <f t="shared" si="145"/>
        <v>0</v>
      </c>
      <c r="CM97" s="44">
        <f t="shared" si="145"/>
        <v>0</v>
      </c>
      <c r="CN97" s="44">
        <f t="shared" si="145"/>
        <v>0</v>
      </c>
      <c r="CO97" s="44">
        <f t="shared" si="145"/>
        <v>0</v>
      </c>
      <c r="CP97" s="44">
        <f t="shared" si="145"/>
        <v>0</v>
      </c>
      <c r="CQ97" s="44">
        <f t="shared" si="145"/>
        <v>0</v>
      </c>
      <c r="CR97" s="44">
        <f t="shared" si="145"/>
        <v>0</v>
      </c>
      <c r="CS97" s="44">
        <f t="shared" si="145"/>
        <v>0</v>
      </c>
      <c r="CT97" s="44">
        <f t="shared" si="145"/>
        <v>0</v>
      </c>
      <c r="CU97" s="44">
        <f t="shared" si="145"/>
        <v>0</v>
      </c>
      <c r="CV97" s="44">
        <f t="shared" si="145"/>
        <v>0</v>
      </c>
      <c r="CW97" s="44">
        <f t="shared" si="145"/>
        <v>0</v>
      </c>
      <c r="CX97" s="44">
        <f t="shared" ref="CX97:DQ97" si="146">CX$50*CX26</f>
        <v>0</v>
      </c>
      <c r="CY97" s="44">
        <f t="shared" si="146"/>
        <v>0</v>
      </c>
      <c r="CZ97" s="44">
        <f t="shared" si="146"/>
        <v>0</v>
      </c>
      <c r="DA97" s="44">
        <f t="shared" si="146"/>
        <v>0</v>
      </c>
      <c r="DB97" s="44">
        <f t="shared" si="146"/>
        <v>0</v>
      </c>
      <c r="DC97" s="44">
        <f t="shared" si="146"/>
        <v>0</v>
      </c>
      <c r="DD97" s="44">
        <f t="shared" si="146"/>
        <v>0</v>
      </c>
      <c r="DE97" s="44">
        <f t="shared" si="146"/>
        <v>0</v>
      </c>
      <c r="DF97" s="44">
        <f t="shared" si="146"/>
        <v>0</v>
      </c>
      <c r="DG97" s="44">
        <f t="shared" si="146"/>
        <v>0</v>
      </c>
      <c r="DH97" s="44">
        <f t="shared" si="146"/>
        <v>0</v>
      </c>
      <c r="DI97" s="44">
        <f t="shared" si="146"/>
        <v>0</v>
      </c>
      <c r="DJ97" s="44">
        <f t="shared" si="146"/>
        <v>0</v>
      </c>
      <c r="DK97" s="44">
        <f t="shared" si="146"/>
        <v>0</v>
      </c>
      <c r="DL97" s="44">
        <f t="shared" si="146"/>
        <v>0</v>
      </c>
      <c r="DM97" s="44">
        <f t="shared" si="146"/>
        <v>0</v>
      </c>
      <c r="DN97" s="44">
        <f t="shared" si="146"/>
        <v>0</v>
      </c>
      <c r="DO97" s="44">
        <f t="shared" si="146"/>
        <v>0</v>
      </c>
      <c r="DP97" s="44">
        <f t="shared" si="146"/>
        <v>0</v>
      </c>
      <c r="DQ97" s="44">
        <f t="shared" si="146"/>
        <v>0</v>
      </c>
    </row>
    <row r="98" spans="1:121" x14ac:dyDescent="0.25">
      <c r="A98" s="44" t="str">
        <f t="shared" si="121"/>
        <v>16_RUS</v>
      </c>
      <c r="B98" s="44" t="str">
        <f t="shared" si="121"/>
        <v>7_8_fuel_oil</v>
      </c>
      <c r="C98" s="44" t="str">
        <f t="shared" si="121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5"/>
        <v>16_RUS</v>
      </c>
      <c r="BM98" s="44" t="str">
        <f t="shared" si="122"/>
        <v>d_nonenergy_ccs_7_8_fuel_oil</v>
      </c>
      <c r="BN98" s="44"/>
      <c r="BO98" s="44"/>
      <c r="BP98" s="44">
        <f t="shared" ref="BP98:CW98" si="147">BP$50*BP27</f>
        <v>0</v>
      </c>
      <c r="BQ98" s="44">
        <f t="shared" si="147"/>
        <v>0</v>
      </c>
      <c r="BR98" s="44">
        <f t="shared" si="147"/>
        <v>0</v>
      </c>
      <c r="BS98" s="44">
        <f t="shared" si="147"/>
        <v>0</v>
      </c>
      <c r="BT98" s="44">
        <f t="shared" si="147"/>
        <v>0</v>
      </c>
      <c r="BU98" s="44">
        <f t="shared" si="147"/>
        <v>0</v>
      </c>
      <c r="BV98" s="44">
        <f t="shared" si="147"/>
        <v>0</v>
      </c>
      <c r="BW98" s="44">
        <f t="shared" si="147"/>
        <v>0</v>
      </c>
      <c r="BX98" s="44">
        <f t="shared" si="147"/>
        <v>0</v>
      </c>
      <c r="BY98" s="44">
        <f t="shared" si="147"/>
        <v>0</v>
      </c>
      <c r="BZ98" s="44">
        <f t="shared" si="147"/>
        <v>0</v>
      </c>
      <c r="CA98" s="44">
        <f t="shared" si="147"/>
        <v>0</v>
      </c>
      <c r="CB98" s="44">
        <f t="shared" si="147"/>
        <v>0</v>
      </c>
      <c r="CC98" s="44">
        <f t="shared" si="147"/>
        <v>0</v>
      </c>
      <c r="CD98" s="44">
        <f t="shared" si="147"/>
        <v>0</v>
      </c>
      <c r="CE98" s="44">
        <f t="shared" si="147"/>
        <v>0</v>
      </c>
      <c r="CF98" s="44">
        <f t="shared" si="147"/>
        <v>0</v>
      </c>
      <c r="CG98" s="44">
        <f t="shared" si="147"/>
        <v>0</v>
      </c>
      <c r="CH98" s="44">
        <f t="shared" si="147"/>
        <v>0</v>
      </c>
      <c r="CI98" s="44">
        <f t="shared" si="147"/>
        <v>0</v>
      </c>
      <c r="CJ98" s="44">
        <f t="shared" si="147"/>
        <v>0</v>
      </c>
      <c r="CK98" s="44">
        <f t="shared" si="147"/>
        <v>0</v>
      </c>
      <c r="CL98" s="44">
        <f t="shared" si="147"/>
        <v>0</v>
      </c>
      <c r="CM98" s="44">
        <f t="shared" si="147"/>
        <v>0</v>
      </c>
      <c r="CN98" s="44">
        <f t="shared" si="147"/>
        <v>0</v>
      </c>
      <c r="CO98" s="44">
        <f t="shared" si="147"/>
        <v>0</v>
      </c>
      <c r="CP98" s="44">
        <f t="shared" si="147"/>
        <v>0</v>
      </c>
      <c r="CQ98" s="44">
        <f t="shared" si="147"/>
        <v>0</v>
      </c>
      <c r="CR98" s="44">
        <f t="shared" si="147"/>
        <v>0</v>
      </c>
      <c r="CS98" s="44">
        <f t="shared" si="147"/>
        <v>0</v>
      </c>
      <c r="CT98" s="44">
        <f t="shared" si="147"/>
        <v>0</v>
      </c>
      <c r="CU98" s="44">
        <f t="shared" si="147"/>
        <v>0</v>
      </c>
      <c r="CV98" s="44">
        <f t="shared" si="147"/>
        <v>0</v>
      </c>
      <c r="CW98" s="44">
        <f t="shared" si="147"/>
        <v>0</v>
      </c>
      <c r="CX98" s="44">
        <f t="shared" ref="CX98:DQ98" si="148">CX$50*CX27</f>
        <v>0</v>
      </c>
      <c r="CY98" s="44">
        <f t="shared" si="148"/>
        <v>0</v>
      </c>
      <c r="CZ98" s="44">
        <f t="shared" si="148"/>
        <v>0</v>
      </c>
      <c r="DA98" s="44">
        <f t="shared" si="148"/>
        <v>0</v>
      </c>
      <c r="DB98" s="44">
        <f t="shared" si="148"/>
        <v>0</v>
      </c>
      <c r="DC98" s="44">
        <f t="shared" si="148"/>
        <v>0</v>
      </c>
      <c r="DD98" s="44">
        <f t="shared" si="148"/>
        <v>0</v>
      </c>
      <c r="DE98" s="44">
        <f t="shared" si="148"/>
        <v>0</v>
      </c>
      <c r="DF98" s="44">
        <f t="shared" si="148"/>
        <v>0</v>
      </c>
      <c r="DG98" s="44">
        <f t="shared" si="148"/>
        <v>0</v>
      </c>
      <c r="DH98" s="44">
        <f t="shared" si="148"/>
        <v>0</v>
      </c>
      <c r="DI98" s="44">
        <f t="shared" si="148"/>
        <v>0</v>
      </c>
      <c r="DJ98" s="44">
        <f t="shared" si="148"/>
        <v>0</v>
      </c>
      <c r="DK98" s="44">
        <f t="shared" si="148"/>
        <v>0</v>
      </c>
      <c r="DL98" s="44">
        <f t="shared" si="148"/>
        <v>0</v>
      </c>
      <c r="DM98" s="44">
        <f t="shared" si="148"/>
        <v>0</v>
      </c>
      <c r="DN98" s="44">
        <f t="shared" si="148"/>
        <v>0</v>
      </c>
      <c r="DO98" s="44">
        <f t="shared" si="148"/>
        <v>0</v>
      </c>
      <c r="DP98" s="44">
        <f t="shared" si="148"/>
        <v>0</v>
      </c>
      <c r="DQ98" s="44">
        <f t="shared" si="148"/>
        <v>0</v>
      </c>
    </row>
    <row r="99" spans="1:121" x14ac:dyDescent="0.25">
      <c r="A99" s="44" t="str">
        <f t="shared" si="121"/>
        <v>16_RUS</v>
      </c>
      <c r="B99" s="44" t="str">
        <f t="shared" si="121"/>
        <v>7_9_lpg</v>
      </c>
      <c r="C99" s="44" t="str">
        <f t="shared" si="121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5"/>
        <v>16_RUS</v>
      </c>
      <c r="BM99" s="44" t="str">
        <f t="shared" si="122"/>
        <v>d_nonenergy_ccs_7_9_lpg</v>
      </c>
      <c r="BN99" s="44"/>
      <c r="BO99" s="44"/>
      <c r="BP99" s="44">
        <f t="shared" ref="BP99:CW99" si="149">BP$50*BP28</f>
        <v>0</v>
      </c>
      <c r="BQ99" s="44">
        <f t="shared" si="149"/>
        <v>0</v>
      </c>
      <c r="BR99" s="44">
        <f t="shared" si="149"/>
        <v>0</v>
      </c>
      <c r="BS99" s="44">
        <f t="shared" si="149"/>
        <v>0</v>
      </c>
      <c r="BT99" s="44">
        <f t="shared" si="149"/>
        <v>0</v>
      </c>
      <c r="BU99" s="44">
        <f t="shared" si="149"/>
        <v>0</v>
      </c>
      <c r="BV99" s="44">
        <f t="shared" si="149"/>
        <v>0</v>
      </c>
      <c r="BW99" s="44">
        <f t="shared" si="149"/>
        <v>0</v>
      </c>
      <c r="BX99" s="44">
        <f t="shared" si="149"/>
        <v>0</v>
      </c>
      <c r="BY99" s="44">
        <f t="shared" si="149"/>
        <v>0</v>
      </c>
      <c r="BZ99" s="44">
        <f t="shared" si="149"/>
        <v>0</v>
      </c>
      <c r="CA99" s="44">
        <f t="shared" si="149"/>
        <v>0</v>
      </c>
      <c r="CB99" s="44">
        <f t="shared" si="149"/>
        <v>0</v>
      </c>
      <c r="CC99" s="44">
        <f t="shared" si="149"/>
        <v>0</v>
      </c>
      <c r="CD99" s="44">
        <f t="shared" si="149"/>
        <v>0</v>
      </c>
      <c r="CE99" s="44">
        <f t="shared" si="149"/>
        <v>0</v>
      </c>
      <c r="CF99" s="44">
        <f t="shared" si="149"/>
        <v>0</v>
      </c>
      <c r="CG99" s="44">
        <f t="shared" si="149"/>
        <v>0</v>
      </c>
      <c r="CH99" s="44">
        <f t="shared" si="149"/>
        <v>0</v>
      </c>
      <c r="CI99" s="44">
        <f t="shared" si="149"/>
        <v>0</v>
      </c>
      <c r="CJ99" s="44">
        <f t="shared" si="149"/>
        <v>0</v>
      </c>
      <c r="CK99" s="44">
        <f t="shared" si="149"/>
        <v>0</v>
      </c>
      <c r="CL99" s="44">
        <f t="shared" si="149"/>
        <v>0</v>
      </c>
      <c r="CM99" s="44">
        <f t="shared" si="149"/>
        <v>0</v>
      </c>
      <c r="CN99" s="44">
        <f t="shared" si="149"/>
        <v>0</v>
      </c>
      <c r="CO99" s="44">
        <f t="shared" si="149"/>
        <v>0</v>
      </c>
      <c r="CP99" s="44">
        <f t="shared" si="149"/>
        <v>0</v>
      </c>
      <c r="CQ99" s="44">
        <f t="shared" si="149"/>
        <v>0</v>
      </c>
      <c r="CR99" s="44">
        <f t="shared" si="149"/>
        <v>0</v>
      </c>
      <c r="CS99" s="44">
        <f t="shared" si="149"/>
        <v>0</v>
      </c>
      <c r="CT99" s="44">
        <f t="shared" si="149"/>
        <v>0</v>
      </c>
      <c r="CU99" s="44">
        <f t="shared" si="149"/>
        <v>0</v>
      </c>
      <c r="CV99" s="44">
        <f t="shared" si="149"/>
        <v>0</v>
      </c>
      <c r="CW99" s="44">
        <f t="shared" si="149"/>
        <v>0</v>
      </c>
      <c r="CX99" s="44">
        <f t="shared" ref="CX99:DQ99" si="150">CX$50*CX28</f>
        <v>0</v>
      </c>
      <c r="CY99" s="44">
        <f t="shared" si="150"/>
        <v>0</v>
      </c>
      <c r="CZ99" s="44">
        <f t="shared" si="150"/>
        <v>0</v>
      </c>
      <c r="DA99" s="44">
        <f t="shared" si="150"/>
        <v>0</v>
      </c>
      <c r="DB99" s="44">
        <f t="shared" si="150"/>
        <v>0</v>
      </c>
      <c r="DC99" s="44">
        <f t="shared" si="150"/>
        <v>0</v>
      </c>
      <c r="DD99" s="44">
        <f t="shared" si="150"/>
        <v>0</v>
      </c>
      <c r="DE99" s="44">
        <f t="shared" si="150"/>
        <v>0</v>
      </c>
      <c r="DF99" s="44">
        <f t="shared" si="150"/>
        <v>0</v>
      </c>
      <c r="DG99" s="44">
        <f t="shared" si="150"/>
        <v>0</v>
      </c>
      <c r="DH99" s="44">
        <f t="shared" si="150"/>
        <v>0</v>
      </c>
      <c r="DI99" s="44">
        <f t="shared" si="150"/>
        <v>0</v>
      </c>
      <c r="DJ99" s="44">
        <f t="shared" si="150"/>
        <v>0</v>
      </c>
      <c r="DK99" s="44">
        <f t="shared" si="150"/>
        <v>0</v>
      </c>
      <c r="DL99" s="44">
        <f t="shared" si="150"/>
        <v>0</v>
      </c>
      <c r="DM99" s="44">
        <f t="shared" si="150"/>
        <v>0</v>
      </c>
      <c r="DN99" s="44">
        <f t="shared" si="150"/>
        <v>0</v>
      </c>
      <c r="DO99" s="44">
        <f t="shared" si="150"/>
        <v>0</v>
      </c>
      <c r="DP99" s="44">
        <f t="shared" si="150"/>
        <v>0</v>
      </c>
      <c r="DQ99" s="44">
        <f t="shared" si="150"/>
        <v>0</v>
      </c>
    </row>
    <row r="100" spans="1:121" x14ac:dyDescent="0.25">
      <c r="A100" s="44" t="str">
        <f t="shared" si="121"/>
        <v>16_RUS</v>
      </c>
      <c r="B100" s="44" t="str">
        <f t="shared" si="121"/>
        <v>7_10_refinery_gas_not_liquefied</v>
      </c>
      <c r="C100" s="44" t="str">
        <f t="shared" si="121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5"/>
        <v>16_RUS</v>
      </c>
      <c r="BM100" s="44" t="str">
        <f t="shared" si="122"/>
        <v>d_nonenergy_ccs_7_10_refi_gas_notliq</v>
      </c>
      <c r="BN100" s="44"/>
      <c r="BO100" s="44"/>
      <c r="BP100" s="44">
        <f t="shared" ref="BP100:CW100" si="151">BP$50*BP29</f>
        <v>0</v>
      </c>
      <c r="BQ100" s="44">
        <f t="shared" si="151"/>
        <v>0</v>
      </c>
      <c r="BR100" s="44">
        <f t="shared" si="151"/>
        <v>0</v>
      </c>
      <c r="BS100" s="44">
        <f t="shared" si="151"/>
        <v>0</v>
      </c>
      <c r="BT100" s="44">
        <f t="shared" si="151"/>
        <v>0</v>
      </c>
      <c r="BU100" s="44">
        <f t="shared" si="151"/>
        <v>0</v>
      </c>
      <c r="BV100" s="44">
        <f t="shared" si="151"/>
        <v>0</v>
      </c>
      <c r="BW100" s="44">
        <f t="shared" si="151"/>
        <v>0</v>
      </c>
      <c r="BX100" s="44">
        <f t="shared" si="151"/>
        <v>0</v>
      </c>
      <c r="BY100" s="44">
        <f t="shared" si="151"/>
        <v>0</v>
      </c>
      <c r="BZ100" s="44">
        <f t="shared" si="151"/>
        <v>0</v>
      </c>
      <c r="CA100" s="44">
        <f t="shared" si="151"/>
        <v>0</v>
      </c>
      <c r="CB100" s="44">
        <f t="shared" si="151"/>
        <v>0</v>
      </c>
      <c r="CC100" s="44">
        <f t="shared" si="151"/>
        <v>0</v>
      </c>
      <c r="CD100" s="44">
        <f t="shared" si="151"/>
        <v>0</v>
      </c>
      <c r="CE100" s="44">
        <f t="shared" si="151"/>
        <v>0</v>
      </c>
      <c r="CF100" s="44">
        <f t="shared" si="151"/>
        <v>0</v>
      </c>
      <c r="CG100" s="44">
        <f t="shared" si="151"/>
        <v>0</v>
      </c>
      <c r="CH100" s="44">
        <f t="shared" si="151"/>
        <v>0</v>
      </c>
      <c r="CI100" s="44">
        <f t="shared" si="151"/>
        <v>0</v>
      </c>
      <c r="CJ100" s="44">
        <f t="shared" si="151"/>
        <v>0</v>
      </c>
      <c r="CK100" s="44">
        <f t="shared" si="151"/>
        <v>0</v>
      </c>
      <c r="CL100" s="44">
        <f t="shared" si="151"/>
        <v>0</v>
      </c>
      <c r="CM100" s="44">
        <f t="shared" si="151"/>
        <v>0</v>
      </c>
      <c r="CN100" s="44">
        <f t="shared" si="151"/>
        <v>0</v>
      </c>
      <c r="CO100" s="44">
        <f t="shared" si="151"/>
        <v>0</v>
      </c>
      <c r="CP100" s="44">
        <f t="shared" si="151"/>
        <v>0</v>
      </c>
      <c r="CQ100" s="44">
        <f t="shared" si="151"/>
        <v>0</v>
      </c>
      <c r="CR100" s="44">
        <f t="shared" si="151"/>
        <v>0</v>
      </c>
      <c r="CS100" s="44">
        <f t="shared" si="151"/>
        <v>0</v>
      </c>
      <c r="CT100" s="44">
        <f t="shared" si="151"/>
        <v>0</v>
      </c>
      <c r="CU100" s="44">
        <f t="shared" si="151"/>
        <v>0</v>
      </c>
      <c r="CV100" s="44">
        <f t="shared" si="151"/>
        <v>0</v>
      </c>
      <c r="CW100" s="44">
        <f t="shared" si="151"/>
        <v>0</v>
      </c>
      <c r="CX100" s="44">
        <f t="shared" ref="CX100:DQ100" si="152">CX$50*CX29</f>
        <v>0</v>
      </c>
      <c r="CY100" s="44">
        <f t="shared" si="152"/>
        <v>0</v>
      </c>
      <c r="CZ100" s="44">
        <f t="shared" si="152"/>
        <v>0</v>
      </c>
      <c r="DA100" s="44">
        <f t="shared" si="152"/>
        <v>0</v>
      </c>
      <c r="DB100" s="44">
        <f t="shared" si="152"/>
        <v>0</v>
      </c>
      <c r="DC100" s="44">
        <f t="shared" si="152"/>
        <v>0</v>
      </c>
      <c r="DD100" s="44">
        <f t="shared" si="152"/>
        <v>0</v>
      </c>
      <c r="DE100" s="44">
        <f t="shared" si="152"/>
        <v>0</v>
      </c>
      <c r="DF100" s="44">
        <f t="shared" si="152"/>
        <v>0</v>
      </c>
      <c r="DG100" s="44">
        <f t="shared" si="152"/>
        <v>0</v>
      </c>
      <c r="DH100" s="44">
        <f t="shared" si="152"/>
        <v>0</v>
      </c>
      <c r="DI100" s="44">
        <f t="shared" si="152"/>
        <v>0</v>
      </c>
      <c r="DJ100" s="44">
        <f t="shared" si="152"/>
        <v>0</v>
      </c>
      <c r="DK100" s="44">
        <f t="shared" si="152"/>
        <v>0</v>
      </c>
      <c r="DL100" s="44">
        <f t="shared" si="152"/>
        <v>0</v>
      </c>
      <c r="DM100" s="44">
        <f t="shared" si="152"/>
        <v>0</v>
      </c>
      <c r="DN100" s="44">
        <f t="shared" si="152"/>
        <v>0</v>
      </c>
      <c r="DO100" s="44">
        <f t="shared" si="152"/>
        <v>0</v>
      </c>
      <c r="DP100" s="44">
        <f t="shared" si="152"/>
        <v>0</v>
      </c>
      <c r="DQ100" s="44">
        <f t="shared" si="152"/>
        <v>0</v>
      </c>
    </row>
    <row r="101" spans="1:121" x14ac:dyDescent="0.25">
      <c r="A101" s="44" t="str">
        <f t="shared" si="121"/>
        <v>16_RUS</v>
      </c>
      <c r="B101" s="44" t="str">
        <f t="shared" si="121"/>
        <v>7_11_ethane</v>
      </c>
      <c r="C101" s="44" t="str">
        <f t="shared" si="121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5"/>
        <v>16_RUS</v>
      </c>
      <c r="BM101" s="44" t="str">
        <f t="shared" si="122"/>
        <v>d_nonenergy_ccs_7_11_ethane</v>
      </c>
      <c r="BN101" s="44"/>
      <c r="BO101" s="44"/>
      <c r="BP101" s="44">
        <f t="shared" ref="BP101:CW101" si="153">BP$50*BP30</f>
        <v>0</v>
      </c>
      <c r="BQ101" s="44">
        <f t="shared" si="153"/>
        <v>0</v>
      </c>
      <c r="BR101" s="44">
        <f t="shared" si="153"/>
        <v>0</v>
      </c>
      <c r="BS101" s="44">
        <f t="shared" si="153"/>
        <v>0</v>
      </c>
      <c r="BT101" s="44">
        <f t="shared" si="153"/>
        <v>0</v>
      </c>
      <c r="BU101" s="44">
        <f t="shared" si="153"/>
        <v>0</v>
      </c>
      <c r="BV101" s="44">
        <f t="shared" si="153"/>
        <v>0</v>
      </c>
      <c r="BW101" s="44">
        <f t="shared" si="153"/>
        <v>0</v>
      </c>
      <c r="BX101" s="44">
        <f t="shared" si="153"/>
        <v>0</v>
      </c>
      <c r="BY101" s="44">
        <f t="shared" si="153"/>
        <v>0</v>
      </c>
      <c r="BZ101" s="44">
        <f t="shared" si="153"/>
        <v>0</v>
      </c>
      <c r="CA101" s="44">
        <f t="shared" si="153"/>
        <v>0</v>
      </c>
      <c r="CB101" s="44">
        <f t="shared" si="153"/>
        <v>0</v>
      </c>
      <c r="CC101" s="44">
        <f t="shared" si="153"/>
        <v>0</v>
      </c>
      <c r="CD101" s="44">
        <f t="shared" si="153"/>
        <v>0</v>
      </c>
      <c r="CE101" s="44">
        <f t="shared" si="153"/>
        <v>0</v>
      </c>
      <c r="CF101" s="44">
        <f t="shared" si="153"/>
        <v>0</v>
      </c>
      <c r="CG101" s="44">
        <f t="shared" si="153"/>
        <v>0</v>
      </c>
      <c r="CH101" s="44">
        <f t="shared" si="153"/>
        <v>0</v>
      </c>
      <c r="CI101" s="44">
        <f t="shared" si="153"/>
        <v>0</v>
      </c>
      <c r="CJ101" s="44">
        <f t="shared" si="153"/>
        <v>0</v>
      </c>
      <c r="CK101" s="44">
        <f t="shared" si="153"/>
        <v>0</v>
      </c>
      <c r="CL101" s="44">
        <f t="shared" si="153"/>
        <v>0</v>
      </c>
      <c r="CM101" s="44">
        <f t="shared" si="153"/>
        <v>0</v>
      </c>
      <c r="CN101" s="44">
        <f t="shared" si="153"/>
        <v>0</v>
      </c>
      <c r="CO101" s="44">
        <f t="shared" si="153"/>
        <v>0</v>
      </c>
      <c r="CP101" s="44">
        <f t="shared" si="153"/>
        <v>0</v>
      </c>
      <c r="CQ101" s="44">
        <f t="shared" si="153"/>
        <v>0</v>
      </c>
      <c r="CR101" s="44">
        <f t="shared" si="153"/>
        <v>0</v>
      </c>
      <c r="CS101" s="44">
        <f t="shared" si="153"/>
        <v>0</v>
      </c>
      <c r="CT101" s="44">
        <f t="shared" si="153"/>
        <v>0</v>
      </c>
      <c r="CU101" s="44">
        <f t="shared" si="153"/>
        <v>0</v>
      </c>
      <c r="CV101" s="44">
        <f t="shared" si="153"/>
        <v>0</v>
      </c>
      <c r="CW101" s="44">
        <f t="shared" si="153"/>
        <v>0</v>
      </c>
      <c r="CX101" s="44">
        <f t="shared" ref="CX101:DQ101" si="154">CX$50*CX30</f>
        <v>0</v>
      </c>
      <c r="CY101" s="44">
        <f t="shared" si="154"/>
        <v>0</v>
      </c>
      <c r="CZ101" s="44">
        <f t="shared" si="154"/>
        <v>0</v>
      </c>
      <c r="DA101" s="44">
        <f t="shared" si="154"/>
        <v>0</v>
      </c>
      <c r="DB101" s="44">
        <f t="shared" si="154"/>
        <v>0</v>
      </c>
      <c r="DC101" s="44">
        <f t="shared" si="154"/>
        <v>0</v>
      </c>
      <c r="DD101" s="44">
        <f t="shared" si="154"/>
        <v>0</v>
      </c>
      <c r="DE101" s="44">
        <f t="shared" si="154"/>
        <v>0</v>
      </c>
      <c r="DF101" s="44">
        <f t="shared" si="154"/>
        <v>0</v>
      </c>
      <c r="DG101" s="44">
        <f t="shared" si="154"/>
        <v>0</v>
      </c>
      <c r="DH101" s="44">
        <f t="shared" si="154"/>
        <v>0</v>
      </c>
      <c r="DI101" s="44">
        <f t="shared" si="154"/>
        <v>0</v>
      </c>
      <c r="DJ101" s="44">
        <f t="shared" si="154"/>
        <v>0</v>
      </c>
      <c r="DK101" s="44">
        <f t="shared" si="154"/>
        <v>0</v>
      </c>
      <c r="DL101" s="44">
        <f t="shared" si="154"/>
        <v>0</v>
      </c>
      <c r="DM101" s="44">
        <f t="shared" si="154"/>
        <v>0</v>
      </c>
      <c r="DN101" s="44">
        <f t="shared" si="154"/>
        <v>0</v>
      </c>
      <c r="DO101" s="44">
        <f t="shared" si="154"/>
        <v>0</v>
      </c>
      <c r="DP101" s="44">
        <f t="shared" si="154"/>
        <v>0</v>
      </c>
      <c r="DQ101" s="44">
        <f t="shared" si="154"/>
        <v>0</v>
      </c>
    </row>
    <row r="102" spans="1:121" x14ac:dyDescent="0.25">
      <c r="A102" s="44" t="str">
        <f t="shared" si="121"/>
        <v>16_RUS</v>
      </c>
      <c r="B102" s="44" t="str">
        <f t="shared" si="121"/>
        <v>7_x_other_petroleum_products</v>
      </c>
      <c r="C102" s="44" t="str">
        <f t="shared" si="121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5"/>
        <v>16_RUS</v>
      </c>
      <c r="BM102" s="44" t="str">
        <f t="shared" si="122"/>
        <v>d_nonenergy_ccs_7_x_other_petrol_prod</v>
      </c>
      <c r="BN102" s="44"/>
      <c r="BO102" s="44"/>
      <c r="BP102" s="44">
        <f t="shared" ref="BP102:CW102" si="155">BP$50*BP31</f>
        <v>0</v>
      </c>
      <c r="BQ102" s="44">
        <f t="shared" si="155"/>
        <v>0</v>
      </c>
      <c r="BR102" s="44">
        <f t="shared" si="155"/>
        <v>0</v>
      </c>
      <c r="BS102" s="44">
        <f t="shared" si="155"/>
        <v>0</v>
      </c>
      <c r="BT102" s="44">
        <f t="shared" si="155"/>
        <v>0</v>
      </c>
      <c r="BU102" s="44">
        <f t="shared" si="155"/>
        <v>0</v>
      </c>
      <c r="BV102" s="44">
        <f t="shared" si="155"/>
        <v>0</v>
      </c>
      <c r="BW102" s="44">
        <f t="shared" si="155"/>
        <v>0</v>
      </c>
      <c r="BX102" s="44">
        <f t="shared" si="155"/>
        <v>0</v>
      </c>
      <c r="BY102" s="44">
        <f t="shared" si="155"/>
        <v>0</v>
      </c>
      <c r="BZ102" s="44">
        <f t="shared" si="155"/>
        <v>0</v>
      </c>
      <c r="CA102" s="44">
        <f t="shared" si="155"/>
        <v>0</v>
      </c>
      <c r="CB102" s="44">
        <f t="shared" si="155"/>
        <v>0</v>
      </c>
      <c r="CC102" s="44">
        <f t="shared" si="155"/>
        <v>0</v>
      </c>
      <c r="CD102" s="44">
        <f t="shared" si="155"/>
        <v>0</v>
      </c>
      <c r="CE102" s="44">
        <f t="shared" si="155"/>
        <v>0</v>
      </c>
      <c r="CF102" s="44">
        <f t="shared" si="155"/>
        <v>0</v>
      </c>
      <c r="CG102" s="44">
        <f t="shared" si="155"/>
        <v>0</v>
      </c>
      <c r="CH102" s="44">
        <f t="shared" si="155"/>
        <v>0</v>
      </c>
      <c r="CI102" s="44">
        <f t="shared" si="155"/>
        <v>0</v>
      </c>
      <c r="CJ102" s="44">
        <f t="shared" si="155"/>
        <v>0</v>
      </c>
      <c r="CK102" s="44">
        <f t="shared" si="155"/>
        <v>0</v>
      </c>
      <c r="CL102" s="44">
        <f t="shared" si="155"/>
        <v>0</v>
      </c>
      <c r="CM102" s="44">
        <f t="shared" si="155"/>
        <v>0</v>
      </c>
      <c r="CN102" s="44">
        <f t="shared" si="155"/>
        <v>0</v>
      </c>
      <c r="CO102" s="44">
        <f t="shared" si="155"/>
        <v>0</v>
      </c>
      <c r="CP102" s="44">
        <f t="shared" si="155"/>
        <v>0</v>
      </c>
      <c r="CQ102" s="44">
        <f t="shared" si="155"/>
        <v>0</v>
      </c>
      <c r="CR102" s="44">
        <f t="shared" si="155"/>
        <v>0</v>
      </c>
      <c r="CS102" s="44">
        <f t="shared" si="155"/>
        <v>0</v>
      </c>
      <c r="CT102" s="44">
        <f t="shared" si="155"/>
        <v>0</v>
      </c>
      <c r="CU102" s="44">
        <f t="shared" si="155"/>
        <v>0</v>
      </c>
      <c r="CV102" s="44">
        <f t="shared" si="155"/>
        <v>0</v>
      </c>
      <c r="CW102" s="44">
        <f t="shared" si="155"/>
        <v>0</v>
      </c>
      <c r="CX102" s="44">
        <f t="shared" ref="CX102:DQ102" si="156">CX$50*CX31</f>
        <v>0</v>
      </c>
      <c r="CY102" s="44">
        <f t="shared" si="156"/>
        <v>0</v>
      </c>
      <c r="CZ102" s="44">
        <f t="shared" si="156"/>
        <v>0</v>
      </c>
      <c r="DA102" s="44">
        <f t="shared" si="156"/>
        <v>0</v>
      </c>
      <c r="DB102" s="44">
        <f t="shared" si="156"/>
        <v>0</v>
      </c>
      <c r="DC102" s="44">
        <f t="shared" si="156"/>
        <v>0</v>
      </c>
      <c r="DD102" s="44">
        <f t="shared" si="156"/>
        <v>0</v>
      </c>
      <c r="DE102" s="44">
        <f t="shared" si="156"/>
        <v>0</v>
      </c>
      <c r="DF102" s="44">
        <f t="shared" si="156"/>
        <v>0</v>
      </c>
      <c r="DG102" s="44">
        <f t="shared" si="156"/>
        <v>0</v>
      </c>
      <c r="DH102" s="44">
        <f t="shared" si="156"/>
        <v>0</v>
      </c>
      <c r="DI102" s="44">
        <f t="shared" si="156"/>
        <v>0</v>
      </c>
      <c r="DJ102" s="44">
        <f t="shared" si="156"/>
        <v>0</v>
      </c>
      <c r="DK102" s="44">
        <f t="shared" si="156"/>
        <v>0</v>
      </c>
      <c r="DL102" s="44">
        <f t="shared" si="156"/>
        <v>0</v>
      </c>
      <c r="DM102" s="44">
        <f t="shared" si="156"/>
        <v>0</v>
      </c>
      <c r="DN102" s="44">
        <f t="shared" si="156"/>
        <v>0</v>
      </c>
      <c r="DO102" s="44">
        <f t="shared" si="156"/>
        <v>0</v>
      </c>
      <c r="DP102" s="44">
        <f t="shared" si="156"/>
        <v>0</v>
      </c>
      <c r="DQ102" s="44">
        <f t="shared" si="156"/>
        <v>0</v>
      </c>
    </row>
    <row r="103" spans="1:121" x14ac:dyDescent="0.25">
      <c r="A103" s="44" t="str">
        <f t="shared" si="121"/>
        <v>16_RUS</v>
      </c>
      <c r="B103" s="44" t="str">
        <f t="shared" si="121"/>
        <v>8_1_natural_gas</v>
      </c>
      <c r="C103" s="44" t="str">
        <f t="shared" si="121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5"/>
        <v>16_RUS</v>
      </c>
      <c r="BM103" s="44" t="str">
        <f t="shared" si="122"/>
        <v>d_nonenergy_ccs_8_1_natural_gas</v>
      </c>
      <c r="BN103" s="44"/>
      <c r="BO103" s="44"/>
      <c r="BP103" s="44">
        <f t="shared" ref="BP103:CW103" si="157">BP$50*BP32</f>
        <v>0</v>
      </c>
      <c r="BQ103" s="44">
        <f t="shared" si="157"/>
        <v>0</v>
      </c>
      <c r="BR103" s="44">
        <f t="shared" si="157"/>
        <v>0</v>
      </c>
      <c r="BS103" s="44">
        <f t="shared" si="157"/>
        <v>0</v>
      </c>
      <c r="BT103" s="44">
        <f t="shared" si="157"/>
        <v>0</v>
      </c>
      <c r="BU103" s="44">
        <f t="shared" si="157"/>
        <v>0</v>
      </c>
      <c r="BV103" s="44">
        <f t="shared" si="157"/>
        <v>0</v>
      </c>
      <c r="BW103" s="44">
        <f t="shared" si="157"/>
        <v>0</v>
      </c>
      <c r="BX103" s="44">
        <f t="shared" si="157"/>
        <v>0</v>
      </c>
      <c r="BY103" s="44">
        <f t="shared" si="157"/>
        <v>0</v>
      </c>
      <c r="BZ103" s="44">
        <f t="shared" si="157"/>
        <v>0</v>
      </c>
      <c r="CA103" s="44">
        <f t="shared" si="157"/>
        <v>0</v>
      </c>
      <c r="CB103" s="44">
        <f t="shared" si="157"/>
        <v>0</v>
      </c>
      <c r="CC103" s="44">
        <f t="shared" si="157"/>
        <v>0</v>
      </c>
      <c r="CD103" s="44">
        <f t="shared" si="157"/>
        <v>0</v>
      </c>
      <c r="CE103" s="44">
        <f t="shared" si="157"/>
        <v>0</v>
      </c>
      <c r="CF103" s="44">
        <f t="shared" si="157"/>
        <v>0</v>
      </c>
      <c r="CG103" s="44">
        <f t="shared" si="157"/>
        <v>0</v>
      </c>
      <c r="CH103" s="44">
        <f t="shared" si="157"/>
        <v>0</v>
      </c>
      <c r="CI103" s="44">
        <f t="shared" si="157"/>
        <v>0</v>
      </c>
      <c r="CJ103" s="44">
        <f t="shared" si="157"/>
        <v>0</v>
      </c>
      <c r="CK103" s="44">
        <f t="shared" si="157"/>
        <v>0</v>
      </c>
      <c r="CL103" s="44">
        <f t="shared" si="157"/>
        <v>0</v>
      </c>
      <c r="CM103" s="44">
        <f t="shared" si="157"/>
        <v>0</v>
      </c>
      <c r="CN103" s="44">
        <f t="shared" si="157"/>
        <v>0</v>
      </c>
      <c r="CO103" s="44">
        <f t="shared" si="157"/>
        <v>0</v>
      </c>
      <c r="CP103" s="44">
        <f t="shared" si="157"/>
        <v>0</v>
      </c>
      <c r="CQ103" s="44">
        <f t="shared" si="157"/>
        <v>0</v>
      </c>
      <c r="CR103" s="44">
        <f t="shared" si="157"/>
        <v>0</v>
      </c>
      <c r="CS103" s="44">
        <f t="shared" si="157"/>
        <v>0</v>
      </c>
      <c r="CT103" s="44">
        <f t="shared" si="157"/>
        <v>0</v>
      </c>
      <c r="CU103" s="44">
        <f t="shared" si="157"/>
        <v>0</v>
      </c>
      <c r="CV103" s="44">
        <f t="shared" si="157"/>
        <v>0</v>
      </c>
      <c r="CW103" s="44">
        <f t="shared" si="157"/>
        <v>0</v>
      </c>
      <c r="CX103" s="44">
        <f t="shared" ref="CX103:DQ103" si="158">CX$50*CX32</f>
        <v>0</v>
      </c>
      <c r="CY103" s="44">
        <f t="shared" si="158"/>
        <v>0</v>
      </c>
      <c r="CZ103" s="44">
        <f t="shared" si="158"/>
        <v>0</v>
      </c>
      <c r="DA103" s="44">
        <f t="shared" si="158"/>
        <v>0</v>
      </c>
      <c r="DB103" s="44">
        <f t="shared" si="158"/>
        <v>0</v>
      </c>
      <c r="DC103" s="44">
        <f t="shared" si="158"/>
        <v>0</v>
      </c>
      <c r="DD103" s="44">
        <f t="shared" si="158"/>
        <v>0</v>
      </c>
      <c r="DE103" s="44">
        <f t="shared" si="158"/>
        <v>0</v>
      </c>
      <c r="DF103" s="44">
        <f t="shared" si="158"/>
        <v>0</v>
      </c>
      <c r="DG103" s="44">
        <f t="shared" si="158"/>
        <v>0</v>
      </c>
      <c r="DH103" s="44">
        <f t="shared" si="158"/>
        <v>0</v>
      </c>
      <c r="DI103" s="44">
        <f t="shared" si="158"/>
        <v>0</v>
      </c>
      <c r="DJ103" s="44">
        <f t="shared" si="158"/>
        <v>0</v>
      </c>
      <c r="DK103" s="44">
        <f t="shared" si="158"/>
        <v>0</v>
      </c>
      <c r="DL103" s="44">
        <f t="shared" si="158"/>
        <v>0</v>
      </c>
      <c r="DM103" s="44">
        <f t="shared" si="158"/>
        <v>0</v>
      </c>
      <c r="DN103" s="44">
        <f t="shared" si="158"/>
        <v>0</v>
      </c>
      <c r="DO103" s="44">
        <f t="shared" si="158"/>
        <v>0</v>
      </c>
      <c r="DP103" s="44">
        <f t="shared" si="158"/>
        <v>0</v>
      </c>
      <c r="DQ103" s="44">
        <f t="shared" si="158"/>
        <v>0</v>
      </c>
    </row>
    <row r="104" spans="1:121" x14ac:dyDescent="0.25">
      <c r="A104" s="44" t="str">
        <f t="shared" si="121"/>
        <v>16_RUS</v>
      </c>
      <c r="B104" s="44" t="str">
        <f t="shared" si="121"/>
        <v>15_1_fuelwood_and_woodwaste</v>
      </c>
      <c r="C104" s="44" t="str">
        <f t="shared" si="121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5"/>
        <v>16_RUS</v>
      </c>
      <c r="BM104" s="44" t="str">
        <f t="shared" si="122"/>
        <v>d_nonenergy_ccs_15_1_fwood_wwaste</v>
      </c>
      <c r="BN104" s="44"/>
      <c r="BO104" s="44"/>
      <c r="BP104" s="44">
        <f t="shared" ref="BP104:CW104" si="159">BP$50*BP33</f>
        <v>0</v>
      </c>
      <c r="BQ104" s="44">
        <f t="shared" si="159"/>
        <v>0</v>
      </c>
      <c r="BR104" s="44">
        <f t="shared" si="159"/>
        <v>0</v>
      </c>
      <c r="BS104" s="44">
        <f t="shared" si="159"/>
        <v>0</v>
      </c>
      <c r="BT104" s="44">
        <f t="shared" si="159"/>
        <v>0</v>
      </c>
      <c r="BU104" s="44">
        <f t="shared" si="159"/>
        <v>0</v>
      </c>
      <c r="BV104" s="44">
        <f t="shared" si="159"/>
        <v>0</v>
      </c>
      <c r="BW104" s="44">
        <f t="shared" si="159"/>
        <v>0</v>
      </c>
      <c r="BX104" s="44">
        <f t="shared" si="159"/>
        <v>0</v>
      </c>
      <c r="BY104" s="44">
        <f t="shared" si="159"/>
        <v>0</v>
      </c>
      <c r="BZ104" s="44">
        <f t="shared" si="159"/>
        <v>0</v>
      </c>
      <c r="CA104" s="44">
        <f t="shared" si="159"/>
        <v>0</v>
      </c>
      <c r="CB104" s="44">
        <f t="shared" si="159"/>
        <v>0</v>
      </c>
      <c r="CC104" s="44">
        <f t="shared" si="159"/>
        <v>0</v>
      </c>
      <c r="CD104" s="44">
        <f t="shared" si="159"/>
        <v>0</v>
      </c>
      <c r="CE104" s="44">
        <f t="shared" si="159"/>
        <v>0</v>
      </c>
      <c r="CF104" s="44">
        <f t="shared" si="159"/>
        <v>0</v>
      </c>
      <c r="CG104" s="44">
        <f t="shared" si="159"/>
        <v>0</v>
      </c>
      <c r="CH104" s="44">
        <f t="shared" si="159"/>
        <v>0</v>
      </c>
      <c r="CI104" s="44">
        <f t="shared" si="159"/>
        <v>0</v>
      </c>
      <c r="CJ104" s="44">
        <f t="shared" si="159"/>
        <v>0</v>
      </c>
      <c r="CK104" s="44">
        <f t="shared" si="159"/>
        <v>0</v>
      </c>
      <c r="CL104" s="44">
        <f t="shared" si="159"/>
        <v>0</v>
      </c>
      <c r="CM104" s="44">
        <f t="shared" si="159"/>
        <v>0</v>
      </c>
      <c r="CN104" s="44">
        <f t="shared" si="159"/>
        <v>0</v>
      </c>
      <c r="CO104" s="44">
        <f t="shared" si="159"/>
        <v>0</v>
      </c>
      <c r="CP104" s="44">
        <f t="shared" si="159"/>
        <v>0</v>
      </c>
      <c r="CQ104" s="44">
        <f t="shared" si="159"/>
        <v>0</v>
      </c>
      <c r="CR104" s="44">
        <f t="shared" si="159"/>
        <v>0</v>
      </c>
      <c r="CS104" s="44">
        <f t="shared" si="159"/>
        <v>0</v>
      </c>
      <c r="CT104" s="44">
        <f t="shared" si="159"/>
        <v>0</v>
      </c>
      <c r="CU104" s="44">
        <f t="shared" si="159"/>
        <v>0</v>
      </c>
      <c r="CV104" s="44">
        <f t="shared" si="159"/>
        <v>0</v>
      </c>
      <c r="CW104" s="44">
        <f t="shared" si="159"/>
        <v>0</v>
      </c>
      <c r="CX104" s="44">
        <f t="shared" ref="CX104:DQ104" si="160">CX$50*CX33</f>
        <v>0</v>
      </c>
      <c r="CY104" s="44">
        <f t="shared" si="160"/>
        <v>0</v>
      </c>
      <c r="CZ104" s="44">
        <f t="shared" si="160"/>
        <v>0</v>
      </c>
      <c r="DA104" s="44">
        <f t="shared" si="160"/>
        <v>0</v>
      </c>
      <c r="DB104" s="44">
        <f t="shared" si="160"/>
        <v>0</v>
      </c>
      <c r="DC104" s="44">
        <f t="shared" si="160"/>
        <v>0</v>
      </c>
      <c r="DD104" s="44">
        <f t="shared" si="160"/>
        <v>0</v>
      </c>
      <c r="DE104" s="44">
        <f t="shared" si="160"/>
        <v>0</v>
      </c>
      <c r="DF104" s="44">
        <f t="shared" si="160"/>
        <v>0</v>
      </c>
      <c r="DG104" s="44">
        <f t="shared" si="160"/>
        <v>0</v>
      </c>
      <c r="DH104" s="44">
        <f t="shared" si="160"/>
        <v>0</v>
      </c>
      <c r="DI104" s="44">
        <f t="shared" si="160"/>
        <v>0</v>
      </c>
      <c r="DJ104" s="44">
        <f t="shared" si="160"/>
        <v>0</v>
      </c>
      <c r="DK104" s="44">
        <f t="shared" si="160"/>
        <v>0</v>
      </c>
      <c r="DL104" s="44">
        <f t="shared" si="160"/>
        <v>0</v>
      </c>
      <c r="DM104" s="44">
        <f t="shared" si="160"/>
        <v>0</v>
      </c>
      <c r="DN104" s="44">
        <f t="shared" si="160"/>
        <v>0</v>
      </c>
      <c r="DO104" s="44">
        <f t="shared" si="160"/>
        <v>0</v>
      </c>
      <c r="DP104" s="44">
        <f t="shared" si="160"/>
        <v>0</v>
      </c>
      <c r="DQ104" s="44">
        <f t="shared" si="160"/>
        <v>0</v>
      </c>
    </row>
    <row r="105" spans="1:121" x14ac:dyDescent="0.25">
      <c r="A105" s="44" t="str">
        <f t="shared" si="121"/>
        <v>16_RUS</v>
      </c>
      <c r="B105" s="44" t="str">
        <f t="shared" si="121"/>
        <v>15_2_bagasse</v>
      </c>
      <c r="C105" s="44" t="str">
        <f t="shared" si="121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5"/>
        <v>16_RUS</v>
      </c>
      <c r="BM105" s="44" t="str">
        <f t="shared" si="122"/>
        <v>d_nonenergy_ccs_15_2_bagasse</v>
      </c>
      <c r="BN105" s="44"/>
      <c r="BO105" s="44"/>
      <c r="BP105" s="44">
        <f t="shared" ref="BP105:CW105" si="161">BP$50*BP34</f>
        <v>0</v>
      </c>
      <c r="BQ105" s="44">
        <f t="shared" si="161"/>
        <v>0</v>
      </c>
      <c r="BR105" s="44">
        <f t="shared" si="161"/>
        <v>0</v>
      </c>
      <c r="BS105" s="44">
        <f t="shared" si="161"/>
        <v>0</v>
      </c>
      <c r="BT105" s="44">
        <f t="shared" si="161"/>
        <v>0</v>
      </c>
      <c r="BU105" s="44">
        <f t="shared" si="161"/>
        <v>0</v>
      </c>
      <c r="BV105" s="44">
        <f t="shared" si="161"/>
        <v>0</v>
      </c>
      <c r="BW105" s="44">
        <f t="shared" si="161"/>
        <v>0</v>
      </c>
      <c r="BX105" s="44">
        <f t="shared" si="161"/>
        <v>0</v>
      </c>
      <c r="BY105" s="44">
        <f t="shared" si="161"/>
        <v>0</v>
      </c>
      <c r="BZ105" s="44">
        <f t="shared" si="161"/>
        <v>0</v>
      </c>
      <c r="CA105" s="44">
        <f t="shared" si="161"/>
        <v>0</v>
      </c>
      <c r="CB105" s="44">
        <f t="shared" si="161"/>
        <v>0</v>
      </c>
      <c r="CC105" s="44">
        <f t="shared" si="161"/>
        <v>0</v>
      </c>
      <c r="CD105" s="44">
        <f t="shared" si="161"/>
        <v>0</v>
      </c>
      <c r="CE105" s="44">
        <f t="shared" si="161"/>
        <v>0</v>
      </c>
      <c r="CF105" s="44">
        <f t="shared" si="161"/>
        <v>0</v>
      </c>
      <c r="CG105" s="44">
        <f t="shared" si="161"/>
        <v>0</v>
      </c>
      <c r="CH105" s="44">
        <f t="shared" si="161"/>
        <v>0</v>
      </c>
      <c r="CI105" s="44">
        <f t="shared" si="161"/>
        <v>0</v>
      </c>
      <c r="CJ105" s="44">
        <f t="shared" si="161"/>
        <v>0</v>
      </c>
      <c r="CK105" s="44">
        <f t="shared" si="161"/>
        <v>0</v>
      </c>
      <c r="CL105" s="44">
        <f t="shared" si="161"/>
        <v>0</v>
      </c>
      <c r="CM105" s="44">
        <f t="shared" si="161"/>
        <v>0</v>
      </c>
      <c r="CN105" s="44">
        <f t="shared" si="161"/>
        <v>0</v>
      </c>
      <c r="CO105" s="44">
        <f t="shared" si="161"/>
        <v>0</v>
      </c>
      <c r="CP105" s="44">
        <f t="shared" si="161"/>
        <v>0</v>
      </c>
      <c r="CQ105" s="44">
        <f t="shared" si="161"/>
        <v>0</v>
      </c>
      <c r="CR105" s="44">
        <f t="shared" si="161"/>
        <v>0</v>
      </c>
      <c r="CS105" s="44">
        <f t="shared" si="161"/>
        <v>0</v>
      </c>
      <c r="CT105" s="44">
        <f t="shared" si="161"/>
        <v>0</v>
      </c>
      <c r="CU105" s="44">
        <f t="shared" si="161"/>
        <v>0</v>
      </c>
      <c r="CV105" s="44">
        <f t="shared" si="161"/>
        <v>0</v>
      </c>
      <c r="CW105" s="44">
        <f t="shared" si="161"/>
        <v>0</v>
      </c>
      <c r="CX105" s="44">
        <f t="shared" ref="CX105:DQ105" si="162">CX$50*CX34</f>
        <v>0</v>
      </c>
      <c r="CY105" s="44">
        <f t="shared" si="162"/>
        <v>0</v>
      </c>
      <c r="CZ105" s="44">
        <f t="shared" si="162"/>
        <v>0</v>
      </c>
      <c r="DA105" s="44">
        <f t="shared" si="162"/>
        <v>0</v>
      </c>
      <c r="DB105" s="44">
        <f t="shared" si="162"/>
        <v>0</v>
      </c>
      <c r="DC105" s="44">
        <f t="shared" si="162"/>
        <v>0</v>
      </c>
      <c r="DD105" s="44">
        <f t="shared" si="162"/>
        <v>0</v>
      </c>
      <c r="DE105" s="44">
        <f t="shared" si="162"/>
        <v>0</v>
      </c>
      <c r="DF105" s="44">
        <f t="shared" si="162"/>
        <v>0</v>
      </c>
      <c r="DG105" s="44">
        <f t="shared" si="162"/>
        <v>0</v>
      </c>
      <c r="DH105" s="44">
        <f t="shared" si="162"/>
        <v>0</v>
      </c>
      <c r="DI105" s="44">
        <f t="shared" si="162"/>
        <v>0</v>
      </c>
      <c r="DJ105" s="44">
        <f t="shared" si="162"/>
        <v>0</v>
      </c>
      <c r="DK105" s="44">
        <f t="shared" si="162"/>
        <v>0</v>
      </c>
      <c r="DL105" s="44">
        <f t="shared" si="162"/>
        <v>0</v>
      </c>
      <c r="DM105" s="44">
        <f t="shared" si="162"/>
        <v>0</v>
      </c>
      <c r="DN105" s="44">
        <f t="shared" si="162"/>
        <v>0</v>
      </c>
      <c r="DO105" s="44">
        <f t="shared" si="162"/>
        <v>0</v>
      </c>
      <c r="DP105" s="44">
        <f t="shared" si="162"/>
        <v>0</v>
      </c>
      <c r="DQ105" s="44">
        <f t="shared" si="162"/>
        <v>0</v>
      </c>
    </row>
    <row r="106" spans="1:121" x14ac:dyDescent="0.25">
      <c r="A106" s="44" t="str">
        <f t="shared" si="121"/>
        <v>16_RUS</v>
      </c>
      <c r="B106" s="44" t="str">
        <f t="shared" si="121"/>
        <v>15_3_charcoal</v>
      </c>
      <c r="C106" s="44" t="str">
        <f t="shared" si="121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5"/>
        <v>16_RUS</v>
      </c>
      <c r="BM106" s="44" t="str">
        <f t="shared" si="122"/>
        <v>d_nonenergy_ccs_15_3_charcoal</v>
      </c>
      <c r="BN106" s="44"/>
      <c r="BO106" s="44"/>
      <c r="BP106" s="44">
        <f t="shared" ref="BP106:CW106" si="163">BP$50*BP35</f>
        <v>0</v>
      </c>
      <c r="BQ106" s="44">
        <f t="shared" si="163"/>
        <v>0</v>
      </c>
      <c r="BR106" s="44">
        <f t="shared" si="163"/>
        <v>0</v>
      </c>
      <c r="BS106" s="44">
        <f t="shared" si="163"/>
        <v>0</v>
      </c>
      <c r="BT106" s="44">
        <f t="shared" si="163"/>
        <v>0</v>
      </c>
      <c r="BU106" s="44">
        <f t="shared" si="163"/>
        <v>0</v>
      </c>
      <c r="BV106" s="44">
        <f t="shared" si="163"/>
        <v>0</v>
      </c>
      <c r="BW106" s="44">
        <f t="shared" si="163"/>
        <v>0</v>
      </c>
      <c r="BX106" s="44">
        <f t="shared" si="163"/>
        <v>0</v>
      </c>
      <c r="BY106" s="44">
        <f t="shared" si="163"/>
        <v>0</v>
      </c>
      <c r="BZ106" s="44">
        <f t="shared" si="163"/>
        <v>0</v>
      </c>
      <c r="CA106" s="44">
        <f t="shared" si="163"/>
        <v>0</v>
      </c>
      <c r="CB106" s="44">
        <f t="shared" si="163"/>
        <v>0</v>
      </c>
      <c r="CC106" s="44">
        <f t="shared" si="163"/>
        <v>0</v>
      </c>
      <c r="CD106" s="44">
        <f t="shared" si="163"/>
        <v>0</v>
      </c>
      <c r="CE106" s="44">
        <f t="shared" si="163"/>
        <v>0</v>
      </c>
      <c r="CF106" s="44">
        <f t="shared" si="163"/>
        <v>0</v>
      </c>
      <c r="CG106" s="44">
        <f t="shared" si="163"/>
        <v>0</v>
      </c>
      <c r="CH106" s="44">
        <f t="shared" si="163"/>
        <v>0</v>
      </c>
      <c r="CI106" s="44">
        <f t="shared" si="163"/>
        <v>0</v>
      </c>
      <c r="CJ106" s="44">
        <f t="shared" si="163"/>
        <v>0</v>
      </c>
      <c r="CK106" s="44">
        <f t="shared" si="163"/>
        <v>0</v>
      </c>
      <c r="CL106" s="44">
        <f t="shared" si="163"/>
        <v>0</v>
      </c>
      <c r="CM106" s="44">
        <f t="shared" si="163"/>
        <v>0</v>
      </c>
      <c r="CN106" s="44">
        <f t="shared" si="163"/>
        <v>0</v>
      </c>
      <c r="CO106" s="44">
        <f t="shared" si="163"/>
        <v>0</v>
      </c>
      <c r="CP106" s="44">
        <f t="shared" si="163"/>
        <v>0</v>
      </c>
      <c r="CQ106" s="44">
        <f t="shared" si="163"/>
        <v>0</v>
      </c>
      <c r="CR106" s="44">
        <f t="shared" si="163"/>
        <v>0</v>
      </c>
      <c r="CS106" s="44">
        <f t="shared" si="163"/>
        <v>0</v>
      </c>
      <c r="CT106" s="44">
        <f t="shared" si="163"/>
        <v>0</v>
      </c>
      <c r="CU106" s="44">
        <f t="shared" si="163"/>
        <v>0</v>
      </c>
      <c r="CV106" s="44">
        <f t="shared" si="163"/>
        <v>0</v>
      </c>
      <c r="CW106" s="44">
        <f t="shared" si="163"/>
        <v>0</v>
      </c>
      <c r="CX106" s="44">
        <f t="shared" ref="CX106:DQ106" si="164">CX$50*CX35</f>
        <v>0</v>
      </c>
      <c r="CY106" s="44">
        <f t="shared" si="164"/>
        <v>0</v>
      </c>
      <c r="CZ106" s="44">
        <f t="shared" si="164"/>
        <v>0</v>
      </c>
      <c r="DA106" s="44">
        <f t="shared" si="164"/>
        <v>0</v>
      </c>
      <c r="DB106" s="44">
        <f t="shared" si="164"/>
        <v>0</v>
      </c>
      <c r="DC106" s="44">
        <f t="shared" si="164"/>
        <v>0</v>
      </c>
      <c r="DD106" s="44">
        <f t="shared" si="164"/>
        <v>0</v>
      </c>
      <c r="DE106" s="44">
        <f t="shared" si="164"/>
        <v>0</v>
      </c>
      <c r="DF106" s="44">
        <f t="shared" si="164"/>
        <v>0</v>
      </c>
      <c r="DG106" s="44">
        <f t="shared" si="164"/>
        <v>0</v>
      </c>
      <c r="DH106" s="44">
        <f t="shared" si="164"/>
        <v>0</v>
      </c>
      <c r="DI106" s="44">
        <f t="shared" si="164"/>
        <v>0</v>
      </c>
      <c r="DJ106" s="44">
        <f t="shared" si="164"/>
        <v>0</v>
      </c>
      <c r="DK106" s="44">
        <f t="shared" si="164"/>
        <v>0</v>
      </c>
      <c r="DL106" s="44">
        <f t="shared" si="164"/>
        <v>0</v>
      </c>
      <c r="DM106" s="44">
        <f t="shared" si="164"/>
        <v>0</v>
      </c>
      <c r="DN106" s="44">
        <f t="shared" si="164"/>
        <v>0</v>
      </c>
      <c r="DO106" s="44">
        <f t="shared" si="164"/>
        <v>0</v>
      </c>
      <c r="DP106" s="44">
        <f t="shared" si="164"/>
        <v>0</v>
      </c>
      <c r="DQ106" s="44">
        <f t="shared" si="164"/>
        <v>0</v>
      </c>
    </row>
    <row r="107" spans="1:121" x14ac:dyDescent="0.25">
      <c r="A107" s="44" t="str">
        <f t="shared" si="121"/>
        <v>16_RUS</v>
      </c>
      <c r="B107" s="44" t="str">
        <f t="shared" si="121"/>
        <v>15_4_black_liquor</v>
      </c>
      <c r="C107" s="44" t="str">
        <f t="shared" si="121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5"/>
        <v>16_RUS</v>
      </c>
      <c r="BM107" s="44" t="str">
        <f t="shared" si="122"/>
        <v>d_nonenergy_ccs_15_4_black_liquor</v>
      </c>
      <c r="BN107" s="44"/>
      <c r="BO107" s="44"/>
      <c r="BP107" s="44">
        <f t="shared" ref="BP107:CW107" si="165">BP$50*BP36</f>
        <v>0</v>
      </c>
      <c r="BQ107" s="44">
        <f t="shared" si="165"/>
        <v>0</v>
      </c>
      <c r="BR107" s="44">
        <f t="shared" si="165"/>
        <v>0</v>
      </c>
      <c r="BS107" s="44">
        <f t="shared" si="165"/>
        <v>0</v>
      </c>
      <c r="BT107" s="44">
        <f t="shared" si="165"/>
        <v>0</v>
      </c>
      <c r="BU107" s="44">
        <f t="shared" si="165"/>
        <v>0</v>
      </c>
      <c r="BV107" s="44">
        <f t="shared" si="165"/>
        <v>0</v>
      </c>
      <c r="BW107" s="44">
        <f t="shared" si="165"/>
        <v>0</v>
      </c>
      <c r="BX107" s="44">
        <f t="shared" si="165"/>
        <v>0</v>
      </c>
      <c r="BY107" s="44">
        <f t="shared" si="165"/>
        <v>0</v>
      </c>
      <c r="BZ107" s="44">
        <f t="shared" si="165"/>
        <v>0</v>
      </c>
      <c r="CA107" s="44">
        <f t="shared" si="165"/>
        <v>0</v>
      </c>
      <c r="CB107" s="44">
        <f t="shared" si="165"/>
        <v>0</v>
      </c>
      <c r="CC107" s="44">
        <f t="shared" si="165"/>
        <v>0</v>
      </c>
      <c r="CD107" s="44">
        <f t="shared" si="165"/>
        <v>0</v>
      </c>
      <c r="CE107" s="44">
        <f t="shared" si="165"/>
        <v>0</v>
      </c>
      <c r="CF107" s="44">
        <f t="shared" si="165"/>
        <v>0</v>
      </c>
      <c r="CG107" s="44">
        <f t="shared" si="165"/>
        <v>0</v>
      </c>
      <c r="CH107" s="44">
        <f t="shared" si="165"/>
        <v>0</v>
      </c>
      <c r="CI107" s="44">
        <f t="shared" si="165"/>
        <v>0</v>
      </c>
      <c r="CJ107" s="44">
        <f t="shared" si="165"/>
        <v>0</v>
      </c>
      <c r="CK107" s="44">
        <f t="shared" si="165"/>
        <v>0</v>
      </c>
      <c r="CL107" s="44">
        <f t="shared" si="165"/>
        <v>0</v>
      </c>
      <c r="CM107" s="44">
        <f t="shared" si="165"/>
        <v>0</v>
      </c>
      <c r="CN107" s="44">
        <f t="shared" si="165"/>
        <v>0</v>
      </c>
      <c r="CO107" s="44">
        <f t="shared" si="165"/>
        <v>0</v>
      </c>
      <c r="CP107" s="44">
        <f t="shared" si="165"/>
        <v>0</v>
      </c>
      <c r="CQ107" s="44">
        <f t="shared" si="165"/>
        <v>0</v>
      </c>
      <c r="CR107" s="44">
        <f t="shared" si="165"/>
        <v>0</v>
      </c>
      <c r="CS107" s="44">
        <f t="shared" si="165"/>
        <v>0</v>
      </c>
      <c r="CT107" s="44">
        <f t="shared" si="165"/>
        <v>0</v>
      </c>
      <c r="CU107" s="44">
        <f t="shared" si="165"/>
        <v>0</v>
      </c>
      <c r="CV107" s="44">
        <f t="shared" si="165"/>
        <v>0</v>
      </c>
      <c r="CW107" s="44">
        <f t="shared" si="165"/>
        <v>0</v>
      </c>
      <c r="CX107" s="44">
        <f t="shared" ref="CX107:DQ107" si="166">CX$50*CX36</f>
        <v>0</v>
      </c>
      <c r="CY107" s="44">
        <f t="shared" si="166"/>
        <v>0</v>
      </c>
      <c r="CZ107" s="44">
        <f t="shared" si="166"/>
        <v>0</v>
      </c>
      <c r="DA107" s="44">
        <f t="shared" si="166"/>
        <v>0</v>
      </c>
      <c r="DB107" s="44">
        <f t="shared" si="166"/>
        <v>0</v>
      </c>
      <c r="DC107" s="44">
        <f t="shared" si="166"/>
        <v>0</v>
      </c>
      <c r="DD107" s="44">
        <f t="shared" si="166"/>
        <v>0</v>
      </c>
      <c r="DE107" s="44">
        <f t="shared" si="166"/>
        <v>0</v>
      </c>
      <c r="DF107" s="44">
        <f t="shared" si="166"/>
        <v>0</v>
      </c>
      <c r="DG107" s="44">
        <f t="shared" si="166"/>
        <v>0</v>
      </c>
      <c r="DH107" s="44">
        <f t="shared" si="166"/>
        <v>0</v>
      </c>
      <c r="DI107" s="44">
        <f t="shared" si="166"/>
        <v>0</v>
      </c>
      <c r="DJ107" s="44">
        <f t="shared" si="166"/>
        <v>0</v>
      </c>
      <c r="DK107" s="44">
        <f t="shared" si="166"/>
        <v>0</v>
      </c>
      <c r="DL107" s="44">
        <f t="shared" si="166"/>
        <v>0</v>
      </c>
      <c r="DM107" s="44">
        <f t="shared" si="166"/>
        <v>0</v>
      </c>
      <c r="DN107" s="44">
        <f t="shared" si="166"/>
        <v>0</v>
      </c>
      <c r="DO107" s="44">
        <f t="shared" si="166"/>
        <v>0</v>
      </c>
      <c r="DP107" s="44">
        <f t="shared" si="166"/>
        <v>0</v>
      </c>
      <c r="DQ107" s="44">
        <f t="shared" si="166"/>
        <v>0</v>
      </c>
    </row>
    <row r="108" spans="1:121" x14ac:dyDescent="0.25">
      <c r="A108" s="44" t="str">
        <f t="shared" si="121"/>
        <v>16_RUS</v>
      </c>
      <c r="B108" s="44" t="str">
        <f t="shared" si="121"/>
        <v>15_5_other_biomass</v>
      </c>
      <c r="C108" s="44" t="str">
        <f t="shared" si="121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5"/>
        <v>16_RUS</v>
      </c>
      <c r="BM108" s="44" t="str">
        <f t="shared" si="122"/>
        <v>d_nonenergy_ccs_15_5_other_biomass</v>
      </c>
      <c r="BN108" s="44"/>
      <c r="BO108" s="44"/>
      <c r="BP108" s="44">
        <f t="shared" ref="BP108:CW108" si="167">BP$50*BP37</f>
        <v>0</v>
      </c>
      <c r="BQ108" s="44">
        <f t="shared" si="167"/>
        <v>0</v>
      </c>
      <c r="BR108" s="44">
        <f t="shared" si="167"/>
        <v>0</v>
      </c>
      <c r="BS108" s="44">
        <f t="shared" si="167"/>
        <v>0</v>
      </c>
      <c r="BT108" s="44">
        <f t="shared" si="167"/>
        <v>0</v>
      </c>
      <c r="BU108" s="44">
        <f t="shared" si="167"/>
        <v>0</v>
      </c>
      <c r="BV108" s="44">
        <f t="shared" si="167"/>
        <v>0</v>
      </c>
      <c r="BW108" s="44">
        <f t="shared" si="167"/>
        <v>0</v>
      </c>
      <c r="BX108" s="44">
        <f t="shared" si="167"/>
        <v>0</v>
      </c>
      <c r="BY108" s="44">
        <f t="shared" si="167"/>
        <v>0</v>
      </c>
      <c r="BZ108" s="44">
        <f t="shared" si="167"/>
        <v>0</v>
      </c>
      <c r="CA108" s="44">
        <f t="shared" si="167"/>
        <v>0</v>
      </c>
      <c r="CB108" s="44">
        <f t="shared" si="167"/>
        <v>0</v>
      </c>
      <c r="CC108" s="44">
        <f t="shared" si="167"/>
        <v>0</v>
      </c>
      <c r="CD108" s="44">
        <f t="shared" si="167"/>
        <v>0</v>
      </c>
      <c r="CE108" s="44">
        <f t="shared" si="167"/>
        <v>0</v>
      </c>
      <c r="CF108" s="44">
        <f t="shared" si="167"/>
        <v>0</v>
      </c>
      <c r="CG108" s="44">
        <f t="shared" si="167"/>
        <v>0</v>
      </c>
      <c r="CH108" s="44">
        <f t="shared" si="167"/>
        <v>0</v>
      </c>
      <c r="CI108" s="44">
        <f t="shared" si="167"/>
        <v>0</v>
      </c>
      <c r="CJ108" s="44">
        <f t="shared" si="167"/>
        <v>0</v>
      </c>
      <c r="CK108" s="44">
        <f t="shared" si="167"/>
        <v>0</v>
      </c>
      <c r="CL108" s="44">
        <f t="shared" si="167"/>
        <v>0</v>
      </c>
      <c r="CM108" s="44">
        <f t="shared" si="167"/>
        <v>0</v>
      </c>
      <c r="CN108" s="44">
        <f t="shared" si="167"/>
        <v>0</v>
      </c>
      <c r="CO108" s="44">
        <f t="shared" si="167"/>
        <v>0</v>
      </c>
      <c r="CP108" s="44">
        <f t="shared" si="167"/>
        <v>0</v>
      </c>
      <c r="CQ108" s="44">
        <f t="shared" si="167"/>
        <v>0</v>
      </c>
      <c r="CR108" s="44">
        <f t="shared" si="167"/>
        <v>0</v>
      </c>
      <c r="CS108" s="44">
        <f t="shared" si="167"/>
        <v>0</v>
      </c>
      <c r="CT108" s="44">
        <f t="shared" si="167"/>
        <v>0</v>
      </c>
      <c r="CU108" s="44">
        <f t="shared" si="167"/>
        <v>0</v>
      </c>
      <c r="CV108" s="44">
        <f t="shared" si="167"/>
        <v>0</v>
      </c>
      <c r="CW108" s="44">
        <f t="shared" si="167"/>
        <v>0</v>
      </c>
      <c r="CX108" s="44">
        <f t="shared" ref="CX108:DQ108" si="168">CX$50*CX37</f>
        <v>0</v>
      </c>
      <c r="CY108" s="44">
        <f t="shared" si="168"/>
        <v>0</v>
      </c>
      <c r="CZ108" s="44">
        <f t="shared" si="168"/>
        <v>0</v>
      </c>
      <c r="DA108" s="44">
        <f t="shared" si="168"/>
        <v>0</v>
      </c>
      <c r="DB108" s="44">
        <f t="shared" si="168"/>
        <v>0</v>
      </c>
      <c r="DC108" s="44">
        <f t="shared" si="168"/>
        <v>0</v>
      </c>
      <c r="DD108" s="44">
        <f t="shared" si="168"/>
        <v>0</v>
      </c>
      <c r="DE108" s="44">
        <f t="shared" si="168"/>
        <v>0</v>
      </c>
      <c r="DF108" s="44">
        <f t="shared" si="168"/>
        <v>0</v>
      </c>
      <c r="DG108" s="44">
        <f t="shared" si="168"/>
        <v>0</v>
      </c>
      <c r="DH108" s="44">
        <f t="shared" si="168"/>
        <v>0</v>
      </c>
      <c r="DI108" s="44">
        <f t="shared" si="168"/>
        <v>0</v>
      </c>
      <c r="DJ108" s="44">
        <f t="shared" si="168"/>
        <v>0</v>
      </c>
      <c r="DK108" s="44">
        <f t="shared" si="168"/>
        <v>0</v>
      </c>
      <c r="DL108" s="44">
        <f t="shared" si="168"/>
        <v>0</v>
      </c>
      <c r="DM108" s="44">
        <f t="shared" si="168"/>
        <v>0</v>
      </c>
      <c r="DN108" s="44">
        <f t="shared" si="168"/>
        <v>0</v>
      </c>
      <c r="DO108" s="44">
        <f t="shared" si="168"/>
        <v>0</v>
      </c>
      <c r="DP108" s="44">
        <f t="shared" si="168"/>
        <v>0</v>
      </c>
      <c r="DQ108" s="44">
        <f t="shared" si="168"/>
        <v>0</v>
      </c>
    </row>
    <row r="109" spans="1:121" x14ac:dyDescent="0.25">
      <c r="A109" s="44" t="str">
        <f t="shared" si="121"/>
        <v>16_RUS</v>
      </c>
      <c r="B109" s="44" t="str">
        <f t="shared" si="121"/>
        <v>16_1_biogas</v>
      </c>
      <c r="C109" s="44" t="str">
        <f t="shared" si="121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5"/>
        <v>16_RUS</v>
      </c>
      <c r="BM109" s="44" t="str">
        <f t="shared" si="122"/>
        <v>d_nonenergy_ccs_16_1_biogas</v>
      </c>
      <c r="BN109" s="44"/>
      <c r="BO109" s="44"/>
      <c r="BP109" s="44">
        <f t="shared" ref="BP109:CW109" si="169">BP$50*BP38</f>
        <v>0</v>
      </c>
      <c r="BQ109" s="44">
        <f t="shared" si="169"/>
        <v>0</v>
      </c>
      <c r="BR109" s="44">
        <f t="shared" si="169"/>
        <v>0</v>
      </c>
      <c r="BS109" s="44">
        <f t="shared" si="169"/>
        <v>0</v>
      </c>
      <c r="BT109" s="44">
        <f t="shared" si="169"/>
        <v>0</v>
      </c>
      <c r="BU109" s="44">
        <f t="shared" si="169"/>
        <v>0</v>
      </c>
      <c r="BV109" s="44">
        <f t="shared" si="169"/>
        <v>0</v>
      </c>
      <c r="BW109" s="44">
        <f t="shared" si="169"/>
        <v>0</v>
      </c>
      <c r="BX109" s="44">
        <f t="shared" si="169"/>
        <v>0</v>
      </c>
      <c r="BY109" s="44">
        <f t="shared" si="169"/>
        <v>0</v>
      </c>
      <c r="BZ109" s="44">
        <f t="shared" si="169"/>
        <v>0</v>
      </c>
      <c r="CA109" s="44">
        <f t="shared" si="169"/>
        <v>0</v>
      </c>
      <c r="CB109" s="44">
        <f t="shared" si="169"/>
        <v>0</v>
      </c>
      <c r="CC109" s="44">
        <f t="shared" si="169"/>
        <v>0</v>
      </c>
      <c r="CD109" s="44">
        <f t="shared" si="169"/>
        <v>0</v>
      </c>
      <c r="CE109" s="44">
        <f t="shared" si="169"/>
        <v>0</v>
      </c>
      <c r="CF109" s="44">
        <f t="shared" si="169"/>
        <v>0</v>
      </c>
      <c r="CG109" s="44">
        <f t="shared" si="169"/>
        <v>0</v>
      </c>
      <c r="CH109" s="44">
        <f t="shared" si="169"/>
        <v>0</v>
      </c>
      <c r="CI109" s="44">
        <f t="shared" si="169"/>
        <v>0</v>
      </c>
      <c r="CJ109" s="44">
        <f t="shared" si="169"/>
        <v>0</v>
      </c>
      <c r="CK109" s="44">
        <f t="shared" si="169"/>
        <v>0</v>
      </c>
      <c r="CL109" s="44">
        <f t="shared" si="169"/>
        <v>0</v>
      </c>
      <c r="CM109" s="44">
        <f t="shared" si="169"/>
        <v>0</v>
      </c>
      <c r="CN109" s="44">
        <f t="shared" si="169"/>
        <v>0</v>
      </c>
      <c r="CO109" s="44">
        <f t="shared" si="169"/>
        <v>0</v>
      </c>
      <c r="CP109" s="44">
        <f t="shared" si="169"/>
        <v>0</v>
      </c>
      <c r="CQ109" s="44">
        <f t="shared" si="169"/>
        <v>0</v>
      </c>
      <c r="CR109" s="44">
        <f t="shared" si="169"/>
        <v>0</v>
      </c>
      <c r="CS109" s="44">
        <f t="shared" si="169"/>
        <v>0</v>
      </c>
      <c r="CT109" s="44">
        <f t="shared" si="169"/>
        <v>0</v>
      </c>
      <c r="CU109" s="44">
        <f t="shared" si="169"/>
        <v>0</v>
      </c>
      <c r="CV109" s="44">
        <f t="shared" si="169"/>
        <v>0</v>
      </c>
      <c r="CW109" s="44">
        <f t="shared" si="169"/>
        <v>0</v>
      </c>
      <c r="CX109" s="44">
        <f t="shared" ref="CX109:DQ109" si="170">CX$50*CX38</f>
        <v>0</v>
      </c>
      <c r="CY109" s="44">
        <f t="shared" si="170"/>
        <v>0</v>
      </c>
      <c r="CZ109" s="44">
        <f t="shared" si="170"/>
        <v>0</v>
      </c>
      <c r="DA109" s="44">
        <f t="shared" si="170"/>
        <v>0</v>
      </c>
      <c r="DB109" s="44">
        <f t="shared" si="170"/>
        <v>0</v>
      </c>
      <c r="DC109" s="44">
        <f t="shared" si="170"/>
        <v>0</v>
      </c>
      <c r="DD109" s="44">
        <f t="shared" si="170"/>
        <v>0</v>
      </c>
      <c r="DE109" s="44">
        <f t="shared" si="170"/>
        <v>0</v>
      </c>
      <c r="DF109" s="44">
        <f t="shared" si="170"/>
        <v>0</v>
      </c>
      <c r="DG109" s="44">
        <f t="shared" si="170"/>
        <v>0</v>
      </c>
      <c r="DH109" s="44">
        <f t="shared" si="170"/>
        <v>0</v>
      </c>
      <c r="DI109" s="44">
        <f t="shared" si="170"/>
        <v>0</v>
      </c>
      <c r="DJ109" s="44">
        <f t="shared" si="170"/>
        <v>0</v>
      </c>
      <c r="DK109" s="44">
        <f t="shared" si="170"/>
        <v>0</v>
      </c>
      <c r="DL109" s="44">
        <f t="shared" si="170"/>
        <v>0</v>
      </c>
      <c r="DM109" s="44">
        <f t="shared" si="170"/>
        <v>0</v>
      </c>
      <c r="DN109" s="44">
        <f t="shared" si="170"/>
        <v>0</v>
      </c>
      <c r="DO109" s="44">
        <f t="shared" si="170"/>
        <v>0</v>
      </c>
      <c r="DP109" s="44">
        <f t="shared" si="170"/>
        <v>0</v>
      </c>
      <c r="DQ109" s="44">
        <f t="shared" si="170"/>
        <v>0</v>
      </c>
    </row>
    <row r="110" spans="1:121" x14ac:dyDescent="0.25">
      <c r="A110" s="44" t="str">
        <f t="shared" si="121"/>
        <v>16_RUS</v>
      </c>
      <c r="B110" s="44" t="str">
        <f t="shared" si="121"/>
        <v>16_2_industrial_waste</v>
      </c>
      <c r="C110" s="44" t="str">
        <f t="shared" si="121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5"/>
        <v>16_RUS</v>
      </c>
      <c r="BM110" s="44" t="str">
        <f t="shared" si="122"/>
        <v>d_nonenergy_ccs_16_2_industrial_waste</v>
      </c>
      <c r="BN110" s="44"/>
      <c r="BO110" s="44"/>
      <c r="BP110" s="44">
        <f t="shared" ref="BP110:CW110" si="171">BP$50*BP39</f>
        <v>0</v>
      </c>
      <c r="BQ110" s="44">
        <f t="shared" si="171"/>
        <v>0</v>
      </c>
      <c r="BR110" s="44">
        <f t="shared" si="171"/>
        <v>0</v>
      </c>
      <c r="BS110" s="44">
        <f t="shared" si="171"/>
        <v>0</v>
      </c>
      <c r="BT110" s="44">
        <f t="shared" si="171"/>
        <v>0</v>
      </c>
      <c r="BU110" s="44">
        <f t="shared" si="171"/>
        <v>0</v>
      </c>
      <c r="BV110" s="44">
        <f t="shared" si="171"/>
        <v>0</v>
      </c>
      <c r="BW110" s="44">
        <f t="shared" si="171"/>
        <v>0</v>
      </c>
      <c r="BX110" s="44">
        <f t="shared" si="171"/>
        <v>0</v>
      </c>
      <c r="BY110" s="44">
        <f t="shared" si="171"/>
        <v>0</v>
      </c>
      <c r="BZ110" s="44">
        <f t="shared" si="171"/>
        <v>0</v>
      </c>
      <c r="CA110" s="44">
        <f t="shared" si="171"/>
        <v>0</v>
      </c>
      <c r="CB110" s="44">
        <f t="shared" si="171"/>
        <v>0</v>
      </c>
      <c r="CC110" s="44">
        <f t="shared" si="171"/>
        <v>0</v>
      </c>
      <c r="CD110" s="44">
        <f t="shared" si="171"/>
        <v>0</v>
      </c>
      <c r="CE110" s="44">
        <f t="shared" si="171"/>
        <v>0</v>
      </c>
      <c r="CF110" s="44">
        <f t="shared" si="171"/>
        <v>0</v>
      </c>
      <c r="CG110" s="44">
        <f t="shared" si="171"/>
        <v>0</v>
      </c>
      <c r="CH110" s="44">
        <f t="shared" si="171"/>
        <v>0</v>
      </c>
      <c r="CI110" s="44">
        <f t="shared" si="171"/>
        <v>0</v>
      </c>
      <c r="CJ110" s="44">
        <f t="shared" si="171"/>
        <v>0</v>
      </c>
      <c r="CK110" s="44">
        <f t="shared" si="171"/>
        <v>0</v>
      </c>
      <c r="CL110" s="44">
        <f t="shared" si="171"/>
        <v>0</v>
      </c>
      <c r="CM110" s="44">
        <f t="shared" si="171"/>
        <v>0</v>
      </c>
      <c r="CN110" s="44">
        <f t="shared" si="171"/>
        <v>0</v>
      </c>
      <c r="CO110" s="44">
        <f t="shared" si="171"/>
        <v>0</v>
      </c>
      <c r="CP110" s="44">
        <f t="shared" si="171"/>
        <v>0</v>
      </c>
      <c r="CQ110" s="44">
        <f t="shared" si="171"/>
        <v>0</v>
      </c>
      <c r="CR110" s="44">
        <f t="shared" si="171"/>
        <v>0</v>
      </c>
      <c r="CS110" s="44">
        <f t="shared" si="171"/>
        <v>0</v>
      </c>
      <c r="CT110" s="44">
        <f t="shared" si="171"/>
        <v>0</v>
      </c>
      <c r="CU110" s="44">
        <f t="shared" si="171"/>
        <v>0</v>
      </c>
      <c r="CV110" s="44">
        <f t="shared" si="171"/>
        <v>0</v>
      </c>
      <c r="CW110" s="44">
        <f t="shared" si="171"/>
        <v>0</v>
      </c>
      <c r="CX110" s="44">
        <f t="shared" ref="CX110:DQ110" si="172">CX$50*CX39</f>
        <v>0</v>
      </c>
      <c r="CY110" s="44">
        <f t="shared" si="172"/>
        <v>0</v>
      </c>
      <c r="CZ110" s="44">
        <f t="shared" si="172"/>
        <v>0</v>
      </c>
      <c r="DA110" s="44">
        <f t="shared" si="172"/>
        <v>0</v>
      </c>
      <c r="DB110" s="44">
        <f t="shared" si="172"/>
        <v>0</v>
      </c>
      <c r="DC110" s="44">
        <f t="shared" si="172"/>
        <v>0</v>
      </c>
      <c r="DD110" s="44">
        <f t="shared" si="172"/>
        <v>0</v>
      </c>
      <c r="DE110" s="44">
        <f t="shared" si="172"/>
        <v>0</v>
      </c>
      <c r="DF110" s="44">
        <f t="shared" si="172"/>
        <v>0</v>
      </c>
      <c r="DG110" s="44">
        <f t="shared" si="172"/>
        <v>0</v>
      </c>
      <c r="DH110" s="44">
        <f t="shared" si="172"/>
        <v>0</v>
      </c>
      <c r="DI110" s="44">
        <f t="shared" si="172"/>
        <v>0</v>
      </c>
      <c r="DJ110" s="44">
        <f t="shared" si="172"/>
        <v>0</v>
      </c>
      <c r="DK110" s="44">
        <f t="shared" si="172"/>
        <v>0</v>
      </c>
      <c r="DL110" s="44">
        <f t="shared" si="172"/>
        <v>0</v>
      </c>
      <c r="DM110" s="44">
        <f t="shared" si="172"/>
        <v>0</v>
      </c>
      <c r="DN110" s="44">
        <f t="shared" si="172"/>
        <v>0</v>
      </c>
      <c r="DO110" s="44">
        <f t="shared" si="172"/>
        <v>0</v>
      </c>
      <c r="DP110" s="44">
        <f t="shared" si="172"/>
        <v>0</v>
      </c>
      <c r="DQ110" s="44">
        <f t="shared" si="172"/>
        <v>0</v>
      </c>
    </row>
    <row r="111" spans="1:121" x14ac:dyDescent="0.25">
      <c r="A111" s="44" t="str">
        <f t="shared" si="121"/>
        <v>16_RUS</v>
      </c>
      <c r="B111" s="44" t="str">
        <f t="shared" si="121"/>
        <v>16_3_municipal_solid_waste_renewable</v>
      </c>
      <c r="C111" s="44" t="str">
        <f t="shared" si="121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5"/>
        <v>16_RUS</v>
      </c>
      <c r="BM111" s="44" t="str">
        <f t="shared" si="122"/>
        <v>d_nonenergy_ccs_16_3_msw_ren</v>
      </c>
      <c r="BN111" s="44"/>
      <c r="BO111" s="44"/>
      <c r="BP111" s="44">
        <f t="shared" ref="BP111:CW111" si="173">BP$50*BP40</f>
        <v>0</v>
      </c>
      <c r="BQ111" s="44">
        <f t="shared" si="173"/>
        <v>0</v>
      </c>
      <c r="BR111" s="44">
        <f t="shared" si="173"/>
        <v>0</v>
      </c>
      <c r="BS111" s="44">
        <f t="shared" si="173"/>
        <v>0</v>
      </c>
      <c r="BT111" s="44">
        <f t="shared" si="173"/>
        <v>0</v>
      </c>
      <c r="BU111" s="44">
        <f t="shared" si="173"/>
        <v>0</v>
      </c>
      <c r="BV111" s="44">
        <f t="shared" si="173"/>
        <v>0</v>
      </c>
      <c r="BW111" s="44">
        <f t="shared" si="173"/>
        <v>0</v>
      </c>
      <c r="BX111" s="44">
        <f t="shared" si="173"/>
        <v>0</v>
      </c>
      <c r="BY111" s="44">
        <f t="shared" si="173"/>
        <v>0</v>
      </c>
      <c r="BZ111" s="44">
        <f t="shared" si="173"/>
        <v>0</v>
      </c>
      <c r="CA111" s="44">
        <f t="shared" si="173"/>
        <v>0</v>
      </c>
      <c r="CB111" s="44">
        <f t="shared" si="173"/>
        <v>0</v>
      </c>
      <c r="CC111" s="44">
        <f t="shared" si="173"/>
        <v>0</v>
      </c>
      <c r="CD111" s="44">
        <f t="shared" si="173"/>
        <v>0</v>
      </c>
      <c r="CE111" s="44">
        <f t="shared" si="173"/>
        <v>0</v>
      </c>
      <c r="CF111" s="44">
        <f t="shared" si="173"/>
        <v>0</v>
      </c>
      <c r="CG111" s="44">
        <f t="shared" si="173"/>
        <v>0</v>
      </c>
      <c r="CH111" s="44">
        <f t="shared" si="173"/>
        <v>0</v>
      </c>
      <c r="CI111" s="44">
        <f t="shared" si="173"/>
        <v>0</v>
      </c>
      <c r="CJ111" s="44">
        <f t="shared" si="173"/>
        <v>0</v>
      </c>
      <c r="CK111" s="44">
        <f t="shared" si="173"/>
        <v>0</v>
      </c>
      <c r="CL111" s="44">
        <f t="shared" si="173"/>
        <v>0</v>
      </c>
      <c r="CM111" s="44">
        <f t="shared" si="173"/>
        <v>0</v>
      </c>
      <c r="CN111" s="44">
        <f t="shared" si="173"/>
        <v>0</v>
      </c>
      <c r="CO111" s="44">
        <f t="shared" si="173"/>
        <v>0</v>
      </c>
      <c r="CP111" s="44">
        <f t="shared" si="173"/>
        <v>0</v>
      </c>
      <c r="CQ111" s="44">
        <f t="shared" si="173"/>
        <v>0</v>
      </c>
      <c r="CR111" s="44">
        <f t="shared" si="173"/>
        <v>0</v>
      </c>
      <c r="CS111" s="44">
        <f t="shared" si="173"/>
        <v>0</v>
      </c>
      <c r="CT111" s="44">
        <f t="shared" si="173"/>
        <v>0</v>
      </c>
      <c r="CU111" s="44">
        <f t="shared" si="173"/>
        <v>0</v>
      </c>
      <c r="CV111" s="44">
        <f t="shared" si="173"/>
        <v>0</v>
      </c>
      <c r="CW111" s="44">
        <f t="shared" si="173"/>
        <v>0</v>
      </c>
      <c r="CX111" s="44">
        <f t="shared" ref="CX111:DQ111" si="174">CX$50*CX40</f>
        <v>0</v>
      </c>
      <c r="CY111" s="44">
        <f t="shared" si="174"/>
        <v>0</v>
      </c>
      <c r="CZ111" s="44">
        <f t="shared" si="174"/>
        <v>0</v>
      </c>
      <c r="DA111" s="44">
        <f t="shared" si="174"/>
        <v>0</v>
      </c>
      <c r="DB111" s="44">
        <f t="shared" si="174"/>
        <v>0</v>
      </c>
      <c r="DC111" s="44">
        <f t="shared" si="174"/>
        <v>0</v>
      </c>
      <c r="DD111" s="44">
        <f t="shared" si="174"/>
        <v>0</v>
      </c>
      <c r="DE111" s="44">
        <f t="shared" si="174"/>
        <v>0</v>
      </c>
      <c r="DF111" s="44">
        <f t="shared" si="174"/>
        <v>0</v>
      </c>
      <c r="DG111" s="44">
        <f t="shared" si="174"/>
        <v>0</v>
      </c>
      <c r="DH111" s="44">
        <f t="shared" si="174"/>
        <v>0</v>
      </c>
      <c r="DI111" s="44">
        <f t="shared" si="174"/>
        <v>0</v>
      </c>
      <c r="DJ111" s="44">
        <f t="shared" si="174"/>
        <v>0</v>
      </c>
      <c r="DK111" s="44">
        <f t="shared" si="174"/>
        <v>0</v>
      </c>
      <c r="DL111" s="44">
        <f t="shared" si="174"/>
        <v>0</v>
      </c>
      <c r="DM111" s="44">
        <f t="shared" si="174"/>
        <v>0</v>
      </c>
      <c r="DN111" s="44">
        <f t="shared" si="174"/>
        <v>0</v>
      </c>
      <c r="DO111" s="44">
        <f t="shared" si="174"/>
        <v>0</v>
      </c>
      <c r="DP111" s="44">
        <f t="shared" si="174"/>
        <v>0</v>
      </c>
      <c r="DQ111" s="44">
        <f t="shared" si="174"/>
        <v>0</v>
      </c>
    </row>
    <row r="112" spans="1:121" x14ac:dyDescent="0.25">
      <c r="A112" s="44" t="str">
        <f t="shared" si="121"/>
        <v>16_RUS</v>
      </c>
      <c r="B112" s="44" t="str">
        <f t="shared" si="121"/>
        <v>16_4_municipal_solid_waste_nonrenewable</v>
      </c>
      <c r="C112" s="44" t="str">
        <f t="shared" si="121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5">A112</f>
        <v>16_RUS</v>
      </c>
      <c r="BM112" s="44" t="str">
        <f t="shared" si="122"/>
        <v>d_nonenergy_ccs_16_4_msw_nonr</v>
      </c>
      <c r="BN112" s="44"/>
      <c r="BO112" s="44"/>
      <c r="BP112" s="44">
        <f t="shared" ref="BP112:CW112" si="176">BP$50*BP41</f>
        <v>0</v>
      </c>
      <c r="BQ112" s="44">
        <f t="shared" si="176"/>
        <v>0</v>
      </c>
      <c r="BR112" s="44">
        <f t="shared" si="176"/>
        <v>0</v>
      </c>
      <c r="BS112" s="44">
        <f t="shared" si="176"/>
        <v>0</v>
      </c>
      <c r="BT112" s="44">
        <f t="shared" si="176"/>
        <v>0</v>
      </c>
      <c r="BU112" s="44">
        <f t="shared" si="176"/>
        <v>0</v>
      </c>
      <c r="BV112" s="44">
        <f t="shared" si="176"/>
        <v>0</v>
      </c>
      <c r="BW112" s="44">
        <f t="shared" si="176"/>
        <v>0</v>
      </c>
      <c r="BX112" s="44">
        <f t="shared" si="176"/>
        <v>0</v>
      </c>
      <c r="BY112" s="44">
        <f t="shared" si="176"/>
        <v>0</v>
      </c>
      <c r="BZ112" s="44">
        <f t="shared" si="176"/>
        <v>0</v>
      </c>
      <c r="CA112" s="44">
        <f t="shared" si="176"/>
        <v>0</v>
      </c>
      <c r="CB112" s="44">
        <f t="shared" si="176"/>
        <v>0</v>
      </c>
      <c r="CC112" s="44">
        <f t="shared" si="176"/>
        <v>0</v>
      </c>
      <c r="CD112" s="44">
        <f t="shared" si="176"/>
        <v>0</v>
      </c>
      <c r="CE112" s="44">
        <f t="shared" si="176"/>
        <v>0</v>
      </c>
      <c r="CF112" s="44">
        <f t="shared" si="176"/>
        <v>0</v>
      </c>
      <c r="CG112" s="44">
        <f t="shared" si="176"/>
        <v>0</v>
      </c>
      <c r="CH112" s="44">
        <f t="shared" si="176"/>
        <v>0</v>
      </c>
      <c r="CI112" s="44">
        <f t="shared" si="176"/>
        <v>0</v>
      </c>
      <c r="CJ112" s="44">
        <f t="shared" si="176"/>
        <v>0</v>
      </c>
      <c r="CK112" s="44">
        <f t="shared" si="176"/>
        <v>0</v>
      </c>
      <c r="CL112" s="44">
        <f t="shared" si="176"/>
        <v>0</v>
      </c>
      <c r="CM112" s="44">
        <f t="shared" si="176"/>
        <v>0</v>
      </c>
      <c r="CN112" s="44">
        <f t="shared" si="176"/>
        <v>0</v>
      </c>
      <c r="CO112" s="44">
        <f t="shared" si="176"/>
        <v>0</v>
      </c>
      <c r="CP112" s="44">
        <f t="shared" si="176"/>
        <v>0</v>
      </c>
      <c r="CQ112" s="44">
        <f t="shared" si="176"/>
        <v>0</v>
      </c>
      <c r="CR112" s="44">
        <f t="shared" si="176"/>
        <v>0</v>
      </c>
      <c r="CS112" s="44">
        <f t="shared" si="176"/>
        <v>0</v>
      </c>
      <c r="CT112" s="44">
        <f t="shared" si="176"/>
        <v>0</v>
      </c>
      <c r="CU112" s="44">
        <f t="shared" si="176"/>
        <v>0</v>
      </c>
      <c r="CV112" s="44">
        <f t="shared" si="176"/>
        <v>0</v>
      </c>
      <c r="CW112" s="44">
        <f t="shared" si="176"/>
        <v>0</v>
      </c>
      <c r="CX112" s="44">
        <f t="shared" ref="CX112:DQ112" si="177">CX$50*CX41</f>
        <v>0</v>
      </c>
      <c r="CY112" s="44">
        <f t="shared" si="177"/>
        <v>0</v>
      </c>
      <c r="CZ112" s="44">
        <f t="shared" si="177"/>
        <v>0</v>
      </c>
      <c r="DA112" s="44">
        <f t="shared" si="177"/>
        <v>0</v>
      </c>
      <c r="DB112" s="44">
        <f t="shared" si="177"/>
        <v>0</v>
      </c>
      <c r="DC112" s="44">
        <f t="shared" si="177"/>
        <v>0</v>
      </c>
      <c r="DD112" s="44">
        <f t="shared" si="177"/>
        <v>0</v>
      </c>
      <c r="DE112" s="44">
        <f t="shared" si="177"/>
        <v>0</v>
      </c>
      <c r="DF112" s="44">
        <f t="shared" si="177"/>
        <v>0</v>
      </c>
      <c r="DG112" s="44">
        <f t="shared" si="177"/>
        <v>0</v>
      </c>
      <c r="DH112" s="44">
        <f t="shared" si="177"/>
        <v>0</v>
      </c>
      <c r="DI112" s="44">
        <f t="shared" si="177"/>
        <v>0</v>
      </c>
      <c r="DJ112" s="44">
        <f t="shared" si="177"/>
        <v>0</v>
      </c>
      <c r="DK112" s="44">
        <f t="shared" si="177"/>
        <v>0</v>
      </c>
      <c r="DL112" s="44">
        <f t="shared" si="177"/>
        <v>0</v>
      </c>
      <c r="DM112" s="44">
        <f t="shared" si="177"/>
        <v>0</v>
      </c>
      <c r="DN112" s="44">
        <f t="shared" si="177"/>
        <v>0</v>
      </c>
      <c r="DO112" s="44">
        <f t="shared" si="177"/>
        <v>0</v>
      </c>
      <c r="DP112" s="44">
        <f t="shared" si="177"/>
        <v>0</v>
      </c>
      <c r="DQ112" s="44">
        <f t="shared" si="177"/>
        <v>0</v>
      </c>
    </row>
    <row r="113" spans="1:121" x14ac:dyDescent="0.25">
      <c r="A113" s="44" t="str">
        <f t="shared" si="121"/>
        <v>16_RUS</v>
      </c>
      <c r="B113" s="44" t="str">
        <f t="shared" si="121"/>
        <v>16_5_biogasoline</v>
      </c>
      <c r="C113" s="44" t="str">
        <f t="shared" si="121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5"/>
        <v>16_RUS</v>
      </c>
      <c r="BM113" s="44" t="str">
        <f t="shared" si="122"/>
        <v>d_nonenergy_ccs_16_5_biogasoline</v>
      </c>
      <c r="BN113" s="44"/>
      <c r="BO113" s="44"/>
      <c r="BP113" s="44">
        <f t="shared" ref="BP113:CW113" si="178">BP$50*BP42</f>
        <v>0</v>
      </c>
      <c r="BQ113" s="44">
        <f t="shared" si="178"/>
        <v>0</v>
      </c>
      <c r="BR113" s="44">
        <f t="shared" si="178"/>
        <v>0</v>
      </c>
      <c r="BS113" s="44">
        <f t="shared" si="178"/>
        <v>0</v>
      </c>
      <c r="BT113" s="44">
        <f t="shared" si="178"/>
        <v>0</v>
      </c>
      <c r="BU113" s="44">
        <f t="shared" si="178"/>
        <v>0</v>
      </c>
      <c r="BV113" s="44">
        <f t="shared" si="178"/>
        <v>0</v>
      </c>
      <c r="BW113" s="44">
        <f t="shared" si="178"/>
        <v>0</v>
      </c>
      <c r="BX113" s="44">
        <f t="shared" si="178"/>
        <v>0</v>
      </c>
      <c r="BY113" s="44">
        <f t="shared" si="178"/>
        <v>0</v>
      </c>
      <c r="BZ113" s="44">
        <f t="shared" si="178"/>
        <v>0</v>
      </c>
      <c r="CA113" s="44">
        <f t="shared" si="178"/>
        <v>0</v>
      </c>
      <c r="CB113" s="44">
        <f t="shared" si="178"/>
        <v>0</v>
      </c>
      <c r="CC113" s="44">
        <f t="shared" si="178"/>
        <v>0</v>
      </c>
      <c r="CD113" s="44">
        <f t="shared" si="178"/>
        <v>0</v>
      </c>
      <c r="CE113" s="44">
        <f t="shared" si="178"/>
        <v>0</v>
      </c>
      <c r="CF113" s="44">
        <f t="shared" si="178"/>
        <v>0</v>
      </c>
      <c r="CG113" s="44">
        <f t="shared" si="178"/>
        <v>0</v>
      </c>
      <c r="CH113" s="44">
        <f t="shared" si="178"/>
        <v>0</v>
      </c>
      <c r="CI113" s="44">
        <f t="shared" si="178"/>
        <v>0</v>
      </c>
      <c r="CJ113" s="44">
        <f t="shared" si="178"/>
        <v>0</v>
      </c>
      <c r="CK113" s="44">
        <f t="shared" si="178"/>
        <v>0</v>
      </c>
      <c r="CL113" s="44">
        <f t="shared" si="178"/>
        <v>0</v>
      </c>
      <c r="CM113" s="44">
        <f t="shared" si="178"/>
        <v>0</v>
      </c>
      <c r="CN113" s="44">
        <f t="shared" si="178"/>
        <v>0</v>
      </c>
      <c r="CO113" s="44">
        <f t="shared" si="178"/>
        <v>0</v>
      </c>
      <c r="CP113" s="44">
        <f t="shared" si="178"/>
        <v>0</v>
      </c>
      <c r="CQ113" s="44">
        <f t="shared" si="178"/>
        <v>0</v>
      </c>
      <c r="CR113" s="44">
        <f t="shared" si="178"/>
        <v>0</v>
      </c>
      <c r="CS113" s="44">
        <f t="shared" si="178"/>
        <v>0</v>
      </c>
      <c r="CT113" s="44">
        <f t="shared" si="178"/>
        <v>0</v>
      </c>
      <c r="CU113" s="44">
        <f t="shared" si="178"/>
        <v>0</v>
      </c>
      <c r="CV113" s="44">
        <f t="shared" si="178"/>
        <v>0</v>
      </c>
      <c r="CW113" s="44">
        <f t="shared" si="178"/>
        <v>0</v>
      </c>
      <c r="CX113" s="44">
        <f t="shared" ref="CX113:DQ113" si="179">CX$50*CX42</f>
        <v>0</v>
      </c>
      <c r="CY113" s="44">
        <f t="shared" si="179"/>
        <v>0</v>
      </c>
      <c r="CZ113" s="44">
        <f t="shared" si="179"/>
        <v>0</v>
      </c>
      <c r="DA113" s="44">
        <f t="shared" si="179"/>
        <v>0</v>
      </c>
      <c r="DB113" s="44">
        <f t="shared" si="179"/>
        <v>0</v>
      </c>
      <c r="DC113" s="44">
        <f t="shared" si="179"/>
        <v>0</v>
      </c>
      <c r="DD113" s="44">
        <f t="shared" si="179"/>
        <v>0</v>
      </c>
      <c r="DE113" s="44">
        <f t="shared" si="179"/>
        <v>0</v>
      </c>
      <c r="DF113" s="44">
        <f t="shared" si="179"/>
        <v>0</v>
      </c>
      <c r="DG113" s="44">
        <f t="shared" si="179"/>
        <v>0</v>
      </c>
      <c r="DH113" s="44">
        <f t="shared" si="179"/>
        <v>0</v>
      </c>
      <c r="DI113" s="44">
        <f t="shared" si="179"/>
        <v>0</v>
      </c>
      <c r="DJ113" s="44">
        <f t="shared" si="179"/>
        <v>0</v>
      </c>
      <c r="DK113" s="44">
        <f t="shared" si="179"/>
        <v>0</v>
      </c>
      <c r="DL113" s="44">
        <f t="shared" si="179"/>
        <v>0</v>
      </c>
      <c r="DM113" s="44">
        <f t="shared" si="179"/>
        <v>0</v>
      </c>
      <c r="DN113" s="44">
        <f t="shared" si="179"/>
        <v>0</v>
      </c>
      <c r="DO113" s="44">
        <f t="shared" si="179"/>
        <v>0</v>
      </c>
      <c r="DP113" s="44">
        <f t="shared" si="179"/>
        <v>0</v>
      </c>
      <c r="DQ113" s="44">
        <f t="shared" si="179"/>
        <v>0</v>
      </c>
    </row>
    <row r="114" spans="1:121" x14ac:dyDescent="0.25">
      <c r="A114" s="44" t="str">
        <f t="shared" si="121"/>
        <v>16_RUS</v>
      </c>
      <c r="B114" s="44" t="str">
        <f t="shared" si="121"/>
        <v>16_6_biodiesel</v>
      </c>
      <c r="C114" s="44" t="str">
        <f t="shared" si="121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5"/>
        <v>16_RUS</v>
      </c>
      <c r="BM114" s="44" t="str">
        <f t="shared" si="122"/>
        <v>d_nonenergy_ccs_16_6_biodiesel</v>
      </c>
      <c r="BN114" s="44"/>
      <c r="BO114" s="44"/>
      <c r="BP114" s="44">
        <f t="shared" ref="BP114:CW114" si="180">BP$50*BP43</f>
        <v>0</v>
      </c>
      <c r="BQ114" s="44">
        <f t="shared" si="180"/>
        <v>0</v>
      </c>
      <c r="BR114" s="44">
        <f t="shared" si="180"/>
        <v>0</v>
      </c>
      <c r="BS114" s="44">
        <f t="shared" si="180"/>
        <v>0</v>
      </c>
      <c r="BT114" s="44">
        <f t="shared" si="180"/>
        <v>0</v>
      </c>
      <c r="BU114" s="44">
        <f t="shared" si="180"/>
        <v>0</v>
      </c>
      <c r="BV114" s="44">
        <f t="shared" si="180"/>
        <v>0</v>
      </c>
      <c r="BW114" s="44">
        <f t="shared" si="180"/>
        <v>0</v>
      </c>
      <c r="BX114" s="44">
        <f t="shared" si="180"/>
        <v>0</v>
      </c>
      <c r="BY114" s="44">
        <f t="shared" si="180"/>
        <v>0</v>
      </c>
      <c r="BZ114" s="44">
        <f t="shared" si="180"/>
        <v>0</v>
      </c>
      <c r="CA114" s="44">
        <f t="shared" si="180"/>
        <v>0</v>
      </c>
      <c r="CB114" s="44">
        <f t="shared" si="180"/>
        <v>0</v>
      </c>
      <c r="CC114" s="44">
        <f t="shared" si="180"/>
        <v>0</v>
      </c>
      <c r="CD114" s="44">
        <f t="shared" si="180"/>
        <v>0</v>
      </c>
      <c r="CE114" s="44">
        <f t="shared" si="180"/>
        <v>0</v>
      </c>
      <c r="CF114" s="44">
        <f t="shared" si="180"/>
        <v>0</v>
      </c>
      <c r="CG114" s="44">
        <f t="shared" si="180"/>
        <v>0</v>
      </c>
      <c r="CH114" s="44">
        <f t="shared" si="180"/>
        <v>0</v>
      </c>
      <c r="CI114" s="44">
        <f t="shared" si="180"/>
        <v>0</v>
      </c>
      <c r="CJ114" s="44">
        <f t="shared" si="180"/>
        <v>0</v>
      </c>
      <c r="CK114" s="44">
        <f t="shared" si="180"/>
        <v>0</v>
      </c>
      <c r="CL114" s="44">
        <f t="shared" si="180"/>
        <v>0</v>
      </c>
      <c r="CM114" s="44">
        <f t="shared" si="180"/>
        <v>0</v>
      </c>
      <c r="CN114" s="44">
        <f t="shared" si="180"/>
        <v>0</v>
      </c>
      <c r="CO114" s="44">
        <f t="shared" si="180"/>
        <v>0</v>
      </c>
      <c r="CP114" s="44">
        <f t="shared" si="180"/>
        <v>0</v>
      </c>
      <c r="CQ114" s="44">
        <f t="shared" si="180"/>
        <v>0</v>
      </c>
      <c r="CR114" s="44">
        <f t="shared" si="180"/>
        <v>0</v>
      </c>
      <c r="CS114" s="44">
        <f t="shared" si="180"/>
        <v>0</v>
      </c>
      <c r="CT114" s="44">
        <f t="shared" si="180"/>
        <v>0</v>
      </c>
      <c r="CU114" s="44">
        <f t="shared" si="180"/>
        <v>0</v>
      </c>
      <c r="CV114" s="44">
        <f t="shared" si="180"/>
        <v>0</v>
      </c>
      <c r="CW114" s="44">
        <f t="shared" si="180"/>
        <v>0</v>
      </c>
      <c r="CX114" s="44">
        <f t="shared" ref="CX114:DQ114" si="181">CX$50*CX43</f>
        <v>0</v>
      </c>
      <c r="CY114" s="44">
        <f t="shared" si="181"/>
        <v>0</v>
      </c>
      <c r="CZ114" s="44">
        <f t="shared" si="181"/>
        <v>0</v>
      </c>
      <c r="DA114" s="44">
        <f t="shared" si="181"/>
        <v>0</v>
      </c>
      <c r="DB114" s="44">
        <f t="shared" si="181"/>
        <v>0</v>
      </c>
      <c r="DC114" s="44">
        <f t="shared" si="181"/>
        <v>0</v>
      </c>
      <c r="DD114" s="44">
        <f t="shared" si="181"/>
        <v>0</v>
      </c>
      <c r="DE114" s="44">
        <f t="shared" si="181"/>
        <v>0</v>
      </c>
      <c r="DF114" s="44">
        <f t="shared" si="181"/>
        <v>0</v>
      </c>
      <c r="DG114" s="44">
        <f t="shared" si="181"/>
        <v>0</v>
      </c>
      <c r="DH114" s="44">
        <f t="shared" si="181"/>
        <v>0</v>
      </c>
      <c r="DI114" s="44">
        <f t="shared" si="181"/>
        <v>0</v>
      </c>
      <c r="DJ114" s="44">
        <f t="shared" si="181"/>
        <v>0</v>
      </c>
      <c r="DK114" s="44">
        <f t="shared" si="181"/>
        <v>0</v>
      </c>
      <c r="DL114" s="44">
        <f t="shared" si="181"/>
        <v>0</v>
      </c>
      <c r="DM114" s="44">
        <f t="shared" si="181"/>
        <v>0</v>
      </c>
      <c r="DN114" s="44">
        <f t="shared" si="181"/>
        <v>0</v>
      </c>
      <c r="DO114" s="44">
        <f t="shared" si="181"/>
        <v>0</v>
      </c>
      <c r="DP114" s="44">
        <f t="shared" si="181"/>
        <v>0</v>
      </c>
      <c r="DQ114" s="44">
        <f t="shared" si="181"/>
        <v>0</v>
      </c>
    </row>
    <row r="115" spans="1:121" x14ac:dyDescent="0.25">
      <c r="A115" s="44" t="str">
        <f t="shared" si="121"/>
        <v>16_RUS</v>
      </c>
      <c r="B115" s="44" t="str">
        <f t="shared" si="121"/>
        <v>16_8_other_liquid_biofuels</v>
      </c>
      <c r="C115" s="44" t="str">
        <f t="shared" si="121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5"/>
        <v>16_RUS</v>
      </c>
      <c r="BM115" s="44" t="str">
        <f t="shared" si="122"/>
        <v>d_nonenergy_ccs_16_8_oth_liquid_biofuel</v>
      </c>
      <c r="BN115" s="44"/>
      <c r="BO115" s="44"/>
      <c r="BP115" s="44">
        <f t="shared" ref="BP115:CW115" si="182">BP$50*BP44</f>
        <v>0</v>
      </c>
      <c r="BQ115" s="44">
        <f t="shared" si="182"/>
        <v>0</v>
      </c>
      <c r="BR115" s="44">
        <f t="shared" si="182"/>
        <v>0</v>
      </c>
      <c r="BS115" s="44">
        <f t="shared" si="182"/>
        <v>0</v>
      </c>
      <c r="BT115" s="44">
        <f t="shared" si="182"/>
        <v>0</v>
      </c>
      <c r="BU115" s="44">
        <f t="shared" si="182"/>
        <v>0</v>
      </c>
      <c r="BV115" s="44">
        <f t="shared" si="182"/>
        <v>0</v>
      </c>
      <c r="BW115" s="44">
        <f t="shared" si="182"/>
        <v>0</v>
      </c>
      <c r="BX115" s="44">
        <f t="shared" si="182"/>
        <v>0</v>
      </c>
      <c r="BY115" s="44">
        <f t="shared" si="182"/>
        <v>0</v>
      </c>
      <c r="BZ115" s="44">
        <f t="shared" si="182"/>
        <v>0</v>
      </c>
      <c r="CA115" s="44">
        <f t="shared" si="182"/>
        <v>0</v>
      </c>
      <c r="CB115" s="44">
        <f t="shared" si="182"/>
        <v>0</v>
      </c>
      <c r="CC115" s="44">
        <f t="shared" si="182"/>
        <v>0</v>
      </c>
      <c r="CD115" s="44">
        <f t="shared" si="182"/>
        <v>0</v>
      </c>
      <c r="CE115" s="44">
        <f t="shared" si="182"/>
        <v>0</v>
      </c>
      <c r="CF115" s="44">
        <f t="shared" si="182"/>
        <v>0</v>
      </c>
      <c r="CG115" s="44">
        <f t="shared" si="182"/>
        <v>0</v>
      </c>
      <c r="CH115" s="44">
        <f t="shared" si="182"/>
        <v>0</v>
      </c>
      <c r="CI115" s="44">
        <f t="shared" si="182"/>
        <v>0</v>
      </c>
      <c r="CJ115" s="44">
        <f t="shared" si="182"/>
        <v>0</v>
      </c>
      <c r="CK115" s="44">
        <f t="shared" si="182"/>
        <v>0</v>
      </c>
      <c r="CL115" s="44">
        <f t="shared" si="182"/>
        <v>0</v>
      </c>
      <c r="CM115" s="44">
        <f t="shared" si="182"/>
        <v>0</v>
      </c>
      <c r="CN115" s="44">
        <f t="shared" si="182"/>
        <v>0</v>
      </c>
      <c r="CO115" s="44">
        <f t="shared" si="182"/>
        <v>0</v>
      </c>
      <c r="CP115" s="44">
        <f t="shared" si="182"/>
        <v>0</v>
      </c>
      <c r="CQ115" s="44">
        <f t="shared" si="182"/>
        <v>0</v>
      </c>
      <c r="CR115" s="44">
        <f t="shared" si="182"/>
        <v>0</v>
      </c>
      <c r="CS115" s="44">
        <f t="shared" si="182"/>
        <v>0</v>
      </c>
      <c r="CT115" s="44">
        <f t="shared" si="182"/>
        <v>0</v>
      </c>
      <c r="CU115" s="44">
        <f t="shared" si="182"/>
        <v>0</v>
      </c>
      <c r="CV115" s="44">
        <f t="shared" si="182"/>
        <v>0</v>
      </c>
      <c r="CW115" s="44">
        <f t="shared" si="182"/>
        <v>0</v>
      </c>
      <c r="CX115" s="44">
        <f t="shared" ref="CX115:DQ115" si="183">CX$50*CX44</f>
        <v>0</v>
      </c>
      <c r="CY115" s="44">
        <f t="shared" si="183"/>
        <v>0</v>
      </c>
      <c r="CZ115" s="44">
        <f t="shared" si="183"/>
        <v>0</v>
      </c>
      <c r="DA115" s="44">
        <f t="shared" si="183"/>
        <v>0</v>
      </c>
      <c r="DB115" s="44">
        <f t="shared" si="183"/>
        <v>0</v>
      </c>
      <c r="DC115" s="44">
        <f t="shared" si="183"/>
        <v>0</v>
      </c>
      <c r="DD115" s="44">
        <f t="shared" si="183"/>
        <v>0</v>
      </c>
      <c r="DE115" s="44">
        <f t="shared" si="183"/>
        <v>0</v>
      </c>
      <c r="DF115" s="44">
        <f t="shared" si="183"/>
        <v>0</v>
      </c>
      <c r="DG115" s="44">
        <f t="shared" si="183"/>
        <v>0</v>
      </c>
      <c r="DH115" s="44">
        <f t="shared" si="183"/>
        <v>0</v>
      </c>
      <c r="DI115" s="44">
        <f t="shared" si="183"/>
        <v>0</v>
      </c>
      <c r="DJ115" s="44">
        <f t="shared" si="183"/>
        <v>0</v>
      </c>
      <c r="DK115" s="44">
        <f t="shared" si="183"/>
        <v>0</v>
      </c>
      <c r="DL115" s="44">
        <f t="shared" si="183"/>
        <v>0</v>
      </c>
      <c r="DM115" s="44">
        <f t="shared" si="183"/>
        <v>0</v>
      </c>
      <c r="DN115" s="44">
        <f t="shared" si="183"/>
        <v>0</v>
      </c>
      <c r="DO115" s="44">
        <f t="shared" si="183"/>
        <v>0</v>
      </c>
      <c r="DP115" s="44">
        <f t="shared" si="183"/>
        <v>0</v>
      </c>
      <c r="DQ115" s="44">
        <f t="shared" si="183"/>
        <v>0</v>
      </c>
    </row>
    <row r="116" spans="1:121" x14ac:dyDescent="0.25">
      <c r="A116" s="46" t="str">
        <f t="shared" si="121"/>
        <v>16_RUS</v>
      </c>
      <c r="B116" s="46" t="str">
        <f t="shared" si="121"/>
        <v>17_electricity</v>
      </c>
      <c r="C116" s="46" t="str">
        <f t="shared" si="121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5"/>
        <v>16_RUS</v>
      </c>
      <c r="BM116" s="46" t="str">
        <f t="shared" si="122"/>
        <v>d_nonenergy_ccs_17_electricity</v>
      </c>
      <c r="BN116" s="46"/>
      <c r="BO116" s="46"/>
      <c r="BP116" s="49">
        <f t="shared" ref="BP116:BQ116" si="184">BP123</f>
        <v>0</v>
      </c>
      <c r="BQ116" s="49">
        <f t="shared" si="184"/>
        <v>0</v>
      </c>
      <c r="BR116" s="49">
        <f t="shared" ref="BR116:CV116" si="185">BR123</f>
        <v>0</v>
      </c>
      <c r="BS116" s="49">
        <f t="shared" si="185"/>
        <v>0</v>
      </c>
      <c r="BT116" s="49">
        <f t="shared" si="185"/>
        <v>0</v>
      </c>
      <c r="BU116" s="49">
        <f t="shared" si="185"/>
        <v>0</v>
      </c>
      <c r="BV116" s="49">
        <f t="shared" si="185"/>
        <v>0</v>
      </c>
      <c r="BW116" s="49">
        <f t="shared" si="185"/>
        <v>0</v>
      </c>
      <c r="BX116" s="49">
        <f t="shared" si="185"/>
        <v>0</v>
      </c>
      <c r="BY116" s="49">
        <f t="shared" si="185"/>
        <v>0</v>
      </c>
      <c r="BZ116" s="49">
        <f t="shared" si="185"/>
        <v>0</v>
      </c>
      <c r="CA116" s="49">
        <f t="shared" si="185"/>
        <v>0</v>
      </c>
      <c r="CB116" s="49">
        <f t="shared" si="185"/>
        <v>0</v>
      </c>
      <c r="CC116" s="49">
        <f t="shared" si="185"/>
        <v>0</v>
      </c>
      <c r="CD116" s="49">
        <f t="shared" si="185"/>
        <v>0</v>
      </c>
      <c r="CE116" s="49">
        <f t="shared" si="185"/>
        <v>0</v>
      </c>
      <c r="CF116" s="49">
        <f t="shared" si="185"/>
        <v>0</v>
      </c>
      <c r="CG116" s="49">
        <f t="shared" si="185"/>
        <v>0</v>
      </c>
      <c r="CH116" s="49">
        <f t="shared" si="185"/>
        <v>0</v>
      </c>
      <c r="CI116" s="49">
        <f t="shared" si="185"/>
        <v>0</v>
      </c>
      <c r="CJ116" s="49">
        <f t="shared" si="185"/>
        <v>0</v>
      </c>
      <c r="CK116" s="49">
        <f t="shared" si="185"/>
        <v>0</v>
      </c>
      <c r="CL116" s="49">
        <f t="shared" si="185"/>
        <v>0</v>
      </c>
      <c r="CM116" s="49">
        <f t="shared" si="185"/>
        <v>0</v>
      </c>
      <c r="CN116" s="49">
        <f t="shared" si="185"/>
        <v>0</v>
      </c>
      <c r="CO116" s="49">
        <f t="shared" si="185"/>
        <v>0</v>
      </c>
      <c r="CP116" s="49">
        <f t="shared" si="185"/>
        <v>0</v>
      </c>
      <c r="CQ116" s="49">
        <f t="shared" si="185"/>
        <v>0</v>
      </c>
      <c r="CR116" s="49">
        <f t="shared" si="185"/>
        <v>0</v>
      </c>
      <c r="CS116" s="49">
        <f t="shared" si="185"/>
        <v>0</v>
      </c>
      <c r="CT116" s="49">
        <f t="shared" si="185"/>
        <v>0</v>
      </c>
      <c r="CU116" s="49">
        <f t="shared" si="185"/>
        <v>0</v>
      </c>
      <c r="CV116" s="49">
        <f t="shared" si="185"/>
        <v>0</v>
      </c>
      <c r="CW116" s="49">
        <f t="shared" ref="CW116:DQ116" si="186">CW123</f>
        <v>0</v>
      </c>
      <c r="CX116" s="49">
        <f t="shared" si="186"/>
        <v>0</v>
      </c>
      <c r="CY116" s="49">
        <f t="shared" si="186"/>
        <v>0</v>
      </c>
      <c r="CZ116" s="49">
        <f t="shared" si="186"/>
        <v>0</v>
      </c>
      <c r="DA116" s="49">
        <f t="shared" si="186"/>
        <v>0</v>
      </c>
      <c r="DB116" s="49">
        <f t="shared" si="186"/>
        <v>0</v>
      </c>
      <c r="DC116" s="49">
        <f t="shared" si="186"/>
        <v>0</v>
      </c>
      <c r="DD116" s="49">
        <f t="shared" si="186"/>
        <v>0</v>
      </c>
      <c r="DE116" s="49">
        <f t="shared" si="186"/>
        <v>0</v>
      </c>
      <c r="DF116" s="49">
        <f t="shared" si="186"/>
        <v>0</v>
      </c>
      <c r="DG116" s="49">
        <f t="shared" si="186"/>
        <v>0</v>
      </c>
      <c r="DH116" s="49">
        <f t="shared" si="186"/>
        <v>0</v>
      </c>
      <c r="DI116" s="49">
        <f t="shared" si="186"/>
        <v>0</v>
      </c>
      <c r="DJ116" s="49">
        <f t="shared" si="186"/>
        <v>0</v>
      </c>
      <c r="DK116" s="49">
        <f t="shared" si="186"/>
        <v>0</v>
      </c>
      <c r="DL116" s="49">
        <f t="shared" si="186"/>
        <v>0</v>
      </c>
      <c r="DM116" s="49">
        <f t="shared" si="186"/>
        <v>0</v>
      </c>
      <c r="DN116" s="49">
        <f t="shared" si="186"/>
        <v>0</v>
      </c>
      <c r="DO116" s="49">
        <f t="shared" si="186"/>
        <v>0</v>
      </c>
      <c r="DP116" s="49">
        <f t="shared" si="186"/>
        <v>0</v>
      </c>
      <c r="DQ116" s="49">
        <f t="shared" si="186"/>
        <v>0</v>
      </c>
    </row>
    <row r="117" spans="1:121" x14ac:dyDescent="0.25">
      <c r="A117" s="44" t="str">
        <f t="shared" si="121"/>
        <v>16_RUS</v>
      </c>
      <c r="B117" s="44" t="str">
        <f t="shared" si="121"/>
        <v>18_heat</v>
      </c>
      <c r="C117" s="44" t="str">
        <f t="shared" si="121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5"/>
        <v>16_RUS</v>
      </c>
      <c r="BM117" s="44" t="str">
        <f t="shared" si="122"/>
        <v>d_nonenergy_ccs_18_heat</v>
      </c>
      <c r="BN117" s="44"/>
      <c r="BO117" s="44"/>
      <c r="BP117" s="44">
        <f t="shared" ref="BP117:CV117" si="187">BP$50*BP46</f>
        <v>0</v>
      </c>
      <c r="BQ117" s="44">
        <f t="shared" si="187"/>
        <v>0</v>
      </c>
      <c r="BR117" s="44">
        <f t="shared" si="187"/>
        <v>0</v>
      </c>
      <c r="BS117" s="44">
        <f t="shared" si="187"/>
        <v>0</v>
      </c>
      <c r="BT117" s="44">
        <f t="shared" si="187"/>
        <v>0</v>
      </c>
      <c r="BU117" s="44">
        <f t="shared" si="187"/>
        <v>0</v>
      </c>
      <c r="BV117" s="44">
        <f t="shared" si="187"/>
        <v>0</v>
      </c>
      <c r="BW117" s="44">
        <f t="shared" si="187"/>
        <v>0</v>
      </c>
      <c r="BX117" s="44">
        <f t="shared" si="187"/>
        <v>0</v>
      </c>
      <c r="BY117" s="44">
        <f t="shared" si="187"/>
        <v>0</v>
      </c>
      <c r="BZ117" s="44">
        <f t="shared" si="187"/>
        <v>0</v>
      </c>
      <c r="CA117" s="44">
        <f t="shared" si="187"/>
        <v>0</v>
      </c>
      <c r="CB117" s="44">
        <f t="shared" si="187"/>
        <v>0</v>
      </c>
      <c r="CC117" s="44">
        <f t="shared" si="187"/>
        <v>0</v>
      </c>
      <c r="CD117" s="44">
        <f t="shared" si="187"/>
        <v>0</v>
      </c>
      <c r="CE117" s="44">
        <f t="shared" si="187"/>
        <v>0</v>
      </c>
      <c r="CF117" s="44">
        <f t="shared" si="187"/>
        <v>0</v>
      </c>
      <c r="CG117" s="44">
        <f t="shared" si="187"/>
        <v>0</v>
      </c>
      <c r="CH117" s="44">
        <f t="shared" si="187"/>
        <v>0</v>
      </c>
      <c r="CI117" s="44">
        <f t="shared" si="187"/>
        <v>0</v>
      </c>
      <c r="CJ117" s="44">
        <f t="shared" si="187"/>
        <v>0</v>
      </c>
      <c r="CK117" s="44">
        <f t="shared" si="187"/>
        <v>0</v>
      </c>
      <c r="CL117" s="44">
        <f t="shared" si="187"/>
        <v>0</v>
      </c>
      <c r="CM117" s="44">
        <f t="shared" si="187"/>
        <v>0</v>
      </c>
      <c r="CN117" s="44">
        <f t="shared" si="187"/>
        <v>0</v>
      </c>
      <c r="CO117" s="44">
        <f t="shared" si="187"/>
        <v>0</v>
      </c>
      <c r="CP117" s="44">
        <f t="shared" si="187"/>
        <v>0</v>
      </c>
      <c r="CQ117" s="44">
        <f t="shared" si="187"/>
        <v>0</v>
      </c>
      <c r="CR117" s="44">
        <f t="shared" si="187"/>
        <v>0</v>
      </c>
      <c r="CS117" s="44">
        <f t="shared" si="187"/>
        <v>0</v>
      </c>
      <c r="CT117" s="44">
        <f t="shared" si="187"/>
        <v>0</v>
      </c>
      <c r="CU117" s="44">
        <f t="shared" si="187"/>
        <v>0</v>
      </c>
      <c r="CV117" s="44">
        <f t="shared" si="187"/>
        <v>0</v>
      </c>
      <c r="CW117" s="44">
        <f t="shared" ref="CW117:DQ117" si="188">CW$50*CW46</f>
        <v>0</v>
      </c>
      <c r="CX117" s="44">
        <f t="shared" si="188"/>
        <v>0</v>
      </c>
      <c r="CY117" s="44">
        <f t="shared" si="188"/>
        <v>0</v>
      </c>
      <c r="CZ117" s="44">
        <f t="shared" si="188"/>
        <v>0</v>
      </c>
      <c r="DA117" s="44">
        <f t="shared" si="188"/>
        <v>0</v>
      </c>
      <c r="DB117" s="44">
        <f t="shared" si="188"/>
        <v>0</v>
      </c>
      <c r="DC117" s="44">
        <f t="shared" si="188"/>
        <v>0</v>
      </c>
      <c r="DD117" s="44">
        <f t="shared" si="188"/>
        <v>0</v>
      </c>
      <c r="DE117" s="44">
        <f t="shared" si="188"/>
        <v>0</v>
      </c>
      <c r="DF117" s="44">
        <f t="shared" si="188"/>
        <v>0</v>
      </c>
      <c r="DG117" s="44">
        <f t="shared" si="188"/>
        <v>0</v>
      </c>
      <c r="DH117" s="44">
        <f t="shared" si="188"/>
        <v>0</v>
      </c>
      <c r="DI117" s="44">
        <f t="shared" si="188"/>
        <v>0</v>
      </c>
      <c r="DJ117" s="44">
        <f t="shared" si="188"/>
        <v>0</v>
      </c>
      <c r="DK117" s="44">
        <f t="shared" si="188"/>
        <v>0</v>
      </c>
      <c r="DL117" s="44">
        <f t="shared" si="188"/>
        <v>0</v>
      </c>
      <c r="DM117" s="44">
        <f t="shared" si="188"/>
        <v>0</v>
      </c>
      <c r="DN117" s="44">
        <f t="shared" si="188"/>
        <v>0</v>
      </c>
      <c r="DO117" s="44">
        <f t="shared" si="188"/>
        <v>0</v>
      </c>
      <c r="DP117" s="44">
        <f t="shared" si="188"/>
        <v>0</v>
      </c>
      <c r="DQ117" s="44">
        <f t="shared" si="188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9">BQ120</f>
        <v>0</v>
      </c>
      <c r="BQ120" s="47">
        <f t="shared" ref="BQ120:CV120" si="190">BQ$50*BQ45</f>
        <v>0</v>
      </c>
      <c r="BR120" s="47">
        <f t="shared" si="190"/>
        <v>0</v>
      </c>
      <c r="BS120" s="47">
        <f t="shared" si="190"/>
        <v>0</v>
      </c>
      <c r="BT120" s="47">
        <f t="shared" si="190"/>
        <v>0</v>
      </c>
      <c r="BU120" s="47">
        <f t="shared" si="190"/>
        <v>0</v>
      </c>
      <c r="BV120" s="47">
        <f t="shared" si="190"/>
        <v>0</v>
      </c>
      <c r="BW120" s="47">
        <f t="shared" si="190"/>
        <v>0</v>
      </c>
      <c r="BX120" s="47">
        <f t="shared" si="190"/>
        <v>0</v>
      </c>
      <c r="BY120" s="47">
        <f t="shared" si="190"/>
        <v>0</v>
      </c>
      <c r="BZ120" s="47">
        <f t="shared" si="190"/>
        <v>0</v>
      </c>
      <c r="CA120" s="47">
        <f t="shared" si="190"/>
        <v>0</v>
      </c>
      <c r="CB120" s="47">
        <f t="shared" si="190"/>
        <v>0</v>
      </c>
      <c r="CC120" s="47">
        <f t="shared" si="190"/>
        <v>0</v>
      </c>
      <c r="CD120" s="47">
        <f t="shared" si="190"/>
        <v>0</v>
      </c>
      <c r="CE120" s="47">
        <f t="shared" si="190"/>
        <v>0</v>
      </c>
      <c r="CF120" s="47">
        <f t="shared" si="190"/>
        <v>0</v>
      </c>
      <c r="CG120" s="47">
        <f t="shared" si="190"/>
        <v>0</v>
      </c>
      <c r="CH120" s="47">
        <f t="shared" si="190"/>
        <v>0</v>
      </c>
      <c r="CI120" s="47">
        <f t="shared" si="190"/>
        <v>0</v>
      </c>
      <c r="CJ120" s="47">
        <f t="shared" si="190"/>
        <v>0</v>
      </c>
      <c r="CK120" s="47">
        <f t="shared" si="190"/>
        <v>0</v>
      </c>
      <c r="CL120" s="47">
        <f t="shared" si="190"/>
        <v>0</v>
      </c>
      <c r="CM120" s="47">
        <f t="shared" si="190"/>
        <v>0</v>
      </c>
      <c r="CN120" s="47">
        <f t="shared" si="190"/>
        <v>0</v>
      </c>
      <c r="CO120" s="47">
        <f t="shared" si="190"/>
        <v>0</v>
      </c>
      <c r="CP120" s="47">
        <f t="shared" si="190"/>
        <v>0</v>
      </c>
      <c r="CQ120" s="47">
        <f t="shared" si="190"/>
        <v>0</v>
      </c>
      <c r="CR120" s="47">
        <f t="shared" si="190"/>
        <v>0</v>
      </c>
      <c r="CS120" s="47">
        <f t="shared" si="190"/>
        <v>0</v>
      </c>
      <c r="CT120" s="47">
        <f t="shared" si="190"/>
        <v>0</v>
      </c>
      <c r="CU120" s="47">
        <f t="shared" si="190"/>
        <v>0</v>
      </c>
      <c r="CV120" s="47">
        <f t="shared" si="190"/>
        <v>0</v>
      </c>
      <c r="CW120" s="47">
        <f t="shared" ref="CW120:DQ120" si="191">CW$50*CW45</f>
        <v>0</v>
      </c>
      <c r="CX120" s="47">
        <f t="shared" si="191"/>
        <v>0</v>
      </c>
      <c r="CY120" s="47">
        <f t="shared" si="191"/>
        <v>0</v>
      </c>
      <c r="CZ120" s="47">
        <f t="shared" si="191"/>
        <v>0</v>
      </c>
      <c r="DA120" s="47">
        <f t="shared" si="191"/>
        <v>0</v>
      </c>
      <c r="DB120" s="47">
        <f t="shared" si="191"/>
        <v>0</v>
      </c>
      <c r="DC120" s="47">
        <f t="shared" si="191"/>
        <v>0</v>
      </c>
      <c r="DD120" s="47">
        <f t="shared" si="191"/>
        <v>0</v>
      </c>
      <c r="DE120" s="47">
        <f t="shared" si="191"/>
        <v>0</v>
      </c>
      <c r="DF120" s="47">
        <f t="shared" si="191"/>
        <v>0</v>
      </c>
      <c r="DG120" s="47">
        <f t="shared" si="191"/>
        <v>0</v>
      </c>
      <c r="DH120" s="47">
        <f t="shared" si="191"/>
        <v>0</v>
      </c>
      <c r="DI120" s="47">
        <f t="shared" si="191"/>
        <v>0</v>
      </c>
      <c r="DJ120" s="47">
        <f t="shared" si="191"/>
        <v>0</v>
      </c>
      <c r="DK120" s="47">
        <f t="shared" si="191"/>
        <v>0</v>
      </c>
      <c r="DL120" s="47">
        <f t="shared" si="191"/>
        <v>0</v>
      </c>
      <c r="DM120" s="47">
        <f t="shared" si="191"/>
        <v>0</v>
      </c>
      <c r="DN120" s="47">
        <f t="shared" si="191"/>
        <v>0</v>
      </c>
      <c r="DO120" s="47">
        <f t="shared" si="191"/>
        <v>0</v>
      </c>
      <c r="DP120" s="47">
        <f t="shared" si="191"/>
        <v>0</v>
      </c>
      <c r="DQ120" s="47">
        <f t="shared" si="191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9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9"/>
        <v>0</v>
      </c>
      <c r="BQ122" s="47">
        <f t="shared" ref="BQ122:CV122" si="192">BQ121*1000*$J$8*$J$9</f>
        <v>0</v>
      </c>
      <c r="BR122" s="47">
        <f t="shared" si="192"/>
        <v>0</v>
      </c>
      <c r="BS122" s="47">
        <f t="shared" si="192"/>
        <v>0</v>
      </c>
      <c r="BT122" s="47">
        <f t="shared" si="192"/>
        <v>0</v>
      </c>
      <c r="BU122" s="47">
        <f t="shared" si="192"/>
        <v>0</v>
      </c>
      <c r="BV122" s="47">
        <f t="shared" si="192"/>
        <v>0</v>
      </c>
      <c r="BW122" s="47">
        <f t="shared" si="192"/>
        <v>0</v>
      </c>
      <c r="BX122" s="47">
        <f t="shared" si="192"/>
        <v>0</v>
      </c>
      <c r="BY122" s="47">
        <f t="shared" si="192"/>
        <v>0</v>
      </c>
      <c r="BZ122" s="47">
        <f t="shared" si="192"/>
        <v>0</v>
      </c>
      <c r="CA122" s="47">
        <f t="shared" si="192"/>
        <v>0</v>
      </c>
      <c r="CB122" s="47">
        <f t="shared" si="192"/>
        <v>0</v>
      </c>
      <c r="CC122" s="47">
        <f t="shared" si="192"/>
        <v>0</v>
      </c>
      <c r="CD122" s="47">
        <f t="shared" si="192"/>
        <v>0</v>
      </c>
      <c r="CE122" s="47">
        <f t="shared" si="192"/>
        <v>0</v>
      </c>
      <c r="CF122" s="47">
        <f t="shared" si="192"/>
        <v>0</v>
      </c>
      <c r="CG122" s="47">
        <f t="shared" si="192"/>
        <v>0</v>
      </c>
      <c r="CH122" s="47">
        <f t="shared" si="192"/>
        <v>0</v>
      </c>
      <c r="CI122" s="47">
        <f t="shared" si="192"/>
        <v>0</v>
      </c>
      <c r="CJ122" s="47">
        <f t="shared" si="192"/>
        <v>0</v>
      </c>
      <c r="CK122" s="47">
        <f t="shared" si="192"/>
        <v>0</v>
      </c>
      <c r="CL122" s="47">
        <f t="shared" si="192"/>
        <v>0</v>
      </c>
      <c r="CM122" s="47">
        <f t="shared" si="192"/>
        <v>0</v>
      </c>
      <c r="CN122" s="47">
        <f t="shared" si="192"/>
        <v>0</v>
      </c>
      <c r="CO122" s="47">
        <f t="shared" si="192"/>
        <v>0</v>
      </c>
      <c r="CP122" s="47">
        <f t="shared" si="192"/>
        <v>0</v>
      </c>
      <c r="CQ122" s="47">
        <f t="shared" si="192"/>
        <v>0</v>
      </c>
      <c r="CR122" s="47">
        <f t="shared" si="192"/>
        <v>0</v>
      </c>
      <c r="CS122" s="47">
        <f t="shared" si="192"/>
        <v>0</v>
      </c>
      <c r="CT122" s="47">
        <f t="shared" si="192"/>
        <v>0</v>
      </c>
      <c r="CU122" s="47">
        <f t="shared" si="192"/>
        <v>0</v>
      </c>
      <c r="CV122" s="47">
        <f t="shared" si="192"/>
        <v>0</v>
      </c>
      <c r="CW122" s="47">
        <f t="shared" ref="CW122:DQ122" si="193">CW121*1000*$J$8*$J$9</f>
        <v>0</v>
      </c>
      <c r="CX122" s="47">
        <f t="shared" si="193"/>
        <v>0</v>
      </c>
      <c r="CY122" s="47">
        <f t="shared" si="193"/>
        <v>0</v>
      </c>
      <c r="CZ122" s="47">
        <f t="shared" si="193"/>
        <v>0</v>
      </c>
      <c r="DA122" s="47">
        <f t="shared" si="193"/>
        <v>0</v>
      </c>
      <c r="DB122" s="47">
        <f t="shared" si="193"/>
        <v>0</v>
      </c>
      <c r="DC122" s="47">
        <f t="shared" si="193"/>
        <v>0</v>
      </c>
      <c r="DD122" s="47">
        <f t="shared" si="193"/>
        <v>0</v>
      </c>
      <c r="DE122" s="47">
        <f t="shared" si="193"/>
        <v>0</v>
      </c>
      <c r="DF122" s="47">
        <f t="shared" si="193"/>
        <v>0</v>
      </c>
      <c r="DG122" s="47">
        <f t="shared" si="193"/>
        <v>0</v>
      </c>
      <c r="DH122" s="47">
        <f t="shared" si="193"/>
        <v>0</v>
      </c>
      <c r="DI122" s="47">
        <f t="shared" si="193"/>
        <v>0</v>
      </c>
      <c r="DJ122" s="47">
        <f t="shared" si="193"/>
        <v>0</v>
      </c>
      <c r="DK122" s="47">
        <f t="shared" si="193"/>
        <v>0</v>
      </c>
      <c r="DL122" s="47">
        <f t="shared" si="193"/>
        <v>0</v>
      </c>
      <c r="DM122" s="47">
        <f t="shared" si="193"/>
        <v>0</v>
      </c>
      <c r="DN122" s="47">
        <f t="shared" si="193"/>
        <v>0</v>
      </c>
      <c r="DO122" s="47">
        <f t="shared" si="193"/>
        <v>0</v>
      </c>
      <c r="DP122" s="47">
        <f t="shared" si="193"/>
        <v>0</v>
      </c>
      <c r="DQ122" s="47">
        <f t="shared" si="193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9"/>
        <v>0</v>
      </c>
      <c r="BQ123" s="57">
        <f t="shared" ref="BQ123:CV123" si="194">BQ120+BQ122</f>
        <v>0</v>
      </c>
      <c r="BR123" s="57">
        <f t="shared" si="194"/>
        <v>0</v>
      </c>
      <c r="BS123" s="57">
        <f t="shared" si="194"/>
        <v>0</v>
      </c>
      <c r="BT123" s="57">
        <f t="shared" si="194"/>
        <v>0</v>
      </c>
      <c r="BU123" s="57">
        <f t="shared" si="194"/>
        <v>0</v>
      </c>
      <c r="BV123" s="57">
        <f t="shared" si="194"/>
        <v>0</v>
      </c>
      <c r="BW123" s="57">
        <f t="shared" si="194"/>
        <v>0</v>
      </c>
      <c r="BX123" s="57">
        <f t="shared" si="194"/>
        <v>0</v>
      </c>
      <c r="BY123" s="57">
        <f t="shared" si="194"/>
        <v>0</v>
      </c>
      <c r="BZ123" s="57">
        <f t="shared" si="194"/>
        <v>0</v>
      </c>
      <c r="CA123" s="57">
        <f t="shared" si="194"/>
        <v>0</v>
      </c>
      <c r="CB123" s="57">
        <f t="shared" si="194"/>
        <v>0</v>
      </c>
      <c r="CC123" s="57">
        <f t="shared" si="194"/>
        <v>0</v>
      </c>
      <c r="CD123" s="57">
        <f t="shared" si="194"/>
        <v>0</v>
      </c>
      <c r="CE123" s="57">
        <f t="shared" si="194"/>
        <v>0</v>
      </c>
      <c r="CF123" s="57">
        <f t="shared" si="194"/>
        <v>0</v>
      </c>
      <c r="CG123" s="57">
        <f t="shared" si="194"/>
        <v>0</v>
      </c>
      <c r="CH123" s="57">
        <f t="shared" si="194"/>
        <v>0</v>
      </c>
      <c r="CI123" s="57">
        <f t="shared" si="194"/>
        <v>0</v>
      </c>
      <c r="CJ123" s="57">
        <f t="shared" si="194"/>
        <v>0</v>
      </c>
      <c r="CK123" s="57">
        <f t="shared" si="194"/>
        <v>0</v>
      </c>
      <c r="CL123" s="57">
        <f t="shared" si="194"/>
        <v>0</v>
      </c>
      <c r="CM123" s="57">
        <f t="shared" si="194"/>
        <v>0</v>
      </c>
      <c r="CN123" s="57">
        <f t="shared" si="194"/>
        <v>0</v>
      </c>
      <c r="CO123" s="57">
        <f t="shared" si="194"/>
        <v>0</v>
      </c>
      <c r="CP123" s="57">
        <f t="shared" si="194"/>
        <v>0</v>
      </c>
      <c r="CQ123" s="57">
        <f t="shared" si="194"/>
        <v>0</v>
      </c>
      <c r="CR123" s="57">
        <f t="shared" si="194"/>
        <v>0</v>
      </c>
      <c r="CS123" s="57">
        <f t="shared" si="194"/>
        <v>0</v>
      </c>
      <c r="CT123" s="57">
        <f t="shared" si="194"/>
        <v>0</v>
      </c>
      <c r="CU123" s="57">
        <f t="shared" si="194"/>
        <v>0</v>
      </c>
      <c r="CV123" s="57">
        <f t="shared" si="194"/>
        <v>0</v>
      </c>
      <c r="CW123" s="57">
        <f t="shared" ref="CW123:DQ123" si="195">CW120+CW122</f>
        <v>0</v>
      </c>
      <c r="CX123" s="57">
        <f t="shared" si="195"/>
        <v>0</v>
      </c>
      <c r="CY123" s="57">
        <f t="shared" si="195"/>
        <v>0</v>
      </c>
      <c r="CZ123" s="57">
        <f t="shared" si="195"/>
        <v>0</v>
      </c>
      <c r="DA123" s="57">
        <f t="shared" si="195"/>
        <v>0</v>
      </c>
      <c r="DB123" s="57">
        <f t="shared" si="195"/>
        <v>0</v>
      </c>
      <c r="DC123" s="57">
        <f t="shared" si="195"/>
        <v>0</v>
      </c>
      <c r="DD123" s="57">
        <f t="shared" si="195"/>
        <v>0</v>
      </c>
      <c r="DE123" s="57">
        <f t="shared" si="195"/>
        <v>0</v>
      </c>
      <c r="DF123" s="57">
        <f t="shared" si="195"/>
        <v>0</v>
      </c>
      <c r="DG123" s="57">
        <f t="shared" si="195"/>
        <v>0</v>
      </c>
      <c r="DH123" s="57">
        <f t="shared" si="195"/>
        <v>0</v>
      </c>
      <c r="DI123" s="57">
        <f t="shared" si="195"/>
        <v>0</v>
      </c>
      <c r="DJ123" s="57">
        <f t="shared" si="195"/>
        <v>0</v>
      </c>
      <c r="DK123" s="57">
        <f t="shared" si="195"/>
        <v>0</v>
      </c>
      <c r="DL123" s="57">
        <f t="shared" si="195"/>
        <v>0</v>
      </c>
      <c r="DM123" s="57">
        <f t="shared" si="195"/>
        <v>0</v>
      </c>
      <c r="DN123" s="57">
        <f t="shared" si="195"/>
        <v>0</v>
      </c>
      <c r="DO123" s="57">
        <f t="shared" si="195"/>
        <v>0</v>
      </c>
      <c r="DP123" s="57">
        <f t="shared" si="195"/>
        <v>0</v>
      </c>
      <c r="DQ123" s="57">
        <f t="shared" si="195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7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IFERROR(MATCH(E15,Production_est!$D$4:$D$339,0),"-")+1</f>
        <v>4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IFERROR(MATCH(E16,Production_est!$D$4:$D$339,0),"-")+1</f>
        <v>4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IFERROR(MATCH(E17,Production_est!$D$4:$D$339,0),"-")+1</f>
        <v>4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IFERROR(MATCH(E18,Production_est!$D$4:$D$339,0),"-")+1</f>
        <v>4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IFERROR(MATCH(E19,Production_est!$D$4:$D$339,0),"-")+1</f>
        <v>4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IFERROR(MATCH(E20,Production_est!$D$4:$D$339,0),"-")+1</f>
        <v>4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IFERROR(MATCH(E21,Production_est!$D$4:$D$339,0),"-")+1</f>
        <v>4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IFERROR(MATCH(E22,Production_est!$D$4:$D$339,0),"-")+1</f>
        <v>4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IFERROR(MATCH(E23,Production_est!$D$4:$D$339,0),"-")+1</f>
        <v>4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si="5"/>
        <v>3.589190427593858E-2</v>
      </c>
      <c r="O23" s="33">
        <f t="shared" ref="O23:AP30" si="19">N23*(1-$G$4)</f>
        <v>3.5712444754558884E-2</v>
      </c>
      <c r="P23" s="33">
        <f t="shared" si="19"/>
        <v>3.5533882530786091E-2</v>
      </c>
      <c r="Q23" s="33">
        <f t="shared" si="19"/>
        <v>3.5356213118132161E-2</v>
      </c>
      <c r="R23" s="33">
        <f t="shared" si="19"/>
        <v>3.5179432052541502E-2</v>
      </c>
      <c r="S23" s="33">
        <f t="shared" si="19"/>
        <v>3.5003534892278795E-2</v>
      </c>
      <c r="T23" s="33">
        <f t="shared" si="19"/>
        <v>3.4828517217817399E-2</v>
      </c>
      <c r="U23" s="33">
        <f t="shared" si="19"/>
        <v>3.465437463172831E-2</v>
      </c>
      <c r="V23" s="33">
        <f t="shared" si="19"/>
        <v>3.4481102758569672E-2</v>
      </c>
      <c r="W23" s="33">
        <f t="shared" si="19"/>
        <v>3.4308697244776823E-2</v>
      </c>
      <c r="X23" s="33">
        <f t="shared" si="19"/>
        <v>3.4137153758552939E-2</v>
      </c>
      <c r="Y23" s="33">
        <f t="shared" si="19"/>
        <v>3.3966467989760177E-2</v>
      </c>
      <c r="Z23" s="33">
        <f t="shared" si="19"/>
        <v>3.3796635649811377E-2</v>
      </c>
      <c r="AA23" s="33">
        <f t="shared" si="19"/>
        <v>3.3627652471562318E-2</v>
      </c>
      <c r="AB23" s="33">
        <f t="shared" si="19"/>
        <v>3.3459514209204504E-2</v>
      </c>
      <c r="AC23" s="33">
        <f t="shared" si="19"/>
        <v>3.3292216638158484E-2</v>
      </c>
      <c r="AD23" s="33">
        <f t="shared" si="19"/>
        <v>3.312575555496769E-2</v>
      </c>
      <c r="AE23" s="33">
        <f t="shared" si="19"/>
        <v>3.2960126777192851E-2</v>
      </c>
      <c r="AF23" s="33">
        <f t="shared" si="19"/>
        <v>3.2795326143306887E-2</v>
      </c>
      <c r="AG23" s="33">
        <f t="shared" si="19"/>
        <v>3.2631349512590349E-2</v>
      </c>
      <c r="AH23" s="33">
        <f t="shared" si="19"/>
        <v>3.2468192765027395E-2</v>
      </c>
      <c r="AI23" s="33">
        <f t="shared" si="19"/>
        <v>3.2305851801202261E-2</v>
      </c>
      <c r="AJ23" s="33">
        <f t="shared" si="19"/>
        <v>3.2144322542196249E-2</v>
      </c>
      <c r="AK23" s="33">
        <f t="shared" si="19"/>
        <v>3.1983600929485267E-2</v>
      </c>
      <c r="AL23" s="33">
        <f t="shared" si="19"/>
        <v>3.1823682924837844E-2</v>
      </c>
      <c r="AM23" s="33">
        <f t="shared" si="19"/>
        <v>3.1664564510213655E-2</v>
      </c>
      <c r="AN23" s="33">
        <f t="shared" si="19"/>
        <v>3.1506241687662584E-2</v>
      </c>
      <c r="AO23" s="33">
        <f t="shared" si="19"/>
        <v>3.1348710479224273E-2</v>
      </c>
      <c r="AP23" s="33">
        <f t="shared" si="19"/>
        <v>3.119196692682815E-2</v>
      </c>
      <c r="AQ23" s="33">
        <f t="shared" ref="AQ23:BK23" si="20">AP23*(1-$G$4)</f>
        <v>3.103600709219401E-2</v>
      </c>
      <c r="AR23" s="33">
        <f t="shared" si="20"/>
        <v>3.0880827056733041E-2</v>
      </c>
      <c r="AS23" s="33">
        <f t="shared" si="20"/>
        <v>3.0726422921449375E-2</v>
      </c>
      <c r="AT23" s="33">
        <f t="shared" si="20"/>
        <v>3.0572790806842127E-2</v>
      </c>
      <c r="AU23" s="33">
        <f t="shared" si="20"/>
        <v>3.0419926852807914E-2</v>
      </c>
      <c r="AV23" s="33">
        <f t="shared" si="20"/>
        <v>3.0267827218543875E-2</v>
      </c>
      <c r="AW23" s="33">
        <f t="shared" si="20"/>
        <v>3.0116488082451154E-2</v>
      </c>
      <c r="AX23" s="33">
        <f t="shared" si="20"/>
        <v>2.9965905642038899E-2</v>
      </c>
      <c r="AY23" s="33">
        <f t="shared" si="20"/>
        <v>2.9816076113828704E-2</v>
      </c>
      <c r="AZ23" s="33">
        <f t="shared" si="20"/>
        <v>2.9666995733259559E-2</v>
      </c>
      <c r="BA23" s="33">
        <f t="shared" si="20"/>
        <v>2.9518660754593262E-2</v>
      </c>
      <c r="BB23" s="33">
        <f t="shared" si="20"/>
        <v>2.9371067450820295E-2</v>
      </c>
      <c r="BC23" s="33">
        <f t="shared" si="20"/>
        <v>2.9224212113566194E-2</v>
      </c>
      <c r="BD23" s="33">
        <f t="shared" si="20"/>
        <v>2.9078091052998363E-2</v>
      </c>
      <c r="BE23" s="33">
        <f t="shared" si="20"/>
        <v>2.8932700597733372E-2</v>
      </c>
      <c r="BF23" s="33">
        <f t="shared" si="20"/>
        <v>2.8788037094744704E-2</v>
      </c>
      <c r="BG23" s="33">
        <f t="shared" si="20"/>
        <v>2.8644096909270979E-2</v>
      </c>
      <c r="BH23" s="33">
        <f t="shared" si="20"/>
        <v>2.8500876424724625E-2</v>
      </c>
      <c r="BI23" s="33">
        <f t="shared" si="20"/>
        <v>2.8358372042601002E-2</v>
      </c>
      <c r="BJ23" s="33">
        <f t="shared" si="20"/>
        <v>2.8216580182387999E-2</v>
      </c>
      <c r="BK23" s="33">
        <f t="shared" si="20"/>
        <v>2.8075497281476059E-2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305.87284826256365</v>
      </c>
      <c r="BS23" s="4" cm="1">
        <f t="array" ref="BS23">M23*INDEX(prod_est,$H23+$I23-1,MATCH(BS$14,$BQ$14:$DQ$14,0))</f>
        <v>310.78297233480572</v>
      </c>
      <c r="BT23" s="4" cm="1">
        <f t="array" ref="BT23">N23*INDEX(prod_est,$H23+$I23-1,MATCH(BT$14,$BQ$14:$DQ$14,0))</f>
        <v>314.69439486282988</v>
      </c>
      <c r="BU23" s="4" cm="1">
        <f t="array" ref="BU23">O23*INDEX(prod_est,$H23+$I23-1,MATCH(BU$14,$BQ$14:$DQ$14,0))</f>
        <v>316.60152975554797</v>
      </c>
      <c r="BV23" s="4" cm="1">
        <f t="array" ref="BV23">P23*INDEX(prod_est,$H23+$I23-1,MATCH(BV$14,$BQ$14:$DQ$14,0))</f>
        <v>318.01490228162123</v>
      </c>
      <c r="BW23" s="4" cm="1">
        <f t="array" ref="BW23">Q23*INDEX(prod_est,$H23+$I23-1,MATCH(BW$14,$BQ$14:$DQ$14,0))</f>
        <v>319.19728717233409</v>
      </c>
      <c r="BX23" s="4" cm="1">
        <f t="array" ref="BX23">R23*INDEX(prod_est,$H23+$I23-1,MATCH(BX$14,$BQ$14:$DQ$14,0))</f>
        <v>320.30508883207335</v>
      </c>
      <c r="BY23" s="4" cm="1">
        <f t="array" ref="BY23">S23*INDEX(prod_est,$H23+$I23-1,MATCH(BY$14,$BQ$14:$DQ$14,0))</f>
        <v>321.25634726636264</v>
      </c>
      <c r="BZ23" s="4" cm="1">
        <f t="array" ref="BZ23">T23*INDEX(prod_est,$H23+$I23-1,MATCH(BZ$14,$BQ$14:$DQ$14,0))</f>
        <v>322.07875265284162</v>
      </c>
      <c r="CA23" s="4" cm="1">
        <f t="array" ref="CA23">U23*INDEX(prod_est,$H23+$I23-1,MATCH(CA$14,$BQ$14:$DQ$14,0))</f>
        <v>322.87507755571448</v>
      </c>
      <c r="CB23" s="4" cm="1">
        <f t="array" ref="CB23">V23*INDEX(prod_est,$H23+$I23-1,MATCH(CB$14,$BQ$14:$DQ$14,0))</f>
        <v>323.38766770300464</v>
      </c>
      <c r="CC23" s="4" cm="1">
        <f t="array" ref="CC23">W23*INDEX(prod_est,$H23+$I23-1,MATCH(CC$14,$BQ$14:$DQ$14,0))</f>
        <v>323.77152188667026</v>
      </c>
      <c r="CD23" s="4" cm="1">
        <f t="array" ref="CD23">X23*INDEX(prod_est,$H23+$I23-1,MATCH(CD$14,$BQ$14:$DQ$14,0))</f>
        <v>323.97588653446616</v>
      </c>
      <c r="CE23" s="4" cm="1">
        <f t="array" ref="CE23">Y23*INDEX(prod_est,$H23+$I23-1,MATCH(CE$14,$BQ$14:$DQ$14,0))</f>
        <v>323.95101364049225</v>
      </c>
      <c r="CF23" s="4" cm="1">
        <f t="array" ref="CF23">Z23*INDEX(prod_est,$H23+$I23-1,MATCH(CF$14,$BQ$14:$DQ$14,0))</f>
        <v>323.79930711115668</v>
      </c>
      <c r="CG23" s="4" cm="1">
        <f t="array" ref="CG23">AA23*INDEX(prod_est,$H23+$I23-1,MATCH(CG$14,$BQ$14:$DQ$14,0))</f>
        <v>323.42094145807567</v>
      </c>
      <c r="CH23" s="4" cm="1">
        <f t="array" ref="CH23">AB23*INDEX(prod_est,$H23+$I23-1,MATCH(CH$14,$BQ$14:$DQ$14,0))</f>
        <v>322.9175949328195</v>
      </c>
      <c r="CI23" s="4" cm="1">
        <f t="array" ref="CI23">AC23*INDEX(prod_est,$H23+$I23-1,MATCH(CI$14,$BQ$14:$DQ$14,0))</f>
        <v>322.19070301373074</v>
      </c>
      <c r="CJ23" s="4" cm="1">
        <f t="array" ref="CJ23">AD23*INDEX(prod_est,$H23+$I23-1,MATCH(CJ$14,$BQ$14:$DQ$14,0))</f>
        <v>321.29185722292743</v>
      </c>
      <c r="CK23" s="4" cm="1">
        <f t="array" ref="CK23">AE23*INDEX(prod_est,$H23+$I23-1,MATCH(CK$14,$BQ$14:$DQ$14,0))</f>
        <v>320.17368635321333</v>
      </c>
      <c r="CL23" s="4" cm="1">
        <f t="array" ref="CL23">AF23*INDEX(prod_est,$H23+$I23-1,MATCH(CL$14,$BQ$14:$DQ$14,0))</f>
        <v>318.93619699427234</v>
      </c>
      <c r="CM23" s="4" cm="1">
        <f t="array" ref="CM23">AG23*INDEX(prod_est,$H23+$I23-1,MATCH(CM$14,$BQ$14:$DQ$14,0))</f>
        <v>317.48358631333957</v>
      </c>
      <c r="CN23" s="4" cm="1">
        <f t="array" ref="CN23">AH23*INDEX(prod_est,$H23+$I23-1,MATCH(CN$14,$BQ$14:$DQ$14,0))</f>
        <v>315.8668333187336</v>
      </c>
      <c r="CO23" s="4" cm="1">
        <f t="array" ref="CO23">AI23*INDEX(prod_est,$H23+$I23-1,MATCH(CO$14,$BQ$14:$DQ$14,0))</f>
        <v>314.08804439366929</v>
      </c>
      <c r="CP23" s="4" cm="1">
        <f t="array" ref="CP23">AJ23*INDEX(prod_est,$H23+$I23-1,MATCH(CP$14,$BQ$14:$DQ$14,0))</f>
        <v>312.14943803129063</v>
      </c>
      <c r="CQ23" s="4" cm="1">
        <f t="array" ref="CQ23">AK23*INDEX(prod_est,$H23+$I23-1,MATCH(CQ$14,$BQ$14:$DQ$14,0))</f>
        <v>310.00630146109813</v>
      </c>
      <c r="CR23" s="4" cm="1">
        <f t="array" ref="CR23">AL23*INDEX(prod_est,$H23+$I23-1,MATCH(CR$14,$BQ$14:$DQ$14,0))</f>
        <v>307.75551262829919</v>
      </c>
      <c r="CS23" s="4" cm="1">
        <f t="array" ref="CS23">AM23*INDEX(prod_est,$H23+$I23-1,MATCH(CS$14,$BQ$14:$DQ$14,0))</f>
        <v>305.35222890187526</v>
      </c>
      <c r="CT23" s="4" cm="1">
        <f t="array" ref="CT23">AN23*INDEX(prod_est,$H23+$I23-1,MATCH(CT$14,$BQ$14:$DQ$14,0))</f>
        <v>302.84505096469417</v>
      </c>
      <c r="CU23" s="4" cm="1">
        <f t="array" ref="CU23">AO23*INDEX(prod_est,$H23+$I23-1,MATCH(CU$14,$BQ$14:$DQ$14,0))</f>
        <v>300.14445749403046</v>
      </c>
      <c r="CV23" s="4" cm="1">
        <f t="array" ref="CV23">AP23*INDEX(prod_est,$H23+$I23-1,MATCH(CV$14,$BQ$14:$DQ$14,0))</f>
        <v>297.29963095445078</v>
      </c>
      <c r="CW23" s="4" cm="1">
        <f t="array" ref="CW23">AQ23*INDEX(prod_est,$H23+$I23-1,MATCH(CW$14,$BQ$14:$DQ$14,0))</f>
        <v>294.40308645985704</v>
      </c>
      <c r="CX23" s="4" cm="1">
        <f t="array" ref="CX23">AR23*INDEX(prod_est,$H23+$I23-1,MATCH(CX$14,$BQ$14:$DQ$14,0))</f>
        <v>290.92867561369781</v>
      </c>
      <c r="CY23" s="4" cm="1">
        <f t="array" ref="CY23">AS23*INDEX(prod_est,$H23+$I23-1,MATCH(CY$14,$BQ$14:$DQ$14,0))</f>
        <v>287.41737836539392</v>
      </c>
      <c r="CZ23" s="4" cm="1">
        <f t="array" ref="CZ23">AT23*INDEX(prod_est,$H23+$I23-1,MATCH(CZ$14,$BQ$14:$DQ$14,0))</f>
        <v>283.86997179140513</v>
      </c>
      <c r="DA23" s="4" cm="1">
        <f t="array" ref="DA23">AU23*INDEX(prod_est,$H23+$I23-1,MATCH(DA$14,$BQ$14:$DQ$14,0))</f>
        <v>280.28722451282596</v>
      </c>
      <c r="DB23" s="4" cm="1">
        <f t="array" ref="DB23">AV23*INDEX(prod_est,$H23+$I23-1,MATCH(DB$14,$BQ$14:$DQ$14,0))</f>
        <v>276.66989676854564</v>
      </c>
      <c r="DC23" s="4" cm="1">
        <f t="array" ref="DC23">AW23*INDEX(prod_est,$H23+$I23-1,MATCH(DC$14,$BQ$14:$DQ$14,0))</f>
        <v>273.01874048784953</v>
      </c>
      <c r="DD23" s="4" cm="1">
        <f t="array" ref="DD23">AX23*INDEX(prod_est,$H23+$I23-1,MATCH(DD$14,$BQ$14:$DQ$14,0))</f>
        <v>269.3344993624616</v>
      </c>
      <c r="DE23" s="4" cm="1">
        <f t="array" ref="DE23">AY23*INDEX(prod_est,$H23+$I23-1,MATCH(DE$14,$BQ$14:$DQ$14,0))</f>
        <v>265.61790891803577</v>
      </c>
      <c r="DF23" s="4" cm="1">
        <f t="array" ref="DF23">AZ23*INDEX(prod_est,$H23+$I23-1,MATCH(DF$14,$BQ$14:$DQ$14,0))</f>
        <v>261.86969658509975</v>
      </c>
      <c r="DG23" s="4" cm="1">
        <f t="array" ref="DG23">BA23*INDEX(prod_est,$H23+$I23-1,MATCH(DG$14,$BQ$14:$DQ$14,0))</f>
        <v>258.09058176945229</v>
      </c>
      <c r="DH23" s="4" cm="1">
        <f t="array" ref="DH23">BB23*INDEX(prod_est,$H23+$I23-1,MATCH(DH$14,$BQ$14:$DQ$14,0))</f>
        <v>254.28127592202026</v>
      </c>
      <c r="DI23" s="4" cm="1">
        <f t="array" ref="DI23">BC23*INDEX(prod_est,$H23+$I23-1,MATCH(DI$14,$BQ$14:$DQ$14,0))</f>
        <v>250.44248260817929</v>
      </c>
      <c r="DJ23" s="4" cm="1">
        <f t="array" ref="DJ23">BD23*INDEX(prod_est,$H23+$I23-1,MATCH(DJ$14,$BQ$14:$DQ$14,0))</f>
        <v>246.57489757654159</v>
      </c>
      <c r="DK23" s="4" cm="1">
        <f t="array" ref="DK23">BE23*INDEX(prod_est,$H23+$I23-1,MATCH(DK$14,$BQ$14:$DQ$14,0))</f>
        <v>242.67920882721322</v>
      </c>
      <c r="DL23" s="4" cm="1">
        <f t="array" ref="DL23">BF23*INDEX(prod_est,$H23+$I23-1,MATCH(DL$14,$BQ$14:$DQ$14,0))</f>
        <v>238.75609667952625</v>
      </c>
      <c r="DM23" s="4" cm="1">
        <f t="array" ref="DM23">BG23*INDEX(prod_est,$H23+$I23-1,MATCH(DM$14,$BQ$14:$DQ$14,0))</f>
        <v>234.80623383925067</v>
      </c>
      <c r="DN23" s="4" cm="1">
        <f t="array" ref="DN23">BH23*INDEX(prod_est,$H23+$I23-1,MATCH(DN$14,$BQ$14:$DQ$14,0))</f>
        <v>230.8302854652847</v>
      </c>
      <c r="DO23" s="4" cm="1">
        <f t="array" ref="DO23">BI23*INDEX(prod_est,$H23+$I23-1,MATCH(DO$14,$BQ$14:$DQ$14,0))</f>
        <v>226.82890923583463</v>
      </c>
      <c r="DP23" s="4" cm="1">
        <f t="array" ref="DP23">BJ23*INDEX(prod_est,$H23+$I23-1,MATCH(DP$14,$BQ$14:$DQ$14,0))</f>
        <v>222.8027554140821</v>
      </c>
      <c r="DQ23" s="4" cm="1">
        <f t="array" ref="DQ23">BK23*INDEX(prod_est,$H23+$I23-1,MATCH(DQ$14,$BQ$14:$DQ$14,0))</f>
        <v>218.75246691334266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IFERROR(MATCH(E24,Production_est!$D$4:$D$339,0),"-")+1</f>
        <v>4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IFERROR(MATCH(E25,Production_est!$D$4:$D$339,0),"-")+1</f>
        <v>4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IFERROR(MATCH(E26,Production_est!$D$4:$D$339,0),"-")+1</f>
        <v>4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IFERROR(MATCH(E27,Production_est!$D$4:$D$339,0),"-")+1</f>
        <v>4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IFERROR(MATCH(E28,Production_est!$D$4:$D$339,0),"-")+1</f>
        <v>4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IFERROR(MATCH(E29,Production_est!$D$4:$D$339,0),"-")+1</f>
        <v>4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IFERROR(MATCH(E30,Production_est!$D$4:$D$339,0),"-")+1</f>
        <v>4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IFERROR(MATCH(E31,Production_est!$D$4:$D$339,0),"-")+1</f>
        <v>4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si="5"/>
        <v>2.791940959402509E-3</v>
      </c>
      <c r="O31" s="33">
        <f t="shared" ref="O31:AQ35" si="28">N31*(1-$G$4)</f>
        <v>2.7779812546054965E-3</v>
      </c>
      <c r="P31" s="33">
        <f t="shared" si="28"/>
        <v>2.764091348332469E-3</v>
      </c>
      <c r="Q31" s="33">
        <f t="shared" si="28"/>
        <v>2.7502708915908068E-3</v>
      </c>
      <c r="R31" s="33">
        <f t="shared" si="28"/>
        <v>2.7365195371328527E-3</v>
      </c>
      <c r="S31" s="33">
        <f t="shared" si="28"/>
        <v>2.7228369394471886E-3</v>
      </c>
      <c r="T31" s="33">
        <f t="shared" si="28"/>
        <v>2.7092227547499525E-3</v>
      </c>
      <c r="U31" s="33">
        <f t="shared" si="28"/>
        <v>2.6956766409762028E-3</v>
      </c>
      <c r="V31" s="33">
        <f t="shared" si="28"/>
        <v>2.6821982577713219E-3</v>
      </c>
      <c r="W31" s="33">
        <f t="shared" si="28"/>
        <v>2.6687872664824652E-3</v>
      </c>
      <c r="X31" s="33">
        <f t="shared" si="28"/>
        <v>2.6554433301500526E-3</v>
      </c>
      <c r="Y31" s="33">
        <f t="shared" si="28"/>
        <v>2.6421661134993025E-3</v>
      </c>
      <c r="Z31" s="33">
        <f t="shared" si="28"/>
        <v>2.6289552829318061E-3</v>
      </c>
      <c r="AA31" s="33">
        <f t="shared" si="28"/>
        <v>2.6158105065171469E-3</v>
      </c>
      <c r="AB31" s="33">
        <f t="shared" si="28"/>
        <v>2.6027314539845609E-3</v>
      </c>
      <c r="AC31" s="33">
        <f t="shared" si="28"/>
        <v>2.5897177967146383E-3</v>
      </c>
      <c r="AD31" s="33">
        <f t="shared" si="28"/>
        <v>2.576769207731065E-3</v>
      </c>
      <c r="AE31" s="33">
        <f t="shared" si="28"/>
        <v>2.5638853616924097E-3</v>
      </c>
      <c r="AF31" s="33">
        <f t="shared" si="28"/>
        <v>2.5510659348839475E-3</v>
      </c>
      <c r="AG31" s="33">
        <f t="shared" si="28"/>
        <v>2.5383106052095277E-3</v>
      </c>
      <c r="AH31" s="33">
        <f t="shared" si="28"/>
        <v>2.52561905218348E-3</v>
      </c>
      <c r="AI31" s="33">
        <f t="shared" si="28"/>
        <v>2.5129909569225626E-3</v>
      </c>
      <c r="AJ31" s="33">
        <f t="shared" si="28"/>
        <v>2.5004260021379496E-3</v>
      </c>
      <c r="AK31" s="33">
        <f t="shared" si="28"/>
        <v>2.4879238721272597E-3</v>
      </c>
      <c r="AL31" s="33">
        <f t="shared" si="28"/>
        <v>2.4754842527666232E-3</v>
      </c>
      <c r="AM31" s="33">
        <f t="shared" si="28"/>
        <v>2.4631068315027899E-3</v>
      </c>
      <c r="AN31" s="33">
        <f t="shared" si="28"/>
        <v>2.4507912973452759E-3</v>
      </c>
      <c r="AO31" s="33">
        <f t="shared" si="28"/>
        <v>2.4385373408585495E-3</v>
      </c>
      <c r="AP31" s="33">
        <f t="shared" si="28"/>
        <v>2.4263446541542568E-3</v>
      </c>
      <c r="AQ31" s="33">
        <f t="shared" si="28"/>
        <v>2.4142129308834855E-3</v>
      </c>
      <c r="AR31" s="33">
        <f t="shared" ref="AR31:BK31" si="29">AQ31*(1-$G$4)</f>
        <v>2.4021418662290681E-3</v>
      </c>
      <c r="AS31" s="33">
        <f t="shared" si="29"/>
        <v>2.3901311568979228E-3</v>
      </c>
      <c r="AT31" s="33">
        <f t="shared" si="29"/>
        <v>2.378180501113433E-3</v>
      </c>
      <c r="AU31" s="33">
        <f t="shared" si="29"/>
        <v>2.3662895986078657E-3</v>
      </c>
      <c r="AV31" s="33">
        <f t="shared" si="29"/>
        <v>2.3544581506148264E-3</v>
      </c>
      <c r="AW31" s="33">
        <f t="shared" si="29"/>
        <v>2.3426858598617523E-3</v>
      </c>
      <c r="AX31" s="33">
        <f t="shared" si="29"/>
        <v>2.3309724305624435E-3</v>
      </c>
      <c r="AY31" s="33">
        <f t="shared" si="29"/>
        <v>2.3193175684096314E-3</v>
      </c>
      <c r="AZ31" s="33">
        <f t="shared" si="29"/>
        <v>2.3077209805675834E-3</v>
      </c>
      <c r="BA31" s="33">
        <f t="shared" si="29"/>
        <v>2.2961823756647453E-3</v>
      </c>
      <c r="BB31" s="33">
        <f t="shared" si="29"/>
        <v>2.2847014637864217E-3</v>
      </c>
      <c r="BC31" s="33">
        <f t="shared" si="29"/>
        <v>2.2732779564674896E-3</v>
      </c>
      <c r="BD31" s="33">
        <f t="shared" si="29"/>
        <v>2.2619115666851521E-3</v>
      </c>
      <c r="BE31" s="33">
        <f t="shared" si="29"/>
        <v>2.2506020088517262E-3</v>
      </c>
      <c r="BF31" s="33">
        <f t="shared" si="29"/>
        <v>2.2393489988074677E-3</v>
      </c>
      <c r="BG31" s="33">
        <f t="shared" si="29"/>
        <v>2.2281522538134305E-3</v>
      </c>
      <c r="BH31" s="33">
        <f t="shared" si="29"/>
        <v>2.2170114925443634E-3</v>
      </c>
      <c r="BI31" s="33">
        <f t="shared" si="29"/>
        <v>2.2059264350816417E-3</v>
      </c>
      <c r="BJ31" s="33">
        <f t="shared" si="29"/>
        <v>2.1948968029062337E-3</v>
      </c>
      <c r="BK31" s="33">
        <f t="shared" si="29"/>
        <v>2.1839223188917026E-3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23.793079544287522</v>
      </c>
      <c r="BS31" s="4" cm="1">
        <f t="array" ref="BS31">M31*INDEX(prod_est,$H31+$I31-1,MATCH(BS$14,$BQ$14:$DQ$14,0))</f>
        <v>24.175025746072947</v>
      </c>
      <c r="BT31" s="4" cm="1">
        <f t="array" ref="BT31">N31*INDEX(prod_est,$H31+$I31-1,MATCH(BT$14,$BQ$14:$DQ$14,0))</f>
        <v>24.479285466637322</v>
      </c>
      <c r="BU31" s="4" cm="1">
        <f t="array" ref="BU31">O31*INDEX(prod_est,$H31+$I31-1,MATCH(BU$14,$BQ$14:$DQ$14,0))</f>
        <v>24.62763669317436</v>
      </c>
      <c r="BV31" s="4" cm="1">
        <f t="array" ref="BV31">P31*INDEX(prod_est,$H31+$I31-1,MATCH(BV$14,$BQ$14:$DQ$14,0))</f>
        <v>24.737579387106138</v>
      </c>
      <c r="BW31" s="4" cm="1">
        <f t="array" ref="BW31">Q31*INDEX(prod_est,$H31+$I31-1,MATCH(BW$14,$BQ$14:$DQ$14,0))</f>
        <v>24.829554133856281</v>
      </c>
      <c r="BX31" s="4" cm="1">
        <f t="array" ref="BX31">R31*INDEX(prod_est,$H31+$I31-1,MATCH(BX$14,$BQ$14:$DQ$14,0))</f>
        <v>24.915727238658455</v>
      </c>
      <c r="BY31" s="4" cm="1">
        <f t="array" ref="BY31">S31*INDEX(prod_est,$H31+$I31-1,MATCH(BY$14,$BQ$14:$DQ$14,0))</f>
        <v>24.989723239685624</v>
      </c>
      <c r="BZ31" s="4" cm="1">
        <f t="array" ref="BZ31">T31*INDEX(prod_est,$H31+$I31-1,MATCH(BZ$14,$BQ$14:$DQ$14,0))</f>
        <v>25.053696086210884</v>
      </c>
      <c r="CA31" s="4" cm="1">
        <f t="array" ref="CA31">U31*INDEX(prod_est,$H31+$I31-1,MATCH(CA$14,$BQ$14:$DQ$14,0))</f>
        <v>25.115640197513262</v>
      </c>
      <c r="CB31" s="4" cm="1">
        <f t="array" ref="CB31">V31*INDEX(prod_est,$H31+$I31-1,MATCH(CB$14,$BQ$14:$DQ$14,0))</f>
        <v>25.155513295819862</v>
      </c>
      <c r="CC31" s="4" cm="1">
        <f t="array" ref="CC31">W31*INDEX(prod_est,$H31+$I31-1,MATCH(CC$14,$BQ$14:$DQ$14,0))</f>
        <v>25.185372347308874</v>
      </c>
      <c r="CD31" s="4" cm="1">
        <f t="array" ref="CD31">X31*INDEX(prod_est,$H31+$I31-1,MATCH(CD$14,$BQ$14:$DQ$14,0))</f>
        <v>25.201269359249189</v>
      </c>
      <c r="CE31" s="4" cm="1">
        <f t="array" ref="CE31">Y31*INDEX(prod_est,$H31+$I31-1,MATCH(CE$14,$BQ$14:$DQ$14,0))</f>
        <v>25.1993345593865</v>
      </c>
      <c r="CF31" s="4" cm="1">
        <f t="array" ref="CF31">Z31*INDEX(prod_est,$H31+$I31-1,MATCH(CF$14,$BQ$14:$DQ$14,0))</f>
        <v>25.187533690037121</v>
      </c>
      <c r="CG31" s="4" cm="1">
        <f t="array" ref="CG31">AA31*INDEX(prod_est,$H31+$I31-1,MATCH(CG$14,$BQ$14:$DQ$14,0))</f>
        <v>25.1581015775377</v>
      </c>
      <c r="CH31" s="4" cm="1">
        <f t="array" ref="CH31">AB31*INDEX(prod_est,$H31+$I31-1,MATCH(CH$14,$BQ$14:$DQ$14,0))</f>
        <v>25.118947517339848</v>
      </c>
      <c r="CI31" s="4" cm="1">
        <f t="array" ref="CI31">AC31*INDEX(prod_est,$H31+$I31-1,MATCH(CI$14,$BQ$14:$DQ$14,0))</f>
        <v>25.062404423210314</v>
      </c>
      <c r="CJ31" s="4" cm="1">
        <f t="array" ref="CJ31">AD31*INDEX(prod_est,$H31+$I31-1,MATCH(CJ$14,$BQ$14:$DQ$14,0))</f>
        <v>24.992485469893239</v>
      </c>
      <c r="CK31" s="4" cm="1">
        <f t="array" ref="CK31">AE31*INDEX(prod_est,$H31+$I31-1,MATCH(CK$14,$BQ$14:$DQ$14,0))</f>
        <v>24.905505770327437</v>
      </c>
      <c r="CL31" s="4" cm="1">
        <f t="array" ref="CL31">AF31*INDEX(prod_est,$H31+$I31-1,MATCH(CL$14,$BQ$14:$DQ$14,0))</f>
        <v>24.809244585590903</v>
      </c>
      <c r="CM31" s="4" cm="1">
        <f t="array" ref="CM31">AG31*INDEX(prod_est,$H31+$I31-1,MATCH(CM$14,$BQ$14:$DQ$14,0))</f>
        <v>24.696249654283221</v>
      </c>
      <c r="CN31" s="4" cm="1">
        <f t="array" ref="CN31">AH31*INDEX(prod_est,$H31+$I31-1,MATCH(CN$14,$BQ$14:$DQ$14,0))</f>
        <v>24.570486505240634</v>
      </c>
      <c r="CO31" s="4" cm="1">
        <f t="array" ref="CO31">AI31*INDEX(prod_est,$H31+$I31-1,MATCH(CO$14,$BQ$14:$DQ$14,0))</f>
        <v>24.432118988715523</v>
      </c>
      <c r="CP31" s="4" cm="1">
        <f t="array" ref="CP31">AJ31*INDEX(prod_est,$H31+$I31-1,MATCH(CP$14,$BQ$14:$DQ$14,0))</f>
        <v>24.281319675709668</v>
      </c>
      <c r="CQ31" s="4" cm="1">
        <f t="array" ref="CQ31">AK31*INDEX(prod_est,$H31+$I31-1,MATCH(CQ$14,$BQ$14:$DQ$14,0))</f>
        <v>24.114610472266122</v>
      </c>
      <c r="CR31" s="4" cm="1">
        <f t="array" ref="CR31">AL31*INDEX(prod_est,$H31+$I31-1,MATCH(CR$14,$BQ$14:$DQ$14,0))</f>
        <v>23.939527270078095</v>
      </c>
      <c r="CS31" s="4" cm="1">
        <f t="array" ref="CS31">AM31*INDEX(prod_est,$H31+$I31-1,MATCH(CS$14,$BQ$14:$DQ$14,0))</f>
        <v>23.752581873665495</v>
      </c>
      <c r="CT31" s="4" cm="1">
        <f t="array" ref="CT31">AN31*INDEX(prod_est,$H31+$I31-1,MATCH(CT$14,$BQ$14:$DQ$14,0))</f>
        <v>23.557554807909646</v>
      </c>
      <c r="CU31" s="4" cm="1">
        <f t="array" ref="CU31">AO31*INDEX(prod_est,$H31+$I31-1,MATCH(CU$14,$BQ$14:$DQ$14,0))</f>
        <v>23.347482434277026</v>
      </c>
      <c r="CV31" s="4" cm="1">
        <f t="array" ref="CV31">AP31*INDEX(prod_est,$H31+$I31-1,MATCH(CV$14,$BQ$14:$DQ$14,0))</f>
        <v>23.126190532984058</v>
      </c>
      <c r="CW31" s="4" cm="1">
        <f t="array" ref="CW31">AQ31*INDEX(prod_est,$H31+$I31-1,MATCH(CW$14,$BQ$14:$DQ$14,0))</f>
        <v>22.900875622049966</v>
      </c>
      <c r="CX31" s="4" cm="1">
        <f t="array" ref="CX31">AR31*INDEX(prod_est,$H31+$I31-1,MATCH(CX$14,$BQ$14:$DQ$14,0))</f>
        <v>22.630609941059411</v>
      </c>
      <c r="CY31" s="4" cm="1">
        <f t="array" ref="CY31">AS31*INDEX(prod_est,$H31+$I31-1,MATCH(CY$14,$BQ$14:$DQ$14,0))</f>
        <v>22.35747495962158</v>
      </c>
      <c r="CZ31" s="4" cm="1">
        <f t="array" ref="CZ31">AT31*INDEX(prod_est,$H31+$I31-1,MATCH(CZ$14,$BQ$14:$DQ$14,0))</f>
        <v>22.081531124559795</v>
      </c>
      <c r="DA31" s="4" cm="1">
        <f t="array" ref="DA31">AU31*INDEX(prod_est,$H31+$I31-1,MATCH(DA$14,$BQ$14:$DQ$14,0))</f>
        <v>21.80283822497578</v>
      </c>
      <c r="DB31" s="4" cm="1">
        <f t="array" ref="DB31">AV31*INDEX(prod_est,$H31+$I31-1,MATCH(DB$14,$BQ$14:$DQ$14,0))</f>
        <v>21.521455397940617</v>
      </c>
      <c r="DC31" s="4" cm="1">
        <f t="array" ref="DC31">AW31*INDEX(prod_est,$H31+$I31-1,MATCH(DC$14,$BQ$14:$DQ$14,0))</f>
        <v>21.237441134142163</v>
      </c>
      <c r="DD31" s="4" cm="1">
        <f t="array" ref="DD31">AX31*INDEX(prod_est,$H31+$I31-1,MATCH(DD$14,$BQ$14:$DQ$14,0))</f>
        <v>20.950853283489124</v>
      </c>
      <c r="DE31" s="4" cm="1">
        <f t="array" ref="DE31">AY31*INDEX(prod_est,$H31+$I31-1,MATCH(DE$14,$BQ$14:$DQ$14,0))</f>
        <v>20.661749060672154</v>
      </c>
      <c r="DF31" s="4" cm="1">
        <f t="array" ref="DF31">AZ31*INDEX(prod_est,$H31+$I31-1,MATCH(DF$14,$BQ$14:$DQ$14,0))</f>
        <v>20.370185050682387</v>
      </c>
      <c r="DG31" s="4" cm="1">
        <f t="array" ref="DG31">BA31*INDEX(prod_est,$H31+$I31-1,MATCH(DG$14,$BQ$14:$DQ$14,0))</f>
        <v>20.076217214287471</v>
      </c>
      <c r="DH31" s="4" cm="1">
        <f t="array" ref="DH31">BB31*INDEX(prod_est,$H31+$I31-1,MATCH(DH$14,$BQ$14:$DQ$14,0))</f>
        <v>19.779900893465598</v>
      </c>
      <c r="DI31" s="4" cm="1">
        <f t="array" ref="DI31">BC31*INDEX(prod_est,$H31+$I31-1,MATCH(DI$14,$BQ$14:$DQ$14,0))</f>
        <v>19.481290816797749</v>
      </c>
      <c r="DJ31" s="4" cm="1">
        <f t="array" ref="DJ31">BD31*INDEX(prod_est,$H31+$I31-1,MATCH(DJ$14,$BQ$14:$DQ$14,0))</f>
        <v>19.180441104818541</v>
      </c>
      <c r="DK31" s="4" cm="1">
        <f t="array" ref="DK31">BE31*INDEX(prod_est,$H31+$I31-1,MATCH(DK$14,$BQ$14:$DQ$14,0))</f>
        <v>18.877405275325792</v>
      </c>
      <c r="DL31" s="4" cm="1">
        <f t="array" ref="DL31">BF31*INDEX(prod_est,$H31+$I31-1,MATCH(DL$14,$BQ$14:$DQ$14,0))</f>
        <v>18.572236248649222</v>
      </c>
      <c r="DM31" s="4" cm="1">
        <f t="array" ref="DM31">BG31*INDEX(prod_est,$H31+$I31-1,MATCH(DM$14,$BQ$14:$DQ$14,0))</f>
        <v>18.264986352878715</v>
      </c>
      <c r="DN31" s="4" cm="1">
        <f t="array" ref="DN31">BH31*INDEX(prod_est,$H31+$I31-1,MATCH(DN$14,$BQ$14:$DQ$14,0))</f>
        <v>17.955707329051965</v>
      </c>
      <c r="DO31" s="4" cm="1">
        <f t="array" ref="DO31">BI31*INDEX(prod_est,$H31+$I31-1,MATCH(DO$14,$BQ$14:$DQ$14,0))</f>
        <v>17.644450336302473</v>
      </c>
      <c r="DP31" s="4" cm="1">
        <f t="array" ref="DP31">BJ31*INDEX(prod_est,$H31+$I31-1,MATCH(DP$14,$BQ$14:$DQ$14,0))</f>
        <v>17.331265956967624</v>
      </c>
      <c r="DQ31" s="4" cm="1">
        <f t="array" ref="DQ31">BK31*INDEX(prod_est,$H31+$I31-1,MATCH(DQ$14,$BQ$14:$DQ$14,0))</f>
        <v>17.016204201657182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IFERROR(MATCH(E32,Production_est!$D$4:$D$339,0),"-")+1</f>
        <v>4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IFERROR(MATCH(E33,Production_est!$D$4:$D$339,0),"-")+1</f>
        <v>4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IFERROR(MATCH(E34,Production_est!$D$4:$D$339,0),"-")+1</f>
        <v>4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IFERROR(MATCH(E35,Production_est!$D$4:$D$339,0),"-")+1</f>
        <v>4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IFERROR(MATCH(E36,Production_est!$D$4:$D$339,0),"-")+1</f>
        <v>4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IFERROR(MATCH(E37,Production_est!$D$4:$D$339,0),"-")+1</f>
        <v>4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IFERROR(MATCH(E38,Production_est!$D$4:$D$339,0),"-")+1</f>
        <v>4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IFERROR(MATCH(E39,Production_est!$D$4:$D$339,0),"-")+1</f>
        <v>4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IFERROR(MATCH(E40,Production_est!$D$4:$D$339,0),"-")+1</f>
        <v>4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IFERROR(MATCH(E41,Production_est!$D$4:$D$339,0),"-")+1</f>
        <v>4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IFERROR(MATCH(E42,Production_est!$D$4:$D$339,0),"-")+1</f>
        <v>4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IFERROR(MATCH(E43,Production_est!$D$4:$D$339,0),"-")+1</f>
        <v>4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IFERROR(MATCH(E44,Production_est!$D$4:$D$339,0),"-")+1</f>
        <v>4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IFERROR(MATCH(E45,Production_est!$D$4:$D$339,0),"-")+1</f>
        <v>4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IFERROR(MATCH(E46,Production_est!$D$4:$D$339,0),"-")+1</f>
        <v>4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38.490426009164381</v>
      </c>
      <c r="P47" s="33">
        <f t="shared" si="42"/>
        <v>38.297973879118558</v>
      </c>
      <c r="Q47" s="33">
        <f t="shared" si="42"/>
        <v>38.106484009722969</v>
      </c>
      <c r="R47" s="33">
        <f t="shared" si="42"/>
        <v>37.915951589674357</v>
      </c>
      <c r="S47" s="33">
        <f t="shared" si="42"/>
        <v>37.726371831725984</v>
      </c>
      <c r="T47" s="33">
        <f t="shared" si="42"/>
        <v>37.537739972567351</v>
      </c>
      <c r="U47" s="33">
        <f t="shared" si="42"/>
        <v>37.350051272704512</v>
      </c>
      <c r="V47" s="33">
        <f t="shared" si="42"/>
        <v>37.163301016340995</v>
      </c>
      <c r="W47" s="33">
        <f t="shared" si="42"/>
        <v>36.977484511259291</v>
      </c>
      <c r="X47" s="33">
        <f t="shared" si="42"/>
        <v>36.792597088702991</v>
      </c>
      <c r="Y47" s="33">
        <f t="shared" si="42"/>
        <v>36.608634103259476</v>
      </c>
      <c r="Z47" s="33">
        <f t="shared" si="42"/>
        <v>36.425590932743184</v>
      </c>
      <c r="AA47" s="33">
        <f t="shared" si="42"/>
        <v>36.243462978079464</v>
      </c>
      <c r="AB47" s="33">
        <f t="shared" si="42"/>
        <v>36.062245663189067</v>
      </c>
      <c r="AC47" s="33">
        <f t="shared" si="42"/>
        <v>35.881934434873124</v>
      </c>
      <c r="AD47" s="33">
        <f t="shared" si="42"/>
        <v>35.702524762698758</v>
      </c>
      <c r="AE47" s="33">
        <f t="shared" si="42"/>
        <v>35.524012138885261</v>
      </c>
      <c r="AF47" s="33">
        <f t="shared" si="42"/>
        <v>35.346392078190831</v>
      </c>
      <c r="AG47" s="33">
        <f t="shared" si="42"/>
        <v>35.169660117799879</v>
      </c>
      <c r="AH47" s="33">
        <f t="shared" si="42"/>
        <v>34.993811817210876</v>
      </c>
      <c r="AI47" s="33">
        <f t="shared" si="42"/>
        <v>34.818842758124823</v>
      </c>
      <c r="AJ47" s="33">
        <f t="shared" si="42"/>
        <v>34.644748544334199</v>
      </c>
      <c r="AK47" s="33">
        <f t="shared" si="42"/>
        <v>34.471524801612532</v>
      </c>
      <c r="AL47" s="33">
        <f t="shared" si="42"/>
        <v>34.299167177604467</v>
      </c>
      <c r="AM47" s="33">
        <f t="shared" si="42"/>
        <v>34.127671341716443</v>
      </c>
      <c r="AN47" s="33">
        <f t="shared" si="42"/>
        <v>33.957032985007856</v>
      </c>
      <c r="AO47" s="33">
        <f t="shared" si="42"/>
        <v>33.787247820082818</v>
      </c>
      <c r="AP47" s="33">
        <f t="shared" si="42"/>
        <v>33.618311580982407</v>
      </c>
      <c r="AQ47" s="33">
        <f t="shared" ref="AQ47:BK47" si="43">SUM(AQ15:AQ46)*1000</f>
        <v>33.450220023077492</v>
      </c>
      <c r="AR47" s="33">
        <f t="shared" si="43"/>
        <v>33.282968922962112</v>
      </c>
      <c r="AS47" s="33">
        <f t="shared" si="43"/>
        <v>33.116554078347299</v>
      </c>
      <c r="AT47" s="33">
        <f t="shared" si="43"/>
        <v>32.950971307955562</v>
      </c>
      <c r="AU47" s="33">
        <f t="shared" si="43"/>
        <v>32.786216451415783</v>
      </c>
      <c r="AV47" s="33">
        <f t="shared" si="43"/>
        <v>32.622285369158703</v>
      </c>
      <c r="AW47" s="33">
        <f t="shared" si="43"/>
        <v>32.459173942312908</v>
      </c>
      <c r="AX47" s="33">
        <f t="shared" si="43"/>
        <v>32.296878072601345</v>
      </c>
      <c r="AY47" s="33">
        <f t="shared" si="43"/>
        <v>32.13539368223833</v>
      </c>
      <c r="AZ47" s="33">
        <f t="shared" si="43"/>
        <v>31.974716713827142</v>
      </c>
      <c r="BA47" s="33">
        <f t="shared" si="43"/>
        <v>31.814843130258009</v>
      </c>
      <c r="BB47" s="33">
        <f t="shared" si="43"/>
        <v>31.655768914606718</v>
      </c>
      <c r="BC47" s="33">
        <f t="shared" si="43"/>
        <v>31.497490070033685</v>
      </c>
      <c r="BD47" s="33">
        <f t="shared" si="43"/>
        <v>31.340002619683517</v>
      </c>
      <c r="BE47" s="33">
        <f t="shared" si="43"/>
        <v>31.183302606585098</v>
      </c>
      <c r="BF47" s="33">
        <f t="shared" si="43"/>
        <v>31.02738609355217</v>
      </c>
      <c r="BG47" s="33">
        <f t="shared" si="43"/>
        <v>30.872249163084408</v>
      </c>
      <c r="BH47" s="33">
        <f t="shared" si="43"/>
        <v>30.717887917268989</v>
      </c>
      <c r="BI47" s="33">
        <f t="shared" si="43"/>
        <v>30.564298477682645</v>
      </c>
      <c r="BJ47" s="33">
        <f t="shared" si="43"/>
        <v>30.411476985294232</v>
      </c>
      <c r="BK47" s="33">
        <f t="shared" si="43"/>
        <v>30.25941960036776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305.87284826256365</v>
      </c>
      <c r="BS62">
        <f t="shared" si="70"/>
        <v>310.78297233480572</v>
      </c>
      <c r="BT62">
        <f t="shared" si="70"/>
        <v>314.69439486282988</v>
      </c>
      <c r="BU62">
        <f t="shared" si="70"/>
        <v>316.60152975554797</v>
      </c>
      <c r="BV62">
        <f t="shared" si="70"/>
        <v>318.01490228162123</v>
      </c>
      <c r="BW62">
        <f t="shared" si="70"/>
        <v>319.19728717233409</v>
      </c>
      <c r="BX62">
        <f t="shared" si="70"/>
        <v>320.30508883207335</v>
      </c>
      <c r="BY62">
        <f t="shared" si="70"/>
        <v>321.25634726636264</v>
      </c>
      <c r="BZ62">
        <f t="shared" si="70"/>
        <v>322.07875265284162</v>
      </c>
      <c r="CA62">
        <f t="shared" si="70"/>
        <v>322.87507755571448</v>
      </c>
      <c r="CB62">
        <f t="shared" si="70"/>
        <v>323.38766770300464</v>
      </c>
      <c r="CC62">
        <f t="shared" si="70"/>
        <v>323.77152188667026</v>
      </c>
      <c r="CD62">
        <f t="shared" si="70"/>
        <v>323.97588653446616</v>
      </c>
      <c r="CE62">
        <f t="shared" si="70"/>
        <v>323.95101364049225</v>
      </c>
      <c r="CF62">
        <f t="shared" si="70"/>
        <v>323.79930711115668</v>
      </c>
      <c r="CG62">
        <f t="shared" si="70"/>
        <v>323.42094145807567</v>
      </c>
      <c r="CH62">
        <f t="shared" si="70"/>
        <v>322.9175949328195</v>
      </c>
      <c r="CI62">
        <f t="shared" si="70"/>
        <v>322.19070301373074</v>
      </c>
      <c r="CJ62">
        <f t="shared" si="70"/>
        <v>321.29185722292743</v>
      </c>
      <c r="CK62">
        <f t="shared" si="70"/>
        <v>320.17368635321333</v>
      </c>
      <c r="CL62">
        <f t="shared" si="70"/>
        <v>318.93619699427234</v>
      </c>
      <c r="CM62">
        <f t="shared" si="70"/>
        <v>317.48358631333957</v>
      </c>
      <c r="CN62">
        <f t="shared" si="70"/>
        <v>315.8668333187336</v>
      </c>
      <c r="CO62">
        <f t="shared" si="70"/>
        <v>314.08804439366929</v>
      </c>
      <c r="CP62">
        <f t="shared" si="70"/>
        <v>312.14943803129063</v>
      </c>
      <c r="CQ62">
        <f t="shared" si="70"/>
        <v>310.00630146109813</v>
      </c>
      <c r="CR62">
        <f t="shared" si="70"/>
        <v>307.75551262829919</v>
      </c>
      <c r="CS62">
        <f t="shared" si="70"/>
        <v>305.35222890187526</v>
      </c>
      <c r="CT62">
        <f t="shared" si="70"/>
        <v>302.84505096469417</v>
      </c>
      <c r="CU62">
        <f t="shared" si="70"/>
        <v>300.14445749403046</v>
      </c>
      <c r="CV62">
        <f t="shared" si="70"/>
        <v>297.29963095445078</v>
      </c>
      <c r="CW62">
        <f t="shared" si="70"/>
        <v>294.40308645985704</v>
      </c>
      <c r="CX62">
        <f t="shared" ref="CX62:DQ62" si="71">CX$49*CX23</f>
        <v>290.92867561369781</v>
      </c>
      <c r="CY62">
        <f t="shared" si="71"/>
        <v>287.41737836539392</v>
      </c>
      <c r="CZ62">
        <f t="shared" si="71"/>
        <v>283.86997179140513</v>
      </c>
      <c r="DA62">
        <f t="shared" si="71"/>
        <v>280.28722451282596</v>
      </c>
      <c r="DB62">
        <f t="shared" si="71"/>
        <v>276.66989676854564</v>
      </c>
      <c r="DC62">
        <f t="shared" si="71"/>
        <v>273.01874048784953</v>
      </c>
      <c r="DD62">
        <f t="shared" si="71"/>
        <v>269.3344993624616</v>
      </c>
      <c r="DE62">
        <f t="shared" si="71"/>
        <v>265.61790891803577</v>
      </c>
      <c r="DF62">
        <f t="shared" si="71"/>
        <v>261.86969658509975</v>
      </c>
      <c r="DG62">
        <f t="shared" si="71"/>
        <v>258.09058176945229</v>
      </c>
      <c r="DH62">
        <f t="shared" si="71"/>
        <v>254.28127592202026</v>
      </c>
      <c r="DI62">
        <f t="shared" si="71"/>
        <v>250.44248260817929</v>
      </c>
      <c r="DJ62">
        <f t="shared" si="71"/>
        <v>246.57489757654159</v>
      </c>
      <c r="DK62">
        <f t="shared" si="71"/>
        <v>242.67920882721322</v>
      </c>
      <c r="DL62">
        <f t="shared" si="71"/>
        <v>238.75609667952625</v>
      </c>
      <c r="DM62">
        <f t="shared" si="71"/>
        <v>234.80623383925067</v>
      </c>
      <c r="DN62">
        <f t="shared" si="71"/>
        <v>230.8302854652847</v>
      </c>
      <c r="DO62">
        <f t="shared" si="71"/>
        <v>226.82890923583463</v>
      </c>
      <c r="DP62">
        <f t="shared" si="71"/>
        <v>222.8027554140821</v>
      </c>
      <c r="DQ62">
        <f t="shared" si="71"/>
        <v>218.75246691334266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23.793079544287522</v>
      </c>
      <c r="BS70">
        <f t="shared" si="86"/>
        <v>24.175025746072947</v>
      </c>
      <c r="BT70">
        <f t="shared" si="86"/>
        <v>24.479285466637322</v>
      </c>
      <c r="BU70">
        <f t="shared" si="86"/>
        <v>24.62763669317436</v>
      </c>
      <c r="BV70">
        <f t="shared" si="86"/>
        <v>24.737579387106138</v>
      </c>
      <c r="BW70">
        <f t="shared" si="86"/>
        <v>24.829554133856281</v>
      </c>
      <c r="BX70">
        <f t="shared" si="86"/>
        <v>24.915727238658455</v>
      </c>
      <c r="BY70">
        <f t="shared" si="86"/>
        <v>24.989723239685624</v>
      </c>
      <c r="BZ70">
        <f t="shared" si="86"/>
        <v>25.053696086210884</v>
      </c>
      <c r="CA70">
        <f t="shared" si="86"/>
        <v>25.115640197513262</v>
      </c>
      <c r="CB70">
        <f t="shared" si="86"/>
        <v>25.155513295819862</v>
      </c>
      <c r="CC70">
        <f t="shared" si="86"/>
        <v>25.185372347308874</v>
      </c>
      <c r="CD70">
        <f t="shared" si="86"/>
        <v>25.201269359249189</v>
      </c>
      <c r="CE70">
        <f t="shared" si="86"/>
        <v>25.1993345593865</v>
      </c>
      <c r="CF70">
        <f t="shared" si="86"/>
        <v>25.187533690037121</v>
      </c>
      <c r="CG70">
        <f t="shared" si="86"/>
        <v>25.1581015775377</v>
      </c>
      <c r="CH70">
        <f t="shared" si="86"/>
        <v>25.118947517339848</v>
      </c>
      <c r="CI70">
        <f t="shared" si="86"/>
        <v>25.062404423210314</v>
      </c>
      <c r="CJ70">
        <f t="shared" si="86"/>
        <v>24.992485469893239</v>
      </c>
      <c r="CK70">
        <f t="shared" si="86"/>
        <v>24.905505770327437</v>
      </c>
      <c r="CL70">
        <f t="shared" si="86"/>
        <v>24.809244585590903</v>
      </c>
      <c r="CM70">
        <f t="shared" si="86"/>
        <v>24.696249654283221</v>
      </c>
      <c r="CN70">
        <f t="shared" si="86"/>
        <v>24.570486505240634</v>
      </c>
      <c r="CO70">
        <f t="shared" si="86"/>
        <v>24.432118988715523</v>
      </c>
      <c r="CP70">
        <f t="shared" si="86"/>
        <v>24.281319675709668</v>
      </c>
      <c r="CQ70">
        <f t="shared" si="86"/>
        <v>24.114610472266122</v>
      </c>
      <c r="CR70">
        <f t="shared" si="86"/>
        <v>23.939527270078095</v>
      </c>
      <c r="CS70">
        <f t="shared" si="86"/>
        <v>23.752581873665495</v>
      </c>
      <c r="CT70">
        <f t="shared" si="86"/>
        <v>23.557554807909646</v>
      </c>
      <c r="CU70">
        <f t="shared" si="86"/>
        <v>23.347482434277026</v>
      </c>
      <c r="CV70">
        <f t="shared" si="86"/>
        <v>23.126190532984058</v>
      </c>
      <c r="CW70">
        <f t="shared" si="86"/>
        <v>22.900875622049966</v>
      </c>
      <c r="CX70">
        <f t="shared" ref="CX70:DQ70" si="87">CX$49*CX31</f>
        <v>22.630609941059411</v>
      </c>
      <c r="CY70">
        <f t="shared" si="87"/>
        <v>22.35747495962158</v>
      </c>
      <c r="CZ70">
        <f t="shared" si="87"/>
        <v>22.081531124559795</v>
      </c>
      <c r="DA70">
        <f t="shared" si="87"/>
        <v>21.80283822497578</v>
      </c>
      <c r="DB70">
        <f t="shared" si="87"/>
        <v>21.521455397940617</v>
      </c>
      <c r="DC70">
        <f t="shared" si="87"/>
        <v>21.237441134142163</v>
      </c>
      <c r="DD70">
        <f t="shared" si="87"/>
        <v>20.950853283489124</v>
      </c>
      <c r="DE70">
        <f t="shared" si="87"/>
        <v>20.661749060672154</v>
      </c>
      <c r="DF70">
        <f t="shared" si="87"/>
        <v>20.370185050682387</v>
      </c>
      <c r="DG70">
        <f t="shared" si="87"/>
        <v>20.076217214287471</v>
      </c>
      <c r="DH70">
        <f t="shared" si="87"/>
        <v>19.779900893465598</v>
      </c>
      <c r="DI70">
        <f t="shared" si="87"/>
        <v>19.481290816797749</v>
      </c>
      <c r="DJ70">
        <f t="shared" si="87"/>
        <v>19.180441104818541</v>
      </c>
      <c r="DK70">
        <f t="shared" si="87"/>
        <v>18.877405275325792</v>
      </c>
      <c r="DL70">
        <f t="shared" si="87"/>
        <v>18.572236248649222</v>
      </c>
      <c r="DM70">
        <f t="shared" si="87"/>
        <v>18.264986352878715</v>
      </c>
      <c r="DN70">
        <f t="shared" si="87"/>
        <v>17.955707329051965</v>
      </c>
      <c r="DO70">
        <f t="shared" si="87"/>
        <v>17.644450336302473</v>
      </c>
      <c r="DP70">
        <f t="shared" si="87"/>
        <v>17.331265956967624</v>
      </c>
      <c r="DQ70">
        <f t="shared" si="87"/>
        <v>17.016204201657182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abSelected="1" zoomScale="70" zoomScaleNormal="70" workbookViewId="0">
      <selection activeCell="E20" sqref="E20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0.62029828476000004</v>
      </c>
      <c r="G15" s="4">
        <v>1.9479036758399999</v>
      </c>
      <c r="H15">
        <f>MATCH(A15,Production_est!$A$4:$A$339,0)</f>
        <v>273</v>
      </c>
      <c r="I15">
        <f>IFERROR(MATCH(E15,Production_est!$D$4:$D$339,0),"-")+1</f>
        <v>4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1.7206146383564794E-4</v>
      </c>
      <c r="L15" s="33">
        <f t="shared" ref="L15:L46" si="4">K15</f>
        <v>1.7206146383564794E-4</v>
      </c>
      <c r="M15" s="33">
        <f t="shared" ref="M15:N46" si="5">L15</f>
        <v>1.7206146383564794E-4</v>
      </c>
      <c r="N15" s="33">
        <f t="shared" si="5"/>
        <v>1.7206146383564794E-4</v>
      </c>
      <c r="O15" s="33">
        <f t="shared" ref="O15:AP22" si="6">N15*(1-$G$4)</f>
        <v>1.7120115651646971E-4</v>
      </c>
      <c r="P15" s="33">
        <f t="shared" si="6"/>
        <v>1.7034515073388736E-4</v>
      </c>
      <c r="Q15" s="33">
        <f t="shared" si="6"/>
        <v>1.6949342498021793E-4</v>
      </c>
      <c r="R15" s="33">
        <f t="shared" si="6"/>
        <v>1.6864595785531683E-4</v>
      </c>
      <c r="S15" s="33">
        <f t="shared" si="6"/>
        <v>1.6780272806604025E-4</v>
      </c>
      <c r="T15" s="33">
        <f t="shared" si="6"/>
        <v>1.6696371442571006E-4</v>
      </c>
      <c r="U15" s="33">
        <f t="shared" si="6"/>
        <v>1.6612889585358151E-4</v>
      </c>
      <c r="V15" s="33">
        <f t="shared" si="6"/>
        <v>1.6529825137431359E-4</v>
      </c>
      <c r="W15" s="33">
        <f t="shared" si="6"/>
        <v>1.6447176011744202E-4</v>
      </c>
      <c r="X15" s="33">
        <f t="shared" si="6"/>
        <v>1.6364940131685481E-4</v>
      </c>
      <c r="Y15" s="33">
        <f t="shared" si="6"/>
        <v>1.6283115431027053E-4</v>
      </c>
      <c r="Z15" s="33">
        <f t="shared" si="6"/>
        <v>1.6201699853871917E-4</v>
      </c>
      <c r="AA15" s="33">
        <f t="shared" si="6"/>
        <v>1.6120691354602559E-4</v>
      </c>
      <c r="AB15" s="33">
        <f t="shared" si="6"/>
        <v>1.6040087897829545E-4</v>
      </c>
      <c r="AC15" s="33">
        <f t="shared" si="6"/>
        <v>1.5959887458340396E-4</v>
      </c>
      <c r="AD15" s="33">
        <f t="shared" si="6"/>
        <v>1.5880088021048695E-4</v>
      </c>
      <c r="AE15" s="33">
        <f t="shared" si="6"/>
        <v>1.580068758094345E-4</v>
      </c>
      <c r="AF15" s="33">
        <f t="shared" si="6"/>
        <v>1.5721684143038734E-4</v>
      </c>
      <c r="AG15" s="33">
        <f t="shared" si="6"/>
        <v>1.5643075722323541E-4</v>
      </c>
      <c r="AH15" s="33">
        <f t="shared" si="6"/>
        <v>1.5564860343711924E-4</v>
      </c>
      <c r="AI15" s="33">
        <f t="shared" si="6"/>
        <v>1.5487036041993363E-4</v>
      </c>
      <c r="AJ15" s="33">
        <f t="shared" si="6"/>
        <v>1.5409600861783395E-4</v>
      </c>
      <c r="AK15" s="33">
        <f t="shared" si="6"/>
        <v>1.5332552857474479E-4</v>
      </c>
      <c r="AL15" s="33">
        <f t="shared" si="6"/>
        <v>1.5255890093187106E-4</v>
      </c>
      <c r="AM15" s="33">
        <f t="shared" si="6"/>
        <v>1.5179610642721171E-4</v>
      </c>
      <c r="AN15" s="33">
        <f t="shared" si="6"/>
        <v>1.5103712589507564E-4</v>
      </c>
      <c r="AO15" s="33">
        <f t="shared" si="6"/>
        <v>1.5028194026560026E-4</v>
      </c>
      <c r="AP15" s="33">
        <f t="shared" si="6"/>
        <v>1.4953053056427227E-4</v>
      </c>
      <c r="AQ15" s="33">
        <f t="shared" ref="AQ15:BK15" si="7">AP15*(1-$G$4)</f>
        <v>1.4878287791145092E-4</v>
      </c>
      <c r="AR15" s="33">
        <f t="shared" si="7"/>
        <v>1.4803896352189367E-4</v>
      </c>
      <c r="AS15" s="33">
        <f t="shared" si="7"/>
        <v>1.472987687042842E-4</v>
      </c>
      <c r="AT15" s="33">
        <f t="shared" si="7"/>
        <v>1.4656227486076277E-4</v>
      </c>
      <c r="AU15" s="33">
        <f t="shared" si="7"/>
        <v>1.4582946348645895E-4</v>
      </c>
      <c r="AV15" s="33">
        <f t="shared" si="7"/>
        <v>1.4510031616902665E-4</v>
      </c>
      <c r="AW15" s="33">
        <f t="shared" si="7"/>
        <v>1.4437481458818151E-4</v>
      </c>
      <c r="AX15" s="33">
        <f t="shared" si="7"/>
        <v>1.4365294051524058E-4</v>
      </c>
      <c r="AY15" s="33">
        <f t="shared" si="7"/>
        <v>1.4293467581266437E-4</v>
      </c>
      <c r="AZ15" s="33">
        <f t="shared" si="7"/>
        <v>1.4222000243360104E-4</v>
      </c>
      <c r="BA15" s="33">
        <f t="shared" si="7"/>
        <v>1.4150890242143303E-4</v>
      </c>
      <c r="BB15" s="33">
        <f t="shared" si="7"/>
        <v>1.4080135790932587E-4</v>
      </c>
      <c r="BC15" s="33">
        <f t="shared" si="7"/>
        <v>1.4009735111977924E-4</v>
      </c>
      <c r="BD15" s="33">
        <f t="shared" si="7"/>
        <v>1.3939686436418035E-4</v>
      </c>
      <c r="BE15" s="33">
        <f t="shared" si="7"/>
        <v>1.3869988004235946E-4</v>
      </c>
      <c r="BF15" s="33">
        <f t="shared" si="7"/>
        <v>1.3800638064214766E-4</v>
      </c>
      <c r="BG15" s="33">
        <f t="shared" si="7"/>
        <v>1.3731634873893694E-4</v>
      </c>
      <c r="BH15" s="33">
        <f t="shared" si="7"/>
        <v>1.3662976699524226E-4</v>
      </c>
      <c r="BI15" s="33">
        <f t="shared" si="7"/>
        <v>1.3594661816026605E-4</v>
      </c>
      <c r="BJ15" s="33">
        <f t="shared" si="7"/>
        <v>1.3526688506946473E-4</v>
      </c>
      <c r="BK15" s="33">
        <f t="shared" si="7"/>
        <v>1.345905506441174E-4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0.62029828476000004</v>
      </c>
      <c r="BQ15" s="4">
        <f t="shared" ref="BQ15:BQ46" si="11">G15</f>
        <v>1.9479036758399999</v>
      </c>
      <c r="BR15" s="4" cm="1">
        <f t="array" ref="BR15">L15*INDEX(prod_est,$H15+$I15-1,MATCH(BR$14,$BQ$14:$DQ$14,0))</f>
        <v>1.9415248801047276</v>
      </c>
      <c r="BS15" s="4" cm="1">
        <f t="array" ref="BS15">M15*INDEX(prod_est,$H15+$I15-1,MATCH(BS$14,$BQ$14:$DQ$14,0))</f>
        <v>1.8927795690865297</v>
      </c>
      <c r="BT15" s="4" cm="1">
        <f t="array" ref="BT15">N15*INDEX(prod_est,$H15+$I15-1,MATCH(BT$14,$BQ$14:$DQ$14,0))</f>
        <v>1.8978739158448104</v>
      </c>
      <c r="BU15" s="4" cm="1">
        <f t="array" ref="BU15">O15*INDEX(prod_est,$H15+$I15-1,MATCH(BU$14,$BQ$14:$DQ$14,0))</f>
        <v>1.8914366992063631</v>
      </c>
      <c r="BV15" s="4" cm="1">
        <f t="array" ref="BV15">P15*INDEX(prod_est,$H15+$I15-1,MATCH(BV$14,$BQ$14:$DQ$14,0))</f>
        <v>1.878650301911486</v>
      </c>
      <c r="BW15" s="4" cm="1">
        <f t="array" ref="BW15">Q15*INDEX(prod_est,$H15+$I15-1,MATCH(BW$14,$BQ$14:$DQ$14,0))</f>
        <v>1.8630695522045506</v>
      </c>
      <c r="BX15" s="4" cm="1">
        <f t="array" ref="BX15">R15*INDEX(prod_est,$H15+$I15-1,MATCH(BX$14,$BQ$14:$DQ$14,0))</f>
        <v>1.844822351938354</v>
      </c>
      <c r="BY15" s="4" cm="1">
        <f t="array" ref="BY15">S15*INDEX(prod_est,$H15+$I15-1,MATCH(BY$14,$BQ$14:$DQ$14,0))</f>
        <v>1.8312873064104089</v>
      </c>
      <c r="BZ15" s="4" cm="1">
        <f t="array" ref="BZ15">T15*INDEX(prod_est,$H15+$I15-1,MATCH(BZ$14,$BQ$14:$DQ$14,0))</f>
        <v>1.8156052084883672</v>
      </c>
      <c r="CA15" s="4" cm="1">
        <f t="array" ref="CA15">U15*INDEX(prod_est,$H15+$I15-1,MATCH(CA$14,$BQ$14:$DQ$14,0))</f>
        <v>1.7899031521376305</v>
      </c>
      <c r="CB15" s="4" cm="1">
        <f t="array" ref="CB15">V15*INDEX(prod_est,$H15+$I15-1,MATCH(CB$14,$BQ$14:$DQ$14,0))</f>
        <v>1.7611137486333572</v>
      </c>
      <c r="CC15" s="4" cm="1">
        <f t="array" ref="CC15">W15*INDEX(prod_est,$H15+$I15-1,MATCH(CC$14,$BQ$14:$DQ$14,0))</f>
        <v>1.7285879145354994</v>
      </c>
      <c r="CD15" s="4" cm="1">
        <f t="array" ref="CD15">X15*INDEX(prod_est,$H15+$I15-1,MATCH(CD$14,$BQ$14:$DQ$14,0))</f>
        <v>1.7042953381070673</v>
      </c>
      <c r="CE15" s="4" cm="1">
        <f t="array" ref="CE15">Y15*INDEX(prod_est,$H15+$I15-1,MATCH(CE$14,$BQ$14:$DQ$14,0))</f>
        <v>1.6801262874949596</v>
      </c>
      <c r="CF15" s="4" cm="1">
        <f t="array" ref="CF15">Z15*INDEX(prod_est,$H15+$I15-1,MATCH(CF$14,$BQ$14:$DQ$14,0))</f>
        <v>1.6519042163176234</v>
      </c>
      <c r="CG15" s="4" cm="1">
        <f t="array" ref="CG15">AA15*INDEX(prod_est,$H15+$I15-1,MATCH(CG$14,$BQ$14:$DQ$14,0))</f>
        <v>1.6211891311066731</v>
      </c>
      <c r="CH15" s="4" cm="1">
        <f t="array" ref="CH15">AB15*INDEX(prod_est,$H15+$I15-1,MATCH(CH$14,$BQ$14:$DQ$14,0))</f>
        <v>1.5875094784807071</v>
      </c>
      <c r="CI15" s="4" cm="1">
        <f t="array" ref="CI15">AC15*INDEX(prod_est,$H15+$I15-1,MATCH(CI$14,$BQ$14:$DQ$14,0))</f>
        <v>1.5530085024215197</v>
      </c>
      <c r="CJ15" s="4" cm="1">
        <f t="array" ref="CJ15">AD15*INDEX(prod_est,$H15+$I15-1,MATCH(CJ$14,$BQ$14:$DQ$14,0))</f>
        <v>1.5188190805295505</v>
      </c>
      <c r="CK15" s="4" cm="1">
        <f t="array" ref="CK15">AE15*INDEX(prod_est,$H15+$I15-1,MATCH(CK$14,$BQ$14:$DQ$14,0))</f>
        <v>1.4816646334554682</v>
      </c>
      <c r="CL15" s="4" cm="1">
        <f t="array" ref="CL15">AF15*INDEX(prod_est,$H15+$I15-1,MATCH(CL$14,$BQ$14:$DQ$14,0))</f>
        <v>1.4430592492296457</v>
      </c>
      <c r="CM15" s="4" cm="1">
        <f t="array" ref="CM15">AG15*INDEX(prod_est,$H15+$I15-1,MATCH(CM$14,$BQ$14:$DQ$14,0))</f>
        <v>1.4030494402374738</v>
      </c>
      <c r="CN15" s="4" cm="1">
        <f t="array" ref="CN15">AH15*INDEX(prod_est,$H15+$I15-1,MATCH(CN$14,$BQ$14:$DQ$14,0))</f>
        <v>1.3616030407715209</v>
      </c>
      <c r="CO15" s="4" cm="1">
        <f t="array" ref="CO15">AI15*INDEX(prod_est,$H15+$I15-1,MATCH(CO$14,$BQ$14:$DQ$14,0))</f>
        <v>1.3198450319233199</v>
      </c>
      <c r="CP15" s="4" cm="1">
        <f t="array" ref="CP15">AJ15*INDEX(prod_est,$H15+$I15-1,MATCH(CP$14,$BQ$14:$DQ$14,0))</f>
        <v>1.2767872258944761</v>
      </c>
      <c r="CQ15" s="4" cm="1">
        <f t="array" ref="CQ15">AK15*INDEX(prod_est,$H15+$I15-1,MATCH(CQ$14,$BQ$14:$DQ$14,0))</f>
        <v>1.2332947913510253</v>
      </c>
      <c r="CR15" s="4" cm="1">
        <f t="array" ref="CR15">AL15*INDEX(prod_est,$H15+$I15-1,MATCH(CR$14,$BQ$14:$DQ$14,0))</f>
        <v>1.1892692154989311</v>
      </c>
      <c r="CS15" s="4" cm="1">
        <f t="array" ref="CS15">AM15*INDEX(prod_est,$H15+$I15-1,MATCH(CS$14,$BQ$14:$DQ$14,0))</f>
        <v>1.1560590297543114</v>
      </c>
      <c r="CT15" s="4" cm="1">
        <f t="array" ref="CT15">AN15*INDEX(prod_est,$H15+$I15-1,MATCH(CT$14,$BQ$14:$DQ$14,0))</f>
        <v>1.1223430922571034</v>
      </c>
      <c r="CU15" s="4" cm="1">
        <f t="array" ref="CU15">AO15*INDEX(prod_est,$H15+$I15-1,MATCH(CU$14,$BQ$14:$DQ$14,0))</f>
        <v>1.08861641366317</v>
      </c>
      <c r="CV15" s="4" cm="1">
        <f t="array" ref="CV15">AP15*INDEX(prod_est,$H15+$I15-1,MATCH(CV$14,$BQ$14:$DQ$14,0))</f>
        <v>1.0549546197554567</v>
      </c>
      <c r="CW15" s="4" cm="1">
        <f t="array" ref="CW15">AQ15*INDEX(prod_est,$H15+$I15-1,MATCH(CW$14,$BQ$14:$DQ$14,0))</f>
        <v>1.0208828138476846</v>
      </c>
      <c r="CX15" s="4" cm="1">
        <f t="array" ref="CX15">AR15*INDEX(prod_est,$H15+$I15-1,MATCH(CX$14,$BQ$14:$DQ$14,0))</f>
        <v>1.0088348208604454</v>
      </c>
      <c r="CY15" s="4" cm="1">
        <f t="array" ref="CY15">AS15*INDEX(prod_est,$H15+$I15-1,MATCH(CY$14,$BQ$14:$DQ$14,0))</f>
        <v>0.9966589192481079</v>
      </c>
      <c r="CZ15" s="4" cm="1">
        <f t="array" ref="CZ15">AT15*INDEX(prod_est,$H15+$I15-1,MATCH(CZ$14,$BQ$14:$DQ$14,0))</f>
        <v>0.98435780362916803</v>
      </c>
      <c r="DA15" s="4" cm="1">
        <f t="array" ref="DA15">AU15*INDEX(prod_est,$H15+$I15-1,MATCH(DA$14,$BQ$14:$DQ$14,0))</f>
        <v>0.97193413930199313</v>
      </c>
      <c r="DB15" s="4" cm="1">
        <f t="array" ref="DB15">AV15*INDEX(prod_est,$H15+$I15-1,MATCH(DB$14,$BQ$14:$DQ$14,0))</f>
        <v>0.95939056249851629</v>
      </c>
      <c r="DC15" s="4" cm="1">
        <f t="array" ref="DC15">AW15*INDEX(prod_est,$H15+$I15-1,MATCH(DC$14,$BQ$14:$DQ$14,0))</f>
        <v>0.94672968063597795</v>
      </c>
      <c r="DD15" s="4" cm="1">
        <f t="array" ref="DD15">AX15*INDEX(prod_est,$H15+$I15-1,MATCH(DD$14,$BQ$14:$DQ$14,0))</f>
        <v>0.93395407256675855</v>
      </c>
      <c r="DE15" s="4" cm="1">
        <f t="array" ref="DE15">AY15*INDEX(prod_est,$H15+$I15-1,MATCH(DE$14,$BQ$14:$DQ$14,0))</f>
        <v>0.92106628882627761</v>
      </c>
      <c r="DF15" s="4" cm="1">
        <f t="array" ref="DF15">AZ15*INDEX(prod_est,$H15+$I15-1,MATCH(DF$14,$BQ$14:$DQ$14,0))</f>
        <v>0.90806885187899922</v>
      </c>
      <c r="DG15" s="4" cm="1">
        <f t="array" ref="DG15">BA15*INDEX(prod_est,$H15+$I15-1,MATCH(DG$14,$BQ$14:$DQ$14,0))</f>
        <v>0.89496425636254673</v>
      </c>
      <c r="DH15" s="4" cm="1">
        <f t="array" ref="DH15">BB15*INDEX(prod_est,$H15+$I15-1,MATCH(DH$14,$BQ$14:$DQ$14,0))</f>
        <v>0.88175496932994157</v>
      </c>
      <c r="DI15" s="4" cm="1">
        <f t="array" ref="DI15">BC15*INDEX(prod_est,$H15+$I15-1,MATCH(DI$14,$BQ$14:$DQ$14,0))</f>
        <v>0.86844343048998573</v>
      </c>
      <c r="DJ15" s="4" cm="1">
        <f t="array" ref="DJ15">BD15*INDEX(prod_est,$H15+$I15-1,MATCH(DJ$14,$BQ$14:$DQ$14,0))</f>
        <v>0.85503205244578206</v>
      </c>
      <c r="DK15" s="4" cm="1">
        <f t="array" ref="DK15">BE15*INDEX(prod_est,$H15+$I15-1,MATCH(DK$14,$BQ$14:$DQ$14,0))</f>
        <v>0.84152322093143783</v>
      </c>
      <c r="DL15" s="4" cm="1">
        <f t="array" ref="DL15">BF15*INDEX(prod_est,$H15+$I15-1,MATCH(DL$14,$BQ$14:$DQ$14,0))</f>
        <v>0.82791929504692929</v>
      </c>
      <c r="DM15" s="4" cm="1">
        <f t="array" ref="DM15">BG15*INDEX(prod_est,$H15+$I15-1,MATCH(DM$14,$BQ$14:$DQ$14,0))</f>
        <v>0.81422260749116493</v>
      </c>
      <c r="DN15" s="4" cm="1">
        <f t="array" ref="DN15">BH15*INDEX(prod_est,$H15+$I15-1,MATCH(DN$14,$BQ$14:$DQ$14,0))</f>
        <v>0.80043546479325323</v>
      </c>
      <c r="DO15" s="4" cm="1">
        <f t="array" ref="DO15">BI15*INDEX(prod_est,$H15+$I15-1,MATCH(DO$14,$BQ$14:$DQ$14,0))</f>
        <v>0.78656014754198278</v>
      </c>
      <c r="DP15" s="4" cm="1">
        <f t="array" ref="DP15">BJ15*INDEX(prod_est,$H15+$I15-1,MATCH(DP$14,$BQ$14:$DQ$14,0))</f>
        <v>0.77259891061352781</v>
      </c>
      <c r="DQ15" s="4" cm="1">
        <f t="array" ref="DQ15">BK15*INDEX(prod_est,$H15+$I15-1,MATCH(DQ$14,$BQ$14:$DQ$14,0))</f>
        <v>0.75855398339740654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IFERROR(MATCH(E16,Production_est!$D$4:$D$339,0),"-")+1</f>
        <v>4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IFERROR(MATCH(E17,Production_est!$D$4:$D$339,0),"-")+1</f>
        <v>4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12.291724670400001</v>
      </c>
      <c r="G18" s="4">
        <v>13.864253256</v>
      </c>
      <c r="H18">
        <f>MATCH(A18,Production_est!$A$4:$A$339,0)</f>
        <v>273</v>
      </c>
      <c r="I18">
        <f>IFERROR(MATCH(E18,Production_est!$D$4:$D$339,0),"-")+1</f>
        <v>4</v>
      </c>
      <c r="J18" s="4" cm="1">
        <f t="array" ref="J18">IFERROR(INDEX(Production_est!$E$4:$E$339,I18+H18-1),"-")</f>
        <v>11320.975844426301</v>
      </c>
      <c r="K18" s="33">
        <f t="shared" si="3"/>
        <v>1.2246517832493955E-3</v>
      </c>
      <c r="L18" s="33">
        <f t="shared" si="4"/>
        <v>1.2246517832493955E-3</v>
      </c>
      <c r="M18" s="33">
        <f t="shared" si="5"/>
        <v>1.2246517832493955E-3</v>
      </c>
      <c r="N18" s="33">
        <f t="shared" si="5"/>
        <v>1.2246517832493955E-3</v>
      </c>
      <c r="O18" s="33">
        <f t="shared" si="6"/>
        <v>1.2185285243331485E-3</v>
      </c>
      <c r="P18" s="33">
        <f t="shared" si="6"/>
        <v>1.2124358817114827E-3</v>
      </c>
      <c r="Q18" s="33">
        <f t="shared" si="6"/>
        <v>1.2063737023029252E-3</v>
      </c>
      <c r="R18" s="33">
        <f t="shared" si="6"/>
        <v>1.2003418337914106E-3</v>
      </c>
      <c r="S18" s="33">
        <f t="shared" si="6"/>
        <v>1.1943401246224535E-3</v>
      </c>
      <c r="T18" s="33">
        <f t="shared" si="6"/>
        <v>1.1883684239993413E-3</v>
      </c>
      <c r="U18" s="33">
        <f t="shared" si="6"/>
        <v>1.1824265818793445E-3</v>
      </c>
      <c r="V18" s="33">
        <f t="shared" si="6"/>
        <v>1.1765144489699478E-3</v>
      </c>
      <c r="W18" s="33">
        <f t="shared" si="6"/>
        <v>1.170631876725098E-3</v>
      </c>
      <c r="X18" s="33">
        <f t="shared" si="6"/>
        <v>1.1647787173414725E-3</v>
      </c>
      <c r="Y18" s="33">
        <f t="shared" si="6"/>
        <v>1.1589548237547652E-3</v>
      </c>
      <c r="Z18" s="33">
        <f t="shared" si="6"/>
        <v>1.1531600496359914E-3</v>
      </c>
      <c r="AA18" s="33">
        <f t="shared" si="6"/>
        <v>1.1473942493878113E-3</v>
      </c>
      <c r="AB18" s="33">
        <f t="shared" si="6"/>
        <v>1.1416572781408722E-3</v>
      </c>
      <c r="AC18" s="33">
        <f t="shared" si="6"/>
        <v>1.1359489917501678E-3</v>
      </c>
      <c r="AD18" s="33">
        <f t="shared" si="6"/>
        <v>1.1302692467914169E-3</v>
      </c>
      <c r="AE18" s="33">
        <f t="shared" si="6"/>
        <v>1.1246179005574598E-3</v>
      </c>
      <c r="AF18" s="33">
        <f t="shared" si="6"/>
        <v>1.1189948110546725E-3</v>
      </c>
      <c r="AG18" s="33">
        <f t="shared" si="6"/>
        <v>1.1133998369993992E-3</v>
      </c>
      <c r="AH18" s="33">
        <f t="shared" si="6"/>
        <v>1.1078328378144023E-3</v>
      </c>
      <c r="AI18" s="33">
        <f t="shared" si="6"/>
        <v>1.1022936736253303E-3</v>
      </c>
      <c r="AJ18" s="33">
        <f t="shared" si="6"/>
        <v>1.0967822052572035E-3</v>
      </c>
      <c r="AK18" s="33">
        <f t="shared" si="6"/>
        <v>1.0912982942309175E-3</v>
      </c>
      <c r="AL18" s="33">
        <f t="shared" si="6"/>
        <v>1.0858418027597629E-3</v>
      </c>
      <c r="AM18" s="33">
        <f t="shared" si="6"/>
        <v>1.0804125937459641E-3</v>
      </c>
      <c r="AN18" s="33">
        <f t="shared" si="6"/>
        <v>1.0750105307772342E-3</v>
      </c>
      <c r="AO18" s="33">
        <f t="shared" si="6"/>
        <v>1.069635478123348E-3</v>
      </c>
      <c r="AP18" s="33">
        <f t="shared" si="6"/>
        <v>1.0642873007327312E-3</v>
      </c>
      <c r="AQ18" s="33">
        <f t="shared" ref="AQ18:BK18" si="14">AP18*(1-$G$4)</f>
        <v>1.0589658642290675E-3</v>
      </c>
      <c r="AR18" s="33">
        <f t="shared" si="14"/>
        <v>1.0536710349079222E-3</v>
      </c>
      <c r="AS18" s="33">
        <f t="shared" si="14"/>
        <v>1.0484026797333826E-3</v>
      </c>
      <c r="AT18" s="33">
        <f t="shared" si="14"/>
        <v>1.0431606663347157E-3</v>
      </c>
      <c r="AU18" s="33">
        <f t="shared" si="14"/>
        <v>1.0379448630030421E-3</v>
      </c>
      <c r="AV18" s="33">
        <f t="shared" si="14"/>
        <v>1.032755138688027E-3</v>
      </c>
      <c r="AW18" s="33">
        <f t="shared" si="14"/>
        <v>1.0275913629945869E-3</v>
      </c>
      <c r="AX18" s="33">
        <f t="shared" si="14"/>
        <v>1.022453406179614E-3</v>
      </c>
      <c r="AY18" s="33">
        <f t="shared" si="14"/>
        <v>1.0173411391487159E-3</v>
      </c>
      <c r="AZ18" s="33">
        <f t="shared" si="14"/>
        <v>1.0122544334529723E-3</v>
      </c>
      <c r="BA18" s="33">
        <f t="shared" si="14"/>
        <v>1.0071931612857074E-3</v>
      </c>
      <c r="BB18" s="33">
        <f t="shared" si="14"/>
        <v>1.0021571954792789E-3</v>
      </c>
      <c r="BC18" s="33">
        <f t="shared" si="14"/>
        <v>9.9714640950188246E-4</v>
      </c>
      <c r="BD18" s="33">
        <f t="shared" si="14"/>
        <v>9.9216067745437294E-4</v>
      </c>
      <c r="BE18" s="33">
        <f t="shared" si="14"/>
        <v>9.8719987406710105E-4</v>
      </c>
      <c r="BF18" s="33">
        <f t="shared" si="14"/>
        <v>9.8226387469676547E-4</v>
      </c>
      <c r="BG18" s="33">
        <f t="shared" si="14"/>
        <v>9.7735255532328163E-4</v>
      </c>
      <c r="BH18" s="33">
        <f t="shared" si="14"/>
        <v>9.7246579254666517E-4</v>
      </c>
      <c r="BI18" s="33">
        <f t="shared" si="14"/>
        <v>9.6760346358393181E-4</v>
      </c>
      <c r="BJ18" s="33">
        <f t="shared" si="14"/>
        <v>9.6276544626601218E-4</v>
      </c>
      <c r="BK18" s="33">
        <f t="shared" si="14"/>
        <v>9.5795161903468209E-4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12.291724670400001</v>
      </c>
      <c r="BQ18" s="4">
        <f t="shared" si="11"/>
        <v>13.864253256</v>
      </c>
      <c r="BR18" s="4" cm="1">
        <f t="array" ref="BR18">L18*INDEX(prod_est,$H18+$I18-1,MATCH(BR$14,$BQ$14:$DQ$14,0))</f>
        <v>13.818852017407455</v>
      </c>
      <c r="BS18" s="4" cm="1">
        <f t="array" ref="BS18">M18*INDEX(prod_est,$H18+$I18-1,MATCH(BS$14,$BQ$14:$DQ$14,0))</f>
        <v>13.471906043958665</v>
      </c>
      <c r="BT18" s="4" cm="1">
        <f t="array" ref="BT18">N18*INDEX(prod_est,$H18+$I18-1,MATCH(BT$14,$BQ$14:$DQ$14,0))</f>
        <v>13.508165184750229</v>
      </c>
      <c r="BU18" s="4" cm="1">
        <f t="array" ref="BU18">O18*INDEX(prod_est,$H18+$I18-1,MATCH(BU$14,$BQ$14:$DQ$14,0))</f>
        <v>13.462348133914444</v>
      </c>
      <c r="BV18" s="4" cm="1">
        <f t="array" ref="BV18">P18*INDEX(prod_est,$H18+$I18-1,MATCH(BV$14,$BQ$14:$DQ$14,0))</f>
        <v>13.371340630552369</v>
      </c>
      <c r="BW18" s="4" cm="1">
        <f t="array" ref="BW18">Q18*INDEX(prod_est,$H18+$I18-1,MATCH(BW$14,$BQ$14:$DQ$14,0))</f>
        <v>13.260444253829762</v>
      </c>
      <c r="BX18" s="4" cm="1">
        <f t="array" ref="BX18">R18*INDEX(prod_est,$H18+$I18-1,MATCH(BX$14,$BQ$14:$DQ$14,0))</f>
        <v>13.13056934839102</v>
      </c>
      <c r="BY18" s="4" cm="1">
        <f t="array" ref="BY18">S18*INDEX(prod_est,$H18+$I18-1,MATCH(BY$14,$BQ$14:$DQ$14,0))</f>
        <v>13.03423332245791</v>
      </c>
      <c r="BZ18" s="4" cm="1">
        <f t="array" ref="BZ18">T18*INDEX(prod_est,$H18+$I18-1,MATCH(BZ$14,$BQ$14:$DQ$14,0))</f>
        <v>12.922615597273003</v>
      </c>
      <c r="CA18" s="4" cm="1">
        <f t="array" ref="CA18">U18*INDEX(prod_est,$H18+$I18-1,MATCH(CA$14,$BQ$14:$DQ$14,0))</f>
        <v>12.73968056672385</v>
      </c>
      <c r="CB18" s="4" cm="1">
        <f t="array" ref="CB18">V18*INDEX(prod_est,$H18+$I18-1,MATCH(CB$14,$BQ$14:$DQ$14,0))</f>
        <v>12.534771265394927</v>
      </c>
      <c r="CC18" s="4" cm="1">
        <f t="array" ref="CC18">W18*INDEX(prod_est,$H18+$I18-1,MATCH(CC$14,$BQ$14:$DQ$14,0))</f>
        <v>12.303267825626079</v>
      </c>
      <c r="CD18" s="4" cm="1">
        <f t="array" ref="CD18">X18*INDEX(prod_est,$H18+$I18-1,MATCH(CD$14,$BQ$14:$DQ$14,0))</f>
        <v>12.130364803766295</v>
      </c>
      <c r="CE18" s="4" cm="1">
        <f t="array" ref="CE18">Y18*INDEX(prod_est,$H18+$I18-1,MATCH(CE$14,$BQ$14:$DQ$14,0))</f>
        <v>11.958340980001578</v>
      </c>
      <c r="CF18" s="4" cm="1">
        <f t="array" ref="CF18">Z18*INDEX(prod_est,$H18+$I18-1,MATCH(CF$14,$BQ$14:$DQ$14,0))</f>
        <v>11.757469680735349</v>
      </c>
      <c r="CG18" s="4" cm="1">
        <f t="array" ref="CG18">AA18*INDEX(prod_est,$H18+$I18-1,MATCH(CG$14,$BQ$14:$DQ$14,0))</f>
        <v>11.538854291573152</v>
      </c>
      <c r="CH18" s="4" cm="1">
        <f t="array" ref="CH18">AB18*INDEX(prod_est,$H18+$I18-1,MATCH(CH$14,$BQ$14:$DQ$14,0))</f>
        <v>11.299138519498776</v>
      </c>
      <c r="CI18" s="4" cm="1">
        <f t="array" ref="CI18">AC18*INDEX(prod_est,$H18+$I18-1,MATCH(CI$14,$BQ$14:$DQ$14,0))</f>
        <v>11.053576957293963</v>
      </c>
      <c r="CJ18" s="4" cm="1">
        <f t="array" ref="CJ18">AD18*INDEX(prod_est,$H18+$I18-1,MATCH(CJ$14,$BQ$14:$DQ$14,0))</f>
        <v>10.810232889686471</v>
      </c>
      <c r="CK18" s="4" cm="1">
        <f t="array" ref="CK18">AE18*INDEX(prod_est,$H18+$I18-1,MATCH(CK$14,$BQ$14:$DQ$14,0))</f>
        <v>10.545785180998008</v>
      </c>
      <c r="CL18" s="4" cm="1">
        <f t="array" ref="CL18">AF18*INDEX(prod_est,$H18+$I18-1,MATCH(CL$14,$BQ$14:$DQ$14,0))</f>
        <v>10.271010390750137</v>
      </c>
      <c r="CM18" s="4" cm="1">
        <f t="array" ref="CM18">AG18*INDEX(prod_est,$H18+$I18-1,MATCH(CM$14,$BQ$14:$DQ$14,0))</f>
        <v>9.9862395720121668</v>
      </c>
      <c r="CN18" s="4" cm="1">
        <f t="array" ref="CN18">AH18*INDEX(prod_est,$H18+$I18-1,MATCH(CN$14,$BQ$14:$DQ$14,0))</f>
        <v>9.6912437845549064</v>
      </c>
      <c r="CO18" s="4" cm="1">
        <f t="array" ref="CO18">AI18*INDEX(prod_est,$H18+$I18-1,MATCH(CO$14,$BQ$14:$DQ$14,0))</f>
        <v>9.394030109505966</v>
      </c>
      <c r="CP18" s="4" cm="1">
        <f t="array" ref="CP18">AJ18*INDEX(prod_est,$H18+$I18-1,MATCH(CP$14,$BQ$14:$DQ$14,0))</f>
        <v>9.0875650954317031</v>
      </c>
      <c r="CQ18" s="4" cm="1">
        <f t="array" ref="CQ18">AK18*INDEX(prod_est,$H18+$I18-1,MATCH(CQ$14,$BQ$14:$DQ$14,0))</f>
        <v>8.7780066020065206</v>
      </c>
      <c r="CR18" s="4" cm="1">
        <f t="array" ref="CR18">AL18*INDEX(prod_est,$H18+$I18-1,MATCH(CR$14,$BQ$14:$DQ$14,0))</f>
        <v>8.4646534619486804</v>
      </c>
      <c r="CS18" s="4" cm="1">
        <f t="array" ref="CS18">AM18*INDEX(prod_est,$H18+$I18-1,MATCH(CS$14,$BQ$14:$DQ$14,0))</f>
        <v>8.2282791321740572</v>
      </c>
      <c r="CT18" s="4" cm="1">
        <f t="array" ref="CT18">AN18*INDEX(prod_est,$H18+$I18-1,MATCH(CT$14,$BQ$14:$DQ$14,0))</f>
        <v>7.9883051016187814</v>
      </c>
      <c r="CU18" s="4" cm="1">
        <f t="array" ref="CU18">AO18*INDEX(prod_est,$H18+$I18-1,MATCH(CU$14,$BQ$14:$DQ$14,0))</f>
        <v>7.7482546210382353</v>
      </c>
      <c r="CV18" s="4" cm="1">
        <f t="array" ref="CV18">AP18*INDEX(prod_est,$H18+$I18-1,MATCH(CV$14,$BQ$14:$DQ$14,0))</f>
        <v>7.5086659588388258</v>
      </c>
      <c r="CW18" s="4" cm="1">
        <f t="array" ref="CW18">AQ18*INDEX(prod_est,$H18+$I18-1,MATCH(CW$14,$BQ$14:$DQ$14,0))</f>
        <v>7.2661590259480482</v>
      </c>
      <c r="CX18" s="4" cm="1">
        <f t="array" ref="CX18">AR18*INDEX(prod_est,$H18+$I18-1,MATCH(CX$14,$BQ$14:$DQ$14,0))</f>
        <v>7.1804071337608919</v>
      </c>
      <c r="CY18" s="4" cm="1">
        <f t="array" ref="CY18">AS18*INDEX(prod_est,$H18+$I18-1,MATCH(CY$14,$BQ$14:$DQ$14,0))</f>
        <v>7.0937448487273222</v>
      </c>
      <c r="CZ18" s="4" cm="1">
        <f t="array" ref="CZ18">AT18*INDEX(prod_est,$H18+$I18-1,MATCH(CZ$14,$BQ$14:$DQ$14,0))</f>
        <v>7.0061913498620489</v>
      </c>
      <c r="DA18" s="4" cm="1">
        <f t="array" ref="DA18">AU18*INDEX(prod_est,$H18+$I18-1,MATCH(DA$14,$BQ$14:$DQ$14,0))</f>
        <v>6.9177656074930347</v>
      </c>
      <c r="DB18" s="4" cm="1">
        <f t="array" ref="DB18">AV18*INDEX(prod_est,$H18+$I18-1,MATCH(DB$14,$BQ$14:$DQ$14,0))</f>
        <v>6.8284863850671647</v>
      </c>
      <c r="DC18" s="4" cm="1">
        <f t="array" ref="DC18">AW18*INDEX(prod_est,$H18+$I18-1,MATCH(DC$14,$BQ$14:$DQ$14,0))</f>
        <v>6.738372240942029</v>
      </c>
      <c r="DD18" s="4" cm="1">
        <f t="array" ref="DD18">AX18*INDEX(prod_est,$H18+$I18-1,MATCH(DD$14,$BQ$14:$DQ$14,0))</f>
        <v>6.6474415301641097</v>
      </c>
      <c r="DE18" s="4" cm="1">
        <f t="array" ref="DE18">AY18*INDEX(prod_est,$H18+$I18-1,MATCH(DE$14,$BQ$14:$DQ$14,0))</f>
        <v>6.5557124062332086</v>
      </c>
      <c r="DF18" s="4" cm="1">
        <f t="array" ref="DF18">AZ18*INDEX(prod_est,$H18+$I18-1,MATCH(DF$14,$BQ$14:$DQ$14,0))</f>
        <v>6.4632028228533978</v>
      </c>
      <c r="DG18" s="4" cm="1">
        <f t="array" ref="DG18">BA18*INDEX(prod_est,$H18+$I18-1,MATCH(DG$14,$BQ$14:$DQ$14,0))</f>
        <v>6.3699305356705169</v>
      </c>
      <c r="DH18" s="4" cm="1">
        <f t="array" ref="DH18">BB18*INDEX(prod_est,$H18+$I18-1,MATCH(DH$14,$BQ$14:$DQ$14,0))</f>
        <v>6.2759131039963032</v>
      </c>
      <c r="DI18" s="4" cm="1">
        <f t="array" ref="DI18">BC18*INDEX(prod_est,$H18+$I18-1,MATCH(DI$14,$BQ$14:$DQ$14,0))</f>
        <v>6.1811678925193325</v>
      </c>
      <c r="DJ18" s="4" cm="1">
        <f t="array" ref="DJ18">BD18*INDEX(prod_est,$H18+$I18-1,MATCH(DJ$14,$BQ$14:$DQ$14,0))</f>
        <v>6.0857120730026848</v>
      </c>
      <c r="DK18" s="4" cm="1">
        <f t="array" ref="DK18">BE18*INDEX(prod_est,$H18+$I18-1,MATCH(DK$14,$BQ$14:$DQ$14,0))</f>
        <v>5.9895626259686887</v>
      </c>
      <c r="DL18" s="4" cm="1">
        <f t="array" ref="DL18">BF18*INDEX(prod_est,$H18+$I18-1,MATCH(DL$14,$BQ$14:$DQ$14,0))</f>
        <v>5.892736342370581</v>
      </c>
      <c r="DM18" s="4" cm="1">
        <f t="array" ref="DM18">BG18*INDEX(prod_est,$H18+$I18-1,MATCH(DM$14,$BQ$14:$DQ$14,0))</f>
        <v>5.7952498252513331</v>
      </c>
      <c r="DN18" s="4" cm="1">
        <f t="array" ref="DN18">BH18*INDEX(prod_est,$H18+$I18-1,MATCH(DN$14,$BQ$14:$DQ$14,0))</f>
        <v>5.6971194913897119</v>
      </c>
      <c r="DO18" s="4" cm="1">
        <f t="array" ref="DO18">BI18*INDEX(prod_est,$H18+$I18-1,MATCH(DO$14,$BQ$14:$DQ$14,0))</f>
        <v>5.5983615729336034</v>
      </c>
      <c r="DP18" s="4" cm="1">
        <f t="array" ref="DP18">BJ18*INDEX(prod_est,$H18+$I18-1,MATCH(DP$14,$BQ$14:$DQ$14,0))</f>
        <v>5.4989921190207198</v>
      </c>
      <c r="DQ18" s="4" cm="1">
        <f t="array" ref="DQ18">BK18*INDEX(prod_est,$H18+$I18-1,MATCH(DQ$14,$BQ$14:$DQ$14,0))</f>
        <v>5.3990269973868577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IFERROR(MATCH(E19,Production_est!$D$4:$D$339,0),"-")+1</f>
        <v>4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1.4772537647999999</v>
      </c>
      <c r="G20" s="4">
        <v>2.215541516400001</v>
      </c>
      <c r="H20">
        <f>MATCH(A20,Production_est!$A$4:$A$339,0)</f>
        <v>273</v>
      </c>
      <c r="I20">
        <f>IFERROR(MATCH(E20,Production_est!$D$4:$D$339,0),"-")+1</f>
        <v>4</v>
      </c>
      <c r="J20" s="4" cm="1">
        <f t="array" ref="J20">IFERROR(INDEX(Production_est!$E$4:$E$339,I20+H20-1),"-")</f>
        <v>11320.975844426301</v>
      </c>
      <c r="K20" s="33">
        <f t="shared" si="3"/>
        <v>1.9570234464291229E-4</v>
      </c>
      <c r="L20" s="33">
        <f t="shared" si="4"/>
        <v>1.9570234464291229E-4</v>
      </c>
      <c r="M20" s="33">
        <f t="shared" si="5"/>
        <v>1.9570234464291229E-4</v>
      </c>
      <c r="N20" s="33">
        <f t="shared" si="5"/>
        <v>1.9570234464291229E-4</v>
      </c>
      <c r="O20" s="33">
        <f t="shared" si="6"/>
        <v>1.9472383291969773E-4</v>
      </c>
      <c r="P20" s="33">
        <f t="shared" si="6"/>
        <v>1.9375021375509925E-4</v>
      </c>
      <c r="Q20" s="33">
        <f t="shared" si="6"/>
        <v>1.9278146268632377E-4</v>
      </c>
      <c r="R20" s="33">
        <f t="shared" si="6"/>
        <v>1.9181755537289215E-4</v>
      </c>
      <c r="S20" s="33">
        <f t="shared" si="6"/>
        <v>1.9085846759602767E-4</v>
      </c>
      <c r="T20" s="33">
        <f t="shared" si="6"/>
        <v>1.8990417525804754E-4</v>
      </c>
      <c r="U20" s="33">
        <f t="shared" si="6"/>
        <v>1.889546543817573E-4</v>
      </c>
      <c r="V20" s="33">
        <f t="shared" si="6"/>
        <v>1.8800988110984852E-4</v>
      </c>
      <c r="W20" s="33">
        <f t="shared" si="6"/>
        <v>1.8706983170429928E-4</v>
      </c>
      <c r="X20" s="33">
        <f t="shared" si="6"/>
        <v>1.8613448254577779E-4</v>
      </c>
      <c r="Y20" s="33">
        <f t="shared" si="6"/>
        <v>1.8520381013304891E-4</v>
      </c>
      <c r="Z20" s="33">
        <f t="shared" si="6"/>
        <v>1.8427779108238365E-4</v>
      </c>
      <c r="AA20" s="33">
        <f t="shared" si="6"/>
        <v>1.8335640212697172E-4</v>
      </c>
      <c r="AB20" s="33">
        <f t="shared" si="6"/>
        <v>1.8243962011633687E-4</v>
      </c>
      <c r="AC20" s="33">
        <f t="shared" si="6"/>
        <v>1.8152742201575517E-4</v>
      </c>
      <c r="AD20" s="33">
        <f t="shared" si="6"/>
        <v>1.806197849056764E-4</v>
      </c>
      <c r="AE20" s="33">
        <f t="shared" si="6"/>
        <v>1.7971668598114801E-4</v>
      </c>
      <c r="AF20" s="33">
        <f t="shared" si="6"/>
        <v>1.7881810255124226E-4</v>
      </c>
      <c r="AG20" s="33">
        <f t="shared" si="6"/>
        <v>1.7792401203848605E-4</v>
      </c>
      <c r="AH20" s="33">
        <f t="shared" si="6"/>
        <v>1.7703439197829361E-4</v>
      </c>
      <c r="AI20" s="33">
        <f t="shared" si="6"/>
        <v>1.7614922001840214E-4</v>
      </c>
      <c r="AJ20" s="33">
        <f t="shared" si="6"/>
        <v>1.7526847391831013E-4</v>
      </c>
      <c r="AK20" s="33">
        <f t="shared" si="6"/>
        <v>1.7439213154871858E-4</v>
      </c>
      <c r="AL20" s="33">
        <f t="shared" si="6"/>
        <v>1.7352017089097499E-4</v>
      </c>
      <c r="AM20" s="33">
        <f t="shared" si="6"/>
        <v>1.726525700365201E-4</v>
      </c>
      <c r="AN20" s="33">
        <f t="shared" si="6"/>
        <v>1.717893071863375E-4</v>
      </c>
      <c r="AO20" s="33">
        <f t="shared" si="6"/>
        <v>1.7093036065040583E-4</v>
      </c>
      <c r="AP20" s="33">
        <f t="shared" si="6"/>
        <v>1.700757088471538E-4</v>
      </c>
      <c r="AQ20" s="33">
        <f t="shared" ref="AQ20:BK20" si="16">AP20*(1-$G$4)</f>
        <v>1.6922533030291803E-4</v>
      </c>
      <c r="AR20" s="33">
        <f t="shared" si="16"/>
        <v>1.6837920365140343E-4</v>
      </c>
      <c r="AS20" s="33">
        <f t="shared" si="16"/>
        <v>1.6753730763314641E-4</v>
      </c>
      <c r="AT20" s="33">
        <f t="shared" si="16"/>
        <v>1.6669962109498067E-4</v>
      </c>
      <c r="AU20" s="33">
        <f t="shared" si="16"/>
        <v>1.6586612298950576E-4</v>
      </c>
      <c r="AV20" s="33">
        <f t="shared" si="16"/>
        <v>1.6503679237455824E-4</v>
      </c>
      <c r="AW20" s="33">
        <f t="shared" si="16"/>
        <v>1.6421160841268546E-4</v>
      </c>
      <c r="AX20" s="33">
        <f t="shared" si="16"/>
        <v>1.6339055037062203E-4</v>
      </c>
      <c r="AY20" s="33">
        <f t="shared" si="16"/>
        <v>1.6257359761876893E-4</v>
      </c>
      <c r="AZ20" s="33">
        <f t="shared" si="16"/>
        <v>1.6176072963067507E-4</v>
      </c>
      <c r="BA20" s="33">
        <f t="shared" si="16"/>
        <v>1.609519259825217E-4</v>
      </c>
      <c r="BB20" s="33">
        <f t="shared" si="16"/>
        <v>1.6014716635260909E-4</v>
      </c>
      <c r="BC20" s="33">
        <f t="shared" si="16"/>
        <v>1.5934643052084604E-4</v>
      </c>
      <c r="BD20" s="33">
        <f t="shared" si="16"/>
        <v>1.5854969836824181E-4</v>
      </c>
      <c r="BE20" s="33">
        <f t="shared" si="16"/>
        <v>1.577569498764006E-4</v>
      </c>
      <c r="BF20" s="33">
        <f t="shared" si="16"/>
        <v>1.5696816512701859E-4</v>
      </c>
      <c r="BG20" s="33">
        <f t="shared" si="16"/>
        <v>1.561833243013835E-4</v>
      </c>
      <c r="BH20" s="33">
        <f t="shared" si="16"/>
        <v>1.5540240767987658E-4</v>
      </c>
      <c r="BI20" s="33">
        <f t="shared" si="16"/>
        <v>1.5462539564147719E-4</v>
      </c>
      <c r="BJ20" s="33">
        <f t="shared" si="16"/>
        <v>1.538522686632698E-4</v>
      </c>
      <c r="BK20" s="33">
        <f t="shared" si="16"/>
        <v>1.5308300731995347E-4</v>
      </c>
      <c r="BL20" t="str">
        <f t="shared" si="8"/>
        <v>18_CT</v>
      </c>
      <c r="BM20" t="str">
        <f t="shared" si="9"/>
        <v>d_nonenergy_6_x_ngls</v>
      </c>
      <c r="BP20" s="4">
        <f t="shared" si="10"/>
        <v>1.4772537647999999</v>
      </c>
      <c r="BQ20" s="4">
        <f t="shared" si="11"/>
        <v>2.215541516400001</v>
      </c>
      <c r="BR20" s="4" cm="1">
        <f t="array" ref="BR20">L20*INDEX(prod_est,$H20+$I20-1,MATCH(BR$14,$BQ$14:$DQ$14,0))</f>
        <v>2.2082862876371943</v>
      </c>
      <c r="BS20" s="4" cm="1">
        <f t="array" ref="BS20">M20*INDEX(prod_est,$H20+$I20-1,MATCH(BS$14,$BQ$14:$DQ$14,0))</f>
        <v>2.1528434740986473</v>
      </c>
      <c r="BT20" s="4" cm="1">
        <f t="array" ref="BT20">N20*INDEX(prod_est,$H20+$I20-1,MATCH(BT$14,$BQ$14:$DQ$14,0))</f>
        <v>2.1586377733147217</v>
      </c>
      <c r="BU20" s="4" cm="1">
        <f t="array" ref="BU20">O20*INDEX(prod_est,$H20+$I20-1,MATCH(BU$14,$BQ$14:$DQ$14,0))</f>
        <v>2.1513160967403446</v>
      </c>
      <c r="BV20" s="4" cm="1">
        <f t="array" ref="BV20">P20*INDEX(prod_est,$H20+$I20-1,MATCH(BV$14,$BQ$14:$DQ$14,0))</f>
        <v>2.1367728755311295</v>
      </c>
      <c r="BW20" s="4" cm="1">
        <f t="array" ref="BW20">Q20*INDEX(prod_est,$H20+$I20-1,MATCH(BW$14,$BQ$14:$DQ$14,0))</f>
        <v>2.1190513638052138</v>
      </c>
      <c r="BX20" s="4" cm="1">
        <f t="array" ref="BX20">R20*INDEX(prod_est,$H20+$I20-1,MATCH(BX$14,$BQ$14:$DQ$14,0))</f>
        <v>2.0982970368591496</v>
      </c>
      <c r="BY20" s="4" cm="1">
        <f t="array" ref="BY20">S20*INDEX(prod_est,$H20+$I20-1,MATCH(BY$14,$BQ$14:$DQ$14,0))</f>
        <v>2.0829023047348336</v>
      </c>
      <c r="BZ20" s="4" cm="1">
        <f t="array" ref="BZ20">T20*INDEX(prod_est,$H20+$I20-1,MATCH(BZ$14,$BQ$14:$DQ$14,0))</f>
        <v>2.0650655197636514</v>
      </c>
      <c r="CA20" s="4" cm="1">
        <f t="array" ref="CA20">U20*INDEX(prod_est,$H20+$I20-1,MATCH(CA$14,$BQ$14:$DQ$14,0))</f>
        <v>2.0358320552919786</v>
      </c>
      <c r="CB20" s="4" cm="1">
        <f t="array" ref="CB20">V20*INDEX(prod_est,$H20+$I20-1,MATCH(CB$14,$BQ$14:$DQ$14,0))</f>
        <v>2.0030870487050372</v>
      </c>
      <c r="CC20" s="4" cm="1">
        <f t="array" ref="CC20">W20*INDEX(prod_est,$H20+$I20-1,MATCH(CC$14,$BQ$14:$DQ$14,0))</f>
        <v>1.966092233872488</v>
      </c>
      <c r="CD20" s="4" cm="1">
        <f t="array" ref="CD20">X20*INDEX(prod_est,$H20+$I20-1,MATCH(CD$14,$BQ$14:$DQ$14,0))</f>
        <v>1.938461908880005</v>
      </c>
      <c r="CE20" s="4" cm="1">
        <f t="array" ref="CE20">Y20*INDEX(prod_est,$H20+$I20-1,MATCH(CE$14,$BQ$14:$DQ$14,0))</f>
        <v>1.9109720818894553</v>
      </c>
      <c r="CF20" s="4" cm="1">
        <f t="array" ref="CF20">Z20*INDEX(prod_est,$H20+$I20-1,MATCH(CF$14,$BQ$14:$DQ$14,0))</f>
        <v>1.8788723578898996</v>
      </c>
      <c r="CG20" s="4" cm="1">
        <f t="array" ref="CG20">AA20*INDEX(prod_est,$H20+$I20-1,MATCH(CG$14,$BQ$14:$DQ$14,0))</f>
        <v>1.8439370850072305</v>
      </c>
      <c r="CH20" s="4" cm="1">
        <f t="array" ref="CH20">AB20*INDEX(prod_est,$H20+$I20-1,MATCH(CH$14,$BQ$14:$DQ$14,0))</f>
        <v>1.805629919423912</v>
      </c>
      <c r="CI20" s="4" cm="1">
        <f t="array" ref="CI20">AC20*INDEX(prod_est,$H20+$I20-1,MATCH(CI$14,$BQ$14:$DQ$14,0))</f>
        <v>1.7663885823067214</v>
      </c>
      <c r="CJ20" s="4" cm="1">
        <f t="array" ref="CJ20">AD20*INDEX(prod_est,$H20+$I20-1,MATCH(CJ$14,$BQ$14:$DQ$14,0))</f>
        <v>1.7275016062396384</v>
      </c>
      <c r="CK20" s="4" cm="1">
        <f t="array" ref="CK20">AE20*INDEX(prod_est,$H20+$I20-1,MATCH(CK$14,$BQ$14:$DQ$14,0))</f>
        <v>1.6852422168085786</v>
      </c>
      <c r="CL20" s="4" cm="1">
        <f t="array" ref="CL20">AF20*INDEX(prod_est,$H20+$I20-1,MATCH(CL$14,$BQ$14:$DQ$14,0))</f>
        <v>1.64133253453335</v>
      </c>
      <c r="CM20" s="4" cm="1">
        <f t="array" ref="CM20">AG20*INDEX(prod_est,$H20+$I20-1,MATCH(CM$14,$BQ$14:$DQ$14,0))</f>
        <v>1.5958254625026116</v>
      </c>
      <c r="CN20" s="4" cm="1">
        <f t="array" ref="CN20">AH20*INDEX(prod_est,$H20+$I20-1,MATCH(CN$14,$BQ$14:$DQ$14,0))</f>
        <v>1.548684415508838</v>
      </c>
      <c r="CO20" s="4" cm="1">
        <f t="array" ref="CO20">AI20*INDEX(prod_est,$H20+$I20-1,MATCH(CO$14,$BQ$14:$DQ$14,0))</f>
        <v>1.5011889446634987</v>
      </c>
      <c r="CP20" s="4" cm="1">
        <f t="array" ref="CP20">AJ20*INDEX(prod_est,$H20+$I20-1,MATCH(CP$14,$BQ$14:$DQ$14,0))</f>
        <v>1.4522150872570934</v>
      </c>
      <c r="CQ20" s="4" cm="1">
        <f t="array" ref="CQ20">AK20*INDEX(prod_est,$H20+$I20-1,MATCH(CQ$14,$BQ$14:$DQ$14,0))</f>
        <v>1.4027468842984578</v>
      </c>
      <c r="CR20" s="4" cm="1">
        <f t="array" ref="CR20">AL20*INDEX(prod_est,$H20+$I20-1,MATCH(CR$14,$BQ$14:$DQ$14,0))</f>
        <v>1.3526722875442476</v>
      </c>
      <c r="CS20" s="4" cm="1">
        <f t="array" ref="CS20">AM20*INDEX(prod_est,$H20+$I20-1,MATCH(CS$14,$BQ$14:$DQ$14,0))</f>
        <v>1.3148990925977209</v>
      </c>
      <c r="CT20" s="4" cm="1">
        <f t="array" ref="CT20">AN20*INDEX(prod_est,$H20+$I20-1,MATCH(CT$14,$BQ$14:$DQ$14,0))</f>
        <v>1.2765506566786813</v>
      </c>
      <c r="CU20" s="4" cm="1">
        <f t="array" ref="CU20">AO20*INDEX(prod_est,$H20+$I20-1,MATCH(CU$14,$BQ$14:$DQ$14,0))</f>
        <v>1.2381900038589697</v>
      </c>
      <c r="CV20" s="4" cm="1">
        <f t="array" ref="CV20">AP20*INDEX(prod_est,$H20+$I20-1,MATCH(CV$14,$BQ$14:$DQ$14,0))</f>
        <v>1.1999031507439775</v>
      </c>
      <c r="CW20" s="4" cm="1">
        <f t="array" ref="CW20">AQ20*INDEX(prod_est,$H20+$I20-1,MATCH(CW$14,$BQ$14:$DQ$14,0))</f>
        <v>1.1611499508482797</v>
      </c>
      <c r="CX20" s="4" cm="1">
        <f t="array" ref="CX20">AR20*INDEX(prod_est,$H20+$I20-1,MATCH(CX$14,$BQ$14:$DQ$14,0))</f>
        <v>1.1474465891350707</v>
      </c>
      <c r="CY20" s="4" cm="1">
        <f t="array" ref="CY20">AS20*INDEX(prod_est,$H20+$I20-1,MATCH(CY$14,$BQ$14:$DQ$14,0))</f>
        <v>1.1335977444225094</v>
      </c>
      <c r="CZ20" s="4" cm="1">
        <f t="array" ref="CZ20">AT20*INDEX(prod_est,$H20+$I20-1,MATCH(CZ$14,$BQ$14:$DQ$14,0))</f>
        <v>1.1196064815639672</v>
      </c>
      <c r="DA20" s="4" cm="1">
        <f t="array" ref="DA20">AU20*INDEX(prod_est,$H20+$I20-1,MATCH(DA$14,$BQ$14:$DQ$14,0))</f>
        <v>1.105475832064164</v>
      </c>
      <c r="DB20" s="4" cm="1">
        <f t="array" ref="DB20">AV20*INDEX(prod_est,$H20+$I20-1,MATCH(DB$14,$BQ$14:$DQ$14,0))</f>
        <v>1.091208794367718</v>
      </c>
      <c r="DC20" s="4" cm="1">
        <f t="array" ref="DC20">AW20*INDEX(prod_est,$H20+$I20-1,MATCH(DC$14,$BQ$14:$DQ$14,0))</f>
        <v>1.0768083341454779</v>
      </c>
      <c r="DD20" s="4" cm="1">
        <f t="array" ref="DD20">AX20*INDEX(prod_est,$H20+$I20-1,MATCH(DD$14,$BQ$14:$DQ$14,0))</f>
        <v>1.0622773845786806</v>
      </c>
      <c r="DE20" s="4" cm="1">
        <f t="array" ref="DE20">AY20*INDEX(prod_est,$H20+$I20-1,MATCH(DE$14,$BQ$14:$DQ$14,0))</f>
        <v>1.0476188466409118</v>
      </c>
      <c r="DF20" s="4" cm="1">
        <f t="array" ref="DF20">AZ20*INDEX(prod_est,$H20+$I20-1,MATCH(DF$14,$BQ$14:$DQ$14,0))</f>
        <v>1.0328355893779113</v>
      </c>
      <c r="DG20" s="4" cm="1">
        <f t="array" ref="DG20">BA20*INDEX(prod_est,$H20+$I20-1,MATCH(DG$14,$BQ$14:$DQ$14,0))</f>
        <v>1.0179304501852307</v>
      </c>
      <c r="DH20" s="4" cm="1">
        <f t="array" ref="DH20">BB20*INDEX(prod_est,$H20+$I20-1,MATCH(DH$14,$BQ$14:$DQ$14,0))</f>
        <v>1.0029062350837521</v>
      </c>
      <c r="DI20" s="4" cm="1">
        <f t="array" ref="DI20">BC20*INDEX(prod_est,$H20+$I20-1,MATCH(DI$14,$BQ$14:$DQ$14,0))</f>
        <v>0.98776571899310117</v>
      </c>
      <c r="DJ20" s="4" cm="1">
        <f t="array" ref="DJ20">BD20*INDEX(prod_est,$H20+$I20-1,MATCH(DJ$14,$BQ$14:$DQ$14,0))</f>
        <v>0.97251164600293893</v>
      </c>
      <c r="DK20" s="4" cm="1">
        <f t="array" ref="DK20">BE20*INDEX(prod_est,$H20+$I20-1,MATCH(DK$14,$BQ$14:$DQ$14,0))</f>
        <v>0.95714672964218717</v>
      </c>
      <c r="DL20" s="4" cm="1">
        <f t="array" ref="DL20">BF20*INDEX(prod_est,$H20+$I20-1,MATCH(DL$14,$BQ$14:$DQ$14,0))</f>
        <v>0.94167365314616391</v>
      </c>
      <c r="DM20" s="4" cm="1">
        <f t="array" ref="DM20">BG20*INDEX(prod_est,$H20+$I20-1,MATCH(DM$14,$BQ$14:$DQ$14,0))</f>
        <v>0.92609506972166811</v>
      </c>
      <c r="DN20" s="4" cm="1">
        <f t="array" ref="DN20">BH20*INDEX(prod_est,$H20+$I20-1,MATCH(DN$14,$BQ$14:$DQ$14,0))</f>
        <v>0.91041360281002426</v>
      </c>
      <c r="DO20" s="4" cm="1">
        <f t="array" ref="DO20">BI20*INDEX(prod_est,$H20+$I20-1,MATCH(DO$14,$BQ$14:$DQ$14,0))</f>
        <v>0.89463184634809123</v>
      </c>
      <c r="DP20" s="4" cm="1">
        <f t="array" ref="DP20">BJ20*INDEX(prod_est,$H20+$I20-1,MATCH(DP$14,$BQ$14:$DQ$14,0))</f>
        <v>0.87875236502725529</v>
      </c>
      <c r="DQ20" s="4" cm="1">
        <f t="array" ref="DQ20">BK20*INDEX(prod_est,$H20+$I20-1,MATCH(DQ$14,$BQ$14:$DQ$14,0))</f>
        <v>0.86277769455043407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IFERROR(MATCH(E21,Production_est!$D$4:$D$339,0),"-")+1</f>
        <v>4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IFERROR(MATCH(E22,Production_est!$D$4:$D$339,0),"-")+1</f>
        <v>4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756.60503007024022</v>
      </c>
      <c r="G23" s="4">
        <v>763.74634003488279</v>
      </c>
      <c r="H23">
        <f>MATCH(A23,Production_est!$A$4:$A$339,0)</f>
        <v>273</v>
      </c>
      <c r="I23">
        <f>IFERROR(MATCH(E23,Production_est!$D$4:$D$339,0),"-")+1</f>
        <v>4</v>
      </c>
      <c r="J23" s="4" cm="1">
        <f t="array" ref="J23">IFERROR(INDEX(Production_est!$E$4:$E$339,I23+H23-1),"-")</f>
        <v>11320.975844426301</v>
      </c>
      <c r="K23" s="33">
        <f t="shared" si="3"/>
        <v>6.746294228786831E-2</v>
      </c>
      <c r="L23" s="33">
        <f t="shared" si="4"/>
        <v>6.746294228786831E-2</v>
      </c>
      <c r="M23" s="33">
        <f t="shared" si="5"/>
        <v>6.746294228786831E-2</v>
      </c>
      <c r="N23" s="33">
        <f t="shared" si="5"/>
        <v>6.746294228786831E-2</v>
      </c>
      <c r="O23" s="33">
        <f t="shared" ref="O23:AP30" si="19">N23*(1-$G$4)</f>
        <v>6.7125627576428967E-2</v>
      </c>
      <c r="P23" s="33">
        <f t="shared" si="19"/>
        <v>6.6789999438546827E-2</v>
      </c>
      <c r="Q23" s="33">
        <f t="shared" si="19"/>
        <v>6.6456049441354095E-2</v>
      </c>
      <c r="R23" s="33">
        <f t="shared" si="19"/>
        <v>6.6123769194147322E-2</v>
      </c>
      <c r="S23" s="33">
        <f t="shared" si="19"/>
        <v>6.5793150348176579E-2</v>
      </c>
      <c r="T23" s="33">
        <f t="shared" si="19"/>
        <v>6.5464184596435701E-2</v>
      </c>
      <c r="U23" s="33">
        <f t="shared" si="19"/>
        <v>6.5136863673453518E-2</v>
      </c>
      <c r="V23" s="33">
        <f t="shared" si="19"/>
        <v>6.4811179355086249E-2</v>
      </c>
      <c r="W23" s="33">
        <f t="shared" si="19"/>
        <v>6.4487123458310813E-2</v>
      </c>
      <c r="X23" s="33">
        <f t="shared" si="19"/>
        <v>6.4164687841019252E-2</v>
      </c>
      <c r="Y23" s="33">
        <f t="shared" si="19"/>
        <v>6.3843864401814152E-2</v>
      </c>
      <c r="Z23" s="33">
        <f t="shared" si="19"/>
        <v>6.3524645079805084E-2</v>
      </c>
      <c r="AA23" s="33">
        <f t="shared" si="19"/>
        <v>6.3207021854406062E-2</v>
      </c>
      <c r="AB23" s="33">
        <f t="shared" si="19"/>
        <v>6.2890986745134034E-2</v>
      </c>
      <c r="AC23" s="33">
        <f t="shared" si="19"/>
        <v>6.2576531811408362E-2</v>
      </c>
      <c r="AD23" s="33">
        <f t="shared" si="19"/>
        <v>6.2263649152351316E-2</v>
      </c>
      <c r="AE23" s="33">
        <f t="shared" si="19"/>
        <v>6.195233090658956E-2</v>
      </c>
      <c r="AF23" s="33">
        <f t="shared" si="19"/>
        <v>6.1642569252056613E-2</v>
      </c>
      <c r="AG23" s="33">
        <f t="shared" si="19"/>
        <v>6.1334356405796327E-2</v>
      </c>
      <c r="AH23" s="33">
        <f t="shared" si="19"/>
        <v>6.1027684623767342E-2</v>
      </c>
      <c r="AI23" s="33">
        <f t="shared" si="19"/>
        <v>6.0722546200648507E-2</v>
      </c>
      <c r="AJ23" s="33">
        <f t="shared" si="19"/>
        <v>6.0418933469645261E-2</v>
      </c>
      <c r="AK23" s="33">
        <f t="shared" si="19"/>
        <v>6.0116838802297033E-2</v>
      </c>
      <c r="AL23" s="33">
        <f t="shared" si="19"/>
        <v>5.9816254608285546E-2</v>
      </c>
      <c r="AM23" s="33">
        <f t="shared" si="19"/>
        <v>5.9517173335244117E-2</v>
      </c>
      <c r="AN23" s="33">
        <f t="shared" si="19"/>
        <v>5.9219587468567897E-2</v>
      </c>
      <c r="AO23" s="33">
        <f t="shared" si="19"/>
        <v>5.892348953122506E-2</v>
      </c>
      <c r="AP23" s="33">
        <f t="shared" si="19"/>
        <v>5.8628872083568935E-2</v>
      </c>
      <c r="AQ23" s="33">
        <f t="shared" ref="AQ23:BK23" si="20">AP23*(1-$G$4)</f>
        <v>5.8335727723151092E-2</v>
      </c>
      <c r="AR23" s="33">
        <f t="shared" si="20"/>
        <v>5.8044049084535337E-2</v>
      </c>
      <c r="AS23" s="33">
        <f t="shared" si="20"/>
        <v>5.7753828839112661E-2</v>
      </c>
      <c r="AT23" s="33">
        <f t="shared" si="20"/>
        <v>5.7465059694917095E-2</v>
      </c>
      <c r="AU23" s="33">
        <f t="shared" si="20"/>
        <v>5.7177734396442512E-2</v>
      </c>
      <c r="AV23" s="33">
        <f t="shared" si="20"/>
        <v>5.6891845724460301E-2</v>
      </c>
      <c r="AW23" s="33">
        <f t="shared" si="20"/>
        <v>5.6607386495837998E-2</v>
      </c>
      <c r="AX23" s="33">
        <f t="shared" si="20"/>
        <v>5.6324349563358807E-2</v>
      </c>
      <c r="AY23" s="33">
        <f t="shared" si="20"/>
        <v>5.6042727815542009E-2</v>
      </c>
      <c r="AZ23" s="33">
        <f t="shared" si="20"/>
        <v>5.5762514176464301E-2</v>
      </c>
      <c r="BA23" s="33">
        <f t="shared" si="20"/>
        <v>5.5483701605581977E-2</v>
      </c>
      <c r="BB23" s="33">
        <f t="shared" si="20"/>
        <v>5.5206283097554064E-2</v>
      </c>
      <c r="BC23" s="33">
        <f t="shared" si="20"/>
        <v>5.4930251682066292E-2</v>
      </c>
      <c r="BD23" s="33">
        <f t="shared" si="20"/>
        <v>5.4655600423655963E-2</v>
      </c>
      <c r="BE23" s="33">
        <f t="shared" si="20"/>
        <v>5.4382322421537684E-2</v>
      </c>
      <c r="BF23" s="33">
        <f t="shared" si="20"/>
        <v>5.4110410809429993E-2</v>
      </c>
      <c r="BG23" s="33">
        <f t="shared" si="20"/>
        <v>5.3839858755382844E-2</v>
      </c>
      <c r="BH23" s="33">
        <f t="shared" si="20"/>
        <v>5.3570659461605927E-2</v>
      </c>
      <c r="BI23" s="33">
        <f t="shared" si="20"/>
        <v>5.3302806164297896E-2</v>
      </c>
      <c r="BJ23" s="33">
        <f t="shared" si="20"/>
        <v>5.3036292133476409E-2</v>
      </c>
      <c r="BK23" s="33">
        <f t="shared" si="20"/>
        <v>5.2771110672809027E-2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756.60503007024022</v>
      </c>
      <c r="BQ23" s="4">
        <f t="shared" si="11"/>
        <v>763.74634003488279</v>
      </c>
      <c r="BR23" s="4" cm="1">
        <f t="array" ref="BR23">L23*INDEX(prod_est,$H23+$I23-1,MATCH(BR$14,$BQ$14:$DQ$14,0))</f>
        <v>761.24530163289739</v>
      </c>
      <c r="BS23" s="4" cm="1">
        <f t="array" ref="BS23">M23*INDEX(prod_est,$H23+$I23-1,MATCH(BS$14,$BQ$14:$DQ$14,0))</f>
        <v>742.13293311808548</v>
      </c>
      <c r="BT23" s="4" cm="1">
        <f t="array" ref="BT23">N23*INDEX(prod_est,$H23+$I23-1,MATCH(BT$14,$BQ$14:$DQ$14,0))</f>
        <v>744.13035667642839</v>
      </c>
      <c r="BU23" s="4" cm="1">
        <f t="array" ref="BU23">O23*INDEX(prod_est,$H23+$I23-1,MATCH(BU$14,$BQ$14:$DQ$14,0))</f>
        <v>741.60641223882374</v>
      </c>
      <c r="BV23" s="4" cm="1">
        <f t="array" ref="BV23">P23*INDEX(prod_est,$H23+$I23-1,MATCH(BV$14,$BQ$14:$DQ$14,0))</f>
        <v>736.5930410658458</v>
      </c>
      <c r="BW23" s="4" cm="1">
        <f t="array" ref="BW23">Q23*INDEX(prod_est,$H23+$I23-1,MATCH(BW$14,$BQ$14:$DQ$14,0))</f>
        <v>730.48404260187408</v>
      </c>
      <c r="BX23" s="4" cm="1">
        <f t="array" ref="BX23">R23*INDEX(prod_est,$H23+$I23-1,MATCH(BX$14,$BQ$14:$DQ$14,0))</f>
        <v>723.32956541080785</v>
      </c>
      <c r="BY23" s="4" cm="1">
        <f t="array" ref="BY23">S23*INDEX(prod_est,$H23+$I23-1,MATCH(BY$14,$BQ$14:$DQ$14,0))</f>
        <v>718.02265952403911</v>
      </c>
      <c r="BZ23" s="4" cm="1">
        <f t="array" ref="BZ23">T23*INDEX(prod_est,$H23+$I23-1,MATCH(BZ$14,$BQ$14:$DQ$14,0))</f>
        <v>711.87392381365396</v>
      </c>
      <c r="CA23" s="4" cm="1">
        <f t="array" ref="CA23">U23*INDEX(prod_est,$H23+$I23-1,MATCH(CA$14,$BQ$14:$DQ$14,0))</f>
        <v>701.79649970243315</v>
      </c>
      <c r="CB23" s="4" cm="1">
        <f t="array" ref="CB23">V23*INDEX(prod_est,$H23+$I23-1,MATCH(CB$14,$BQ$14:$DQ$14,0))</f>
        <v>690.5085690768625</v>
      </c>
      <c r="CC23" s="4" cm="1">
        <f t="array" ref="CC23">W23*INDEX(prod_est,$H23+$I23-1,MATCH(CC$14,$BQ$14:$DQ$14,0))</f>
        <v>677.75563521420202</v>
      </c>
      <c r="CD23" s="4" cm="1">
        <f t="array" ref="CD23">X23*INDEX(prod_est,$H23+$I23-1,MATCH(CD$14,$BQ$14:$DQ$14,0))</f>
        <v>668.23084886703725</v>
      </c>
      <c r="CE23" s="4" cm="1">
        <f t="array" ref="CE23">Y23*INDEX(prod_est,$H23+$I23-1,MATCH(CE$14,$BQ$14:$DQ$14,0))</f>
        <v>658.75449529983382</v>
      </c>
      <c r="CF23" s="4" cm="1">
        <f t="array" ref="CF23">Z23*INDEX(prod_est,$H23+$I23-1,MATCH(CF$14,$BQ$14:$DQ$14,0))</f>
        <v>647.6890079057514</v>
      </c>
      <c r="CG23" s="4" cm="1">
        <f t="array" ref="CG23">AA23*INDEX(prod_est,$H23+$I23-1,MATCH(CG$14,$BQ$14:$DQ$14,0))</f>
        <v>635.6460438697568</v>
      </c>
      <c r="CH23" s="4" cm="1">
        <f t="array" ref="CH23">AB23*INDEX(prod_est,$H23+$I23-1,MATCH(CH$14,$BQ$14:$DQ$14,0))</f>
        <v>622.44071357248981</v>
      </c>
      <c r="CI23" s="4" cm="1">
        <f t="array" ref="CI23">AC23*INDEX(prod_est,$H23+$I23-1,MATCH(CI$14,$BQ$14:$DQ$14,0))</f>
        <v>608.91335361128813</v>
      </c>
      <c r="CJ23" s="4" cm="1">
        <f t="array" ref="CJ23">AD23*INDEX(prod_est,$H23+$I23-1,MATCH(CJ$14,$BQ$14:$DQ$14,0))</f>
        <v>595.50814976996389</v>
      </c>
      <c r="CK23" s="4" cm="1">
        <f t="array" ref="CK23">AE23*INDEX(prod_est,$H23+$I23-1,MATCH(CK$14,$BQ$14:$DQ$14,0))</f>
        <v>580.94040018316093</v>
      </c>
      <c r="CL23" s="4" cm="1">
        <f t="array" ref="CL23">AF23*INDEX(prod_est,$H23+$I23-1,MATCH(CL$14,$BQ$14:$DQ$14,0))</f>
        <v>565.80375802071035</v>
      </c>
      <c r="CM23" s="4" cm="1">
        <f t="array" ref="CM23">AG23*INDEX(prod_est,$H23+$I23-1,MATCH(CM$14,$BQ$14:$DQ$14,0))</f>
        <v>550.11646015158499</v>
      </c>
      <c r="CN23" s="4" cm="1">
        <f t="array" ref="CN23">AH23*INDEX(prod_est,$H23+$I23-1,MATCH(CN$14,$BQ$14:$DQ$14,0))</f>
        <v>533.86589484265369</v>
      </c>
      <c r="CO23" s="4" cm="1">
        <f t="array" ref="CO23">AI23*INDEX(prod_est,$H23+$I23-1,MATCH(CO$14,$BQ$14:$DQ$14,0))</f>
        <v>517.49315176478842</v>
      </c>
      <c r="CP23" s="4" cm="1">
        <f t="array" ref="CP23">AJ23*INDEX(prod_est,$H23+$I23-1,MATCH(CP$14,$BQ$14:$DQ$14,0))</f>
        <v>500.61077602293864</v>
      </c>
      <c r="CQ23" s="4" cm="1">
        <f t="array" ref="CQ23">AK23*INDEX(prod_est,$H23+$I23-1,MATCH(CQ$14,$BQ$14:$DQ$14,0))</f>
        <v>483.55798839603341</v>
      </c>
      <c r="CR23" s="4" cm="1">
        <f t="array" ref="CR23">AL23*INDEX(prod_est,$H23+$I23-1,MATCH(CR$14,$BQ$14:$DQ$14,0))</f>
        <v>466.29616336740872</v>
      </c>
      <c r="CS23" s="4" cm="1">
        <f t="array" ref="CS23">AM23*INDEX(prod_est,$H23+$I23-1,MATCH(CS$14,$BQ$14:$DQ$14,0))</f>
        <v>453.2749046014207</v>
      </c>
      <c r="CT23" s="4" cm="1">
        <f t="array" ref="CT23">AN23*INDEX(prod_est,$H23+$I23-1,MATCH(CT$14,$BQ$14:$DQ$14,0))</f>
        <v>440.05534750333521</v>
      </c>
      <c r="CU23" s="4" cm="1">
        <f t="array" ref="CU23">AO23*INDEX(prod_est,$H23+$I23-1,MATCH(CU$14,$BQ$14:$DQ$14,0))</f>
        <v>426.83157896840424</v>
      </c>
      <c r="CV23" s="4" cm="1">
        <f t="array" ref="CV23">AP23*INDEX(prod_est,$H23+$I23-1,MATCH(CV$14,$BQ$14:$DQ$14,0))</f>
        <v>413.63325082985398</v>
      </c>
      <c r="CW23" s="4" cm="1">
        <f t="array" ref="CW23">AQ23*INDEX(prod_est,$H23+$I23-1,MATCH(CW$14,$BQ$14:$DQ$14,0))</f>
        <v>400.27416260429362</v>
      </c>
      <c r="CX23" s="4" cm="1">
        <f t="array" ref="CX23">AR23*INDEX(prod_est,$H23+$I23-1,MATCH(CX$14,$BQ$14:$DQ$14,0))</f>
        <v>395.55030964231293</v>
      </c>
      <c r="CY23" s="4" cm="1">
        <f t="array" ref="CY23">AS23*INDEX(prod_est,$H23+$I23-1,MATCH(CY$14,$BQ$14:$DQ$14,0))</f>
        <v>390.77630546110646</v>
      </c>
      <c r="CZ23" s="4" cm="1">
        <f t="array" ref="CZ23">AT23*INDEX(prod_est,$H23+$I23-1,MATCH(CZ$14,$BQ$14:$DQ$14,0))</f>
        <v>385.9532065836633</v>
      </c>
      <c r="DA23" s="4" cm="1">
        <f t="array" ref="DA23">AU23*INDEX(prod_est,$H23+$I23-1,MATCH(DA$14,$BQ$14:$DQ$14,0))</f>
        <v>381.08205803695199</v>
      </c>
      <c r="DB23" s="4" cm="1">
        <f t="array" ref="DB23">AV23*INDEX(prod_est,$H23+$I23-1,MATCH(DB$14,$BQ$14:$DQ$14,0))</f>
        <v>376.16389345139027</v>
      </c>
      <c r="DC23" s="4" cm="1">
        <f t="array" ref="DC23">AW23*INDEX(prod_est,$H23+$I23-1,MATCH(DC$14,$BQ$14:$DQ$14,0))</f>
        <v>371.19973515954979</v>
      </c>
      <c r="DD23" s="4" cm="1">
        <f t="array" ref="DD23">AX23*INDEX(prod_est,$H23+$I23-1,MATCH(DD$14,$BQ$14:$DQ$14,0))</f>
        <v>366.19059429411215</v>
      </c>
      <c r="DE23" s="4" cm="1">
        <f t="array" ref="DE23">AY23*INDEX(prod_est,$H23+$I23-1,MATCH(DE$14,$BQ$14:$DQ$14,0))</f>
        <v>361.13747088506636</v>
      </c>
      <c r="DF23" s="4" cm="1">
        <f t="array" ref="DF23">AZ23*INDEX(prod_est,$H23+$I23-1,MATCH(DF$14,$BQ$14:$DQ$14,0))</f>
        <v>356.0413539561647</v>
      </c>
      <c r="DG23" s="4" cm="1">
        <f t="array" ref="DG23">BA23*INDEX(prod_est,$H23+$I23-1,MATCH(DG$14,$BQ$14:$DQ$14,0))</f>
        <v>350.90322162063632</v>
      </c>
      <c r="DH23" s="4" cm="1">
        <f t="array" ref="DH23">BB23*INDEX(prod_est,$H23+$I23-1,MATCH(DH$14,$BQ$14:$DQ$14,0))</f>
        <v>345.72404117616594</v>
      </c>
      <c r="DI23" s="4" cm="1">
        <f t="array" ref="DI23">BC23*INDEX(prod_est,$H23+$I23-1,MATCH(DI$14,$BQ$14:$DQ$14,0))</f>
        <v>340.50476919914462</v>
      </c>
      <c r="DJ23" s="4" cm="1">
        <f t="array" ref="DJ23">BD23*INDEX(prod_est,$H23+$I23-1,MATCH(DJ$14,$BQ$14:$DQ$14,0))</f>
        <v>335.24635163819022</v>
      </c>
      <c r="DK23" s="4" cm="1">
        <f t="array" ref="DK23">BE23*INDEX(prod_est,$H23+$I23-1,MATCH(DK$14,$BQ$14:$DQ$14,0))</f>
        <v>329.94972390695546</v>
      </c>
      <c r="DL23" s="4" cm="1">
        <f t="array" ref="DL23">BF23*INDEX(prod_est,$H23+$I23-1,MATCH(DL$14,$BQ$14:$DQ$14,0))</f>
        <v>324.6158109762153</v>
      </c>
      <c r="DM23" s="4" cm="1">
        <f t="array" ref="DM23">BG23*INDEX(prod_est,$H23+$I23-1,MATCH(DM$14,$BQ$14:$DQ$14,0))</f>
        <v>319.24552746524785</v>
      </c>
      <c r="DN23" s="4" cm="1">
        <f t="array" ref="DN23">BH23*INDEX(prod_est,$H23+$I23-1,MATCH(DN$14,$BQ$14:$DQ$14,0))</f>
        <v>313.83977773251127</v>
      </c>
      <c r="DO23" s="4" cm="1">
        <f t="array" ref="DO23">BI23*INDEX(prod_est,$H23+$I23-1,MATCH(DO$14,$BQ$14:$DQ$14,0))</f>
        <v>308.39945596561955</v>
      </c>
      <c r="DP23" s="4" cm="1">
        <f t="array" ref="DP23">BJ23*INDEX(prod_est,$H23+$I23-1,MATCH(DP$14,$BQ$14:$DQ$14,0))</f>
        <v>302.92544627062313</v>
      </c>
      <c r="DQ23" s="4" cm="1">
        <f t="array" ref="DQ23">BK23*INDEX(prod_est,$H23+$I23-1,MATCH(DQ$14,$BQ$14:$DQ$14,0))</f>
        <v>297.41862276060374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IFERROR(MATCH(E24,Production_est!$D$4:$D$339,0),"-")+1</f>
        <v>4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IFERROR(MATCH(E25,Production_est!$D$4:$D$339,0),"-")+1</f>
        <v>4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IFERROR(MATCH(E26,Production_est!$D$4:$D$339,0),"-")+1</f>
        <v>4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IFERROR(MATCH(E27,Production_est!$D$4:$D$339,0),"-")+1</f>
        <v>4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44.512368711157038</v>
      </c>
      <c r="G28" s="4">
        <v>67.332607135033641</v>
      </c>
      <c r="H28">
        <f>MATCH(A28,Production_est!$A$4:$A$339,0)</f>
        <v>273</v>
      </c>
      <c r="I28">
        <f>IFERROR(MATCH(E28,Production_est!$D$4:$D$339,0),"-")+1</f>
        <v>4</v>
      </c>
      <c r="J28" s="4" cm="1">
        <f t="array" ref="J28">IFERROR(INDEX(Production_est!$E$4:$E$339,I28+H28-1),"-")</f>
        <v>11320.975844426301</v>
      </c>
      <c r="K28" s="33">
        <f t="shared" si="3"/>
        <v>5.9475974562902866E-3</v>
      </c>
      <c r="L28" s="33">
        <f t="shared" si="4"/>
        <v>5.9475974562902866E-3</v>
      </c>
      <c r="M28" s="33">
        <f t="shared" si="5"/>
        <v>5.9475974562902866E-3</v>
      </c>
      <c r="N28" s="33">
        <f t="shared" si="5"/>
        <v>5.9475974562902866E-3</v>
      </c>
      <c r="O28" s="33">
        <f t="shared" si="19"/>
        <v>5.9178594690088354E-3</v>
      </c>
      <c r="P28" s="33">
        <f t="shared" si="19"/>
        <v>5.888270171663791E-3</v>
      </c>
      <c r="Q28" s="33">
        <f t="shared" si="19"/>
        <v>5.8588288208054722E-3</v>
      </c>
      <c r="R28" s="33">
        <f t="shared" si="19"/>
        <v>5.8295346767014448E-3</v>
      </c>
      <c r="S28" s="33">
        <f t="shared" si="19"/>
        <v>5.8003870033179377E-3</v>
      </c>
      <c r="T28" s="33">
        <f t="shared" si="19"/>
        <v>5.7713850683013476E-3</v>
      </c>
      <c r="U28" s="33">
        <f t="shared" si="19"/>
        <v>5.7425281429598412E-3</v>
      </c>
      <c r="V28" s="33">
        <f t="shared" si="19"/>
        <v>5.7138155022450421E-3</v>
      </c>
      <c r="W28" s="33">
        <f t="shared" si="19"/>
        <v>5.6852464247338173E-3</v>
      </c>
      <c r="X28" s="33">
        <f t="shared" si="19"/>
        <v>5.6568201926101482E-3</v>
      </c>
      <c r="Y28" s="33">
        <f t="shared" si="19"/>
        <v>5.6285360916470979E-3</v>
      </c>
      <c r="Z28" s="33">
        <f t="shared" si="19"/>
        <v>5.600393411188862E-3</v>
      </c>
      <c r="AA28" s="33">
        <f t="shared" si="19"/>
        <v>5.5723914441329174E-3</v>
      </c>
      <c r="AB28" s="33">
        <f t="shared" si="19"/>
        <v>5.544529486912253E-3</v>
      </c>
      <c r="AC28" s="33">
        <f t="shared" si="19"/>
        <v>5.5168068394776913E-3</v>
      </c>
      <c r="AD28" s="33">
        <f t="shared" si="19"/>
        <v>5.4892228052803027E-3</v>
      </c>
      <c r="AE28" s="33">
        <f t="shared" si="19"/>
        <v>5.4617766912539011E-3</v>
      </c>
      <c r="AF28" s="33">
        <f t="shared" si="19"/>
        <v>5.4344678077976319E-3</v>
      </c>
      <c r="AG28" s="33">
        <f t="shared" si="19"/>
        <v>5.4072954687586433E-3</v>
      </c>
      <c r="AH28" s="33">
        <f t="shared" si="19"/>
        <v>5.3802589914148501E-3</v>
      </c>
      <c r="AI28" s="33">
        <f t="shared" si="19"/>
        <v>5.3533576964577756E-3</v>
      </c>
      <c r="AJ28" s="33">
        <f t="shared" si="19"/>
        <v>5.3265909079754864E-3</v>
      </c>
      <c r="AK28" s="33">
        <f t="shared" si="19"/>
        <v>5.2999579534356092E-3</v>
      </c>
      <c r="AL28" s="33">
        <f t="shared" si="19"/>
        <v>5.2734581636684312E-3</v>
      </c>
      <c r="AM28" s="33">
        <f t="shared" si="19"/>
        <v>5.2470908728500893E-3</v>
      </c>
      <c r="AN28" s="33">
        <f t="shared" si="19"/>
        <v>5.2208554184858388E-3</v>
      </c>
      <c r="AO28" s="33">
        <f t="shared" si="19"/>
        <v>5.1947511413934092E-3</v>
      </c>
      <c r="AP28" s="33">
        <f t="shared" si="19"/>
        <v>5.1687773856864423E-3</v>
      </c>
      <c r="AQ28" s="33">
        <f t="shared" ref="AQ28:BK28" si="25">AP28*(1-$G$4)</f>
        <v>5.1429334987580103E-3</v>
      </c>
      <c r="AR28" s="33">
        <f t="shared" si="25"/>
        <v>5.1172188312642204E-3</v>
      </c>
      <c r="AS28" s="33">
        <f t="shared" si="25"/>
        <v>5.0916327371078995E-3</v>
      </c>
      <c r="AT28" s="33">
        <f t="shared" si="25"/>
        <v>5.0661745734223596E-3</v>
      </c>
      <c r="AU28" s="33">
        <f t="shared" si="25"/>
        <v>5.0408437005552481E-3</v>
      </c>
      <c r="AV28" s="33">
        <f t="shared" si="25"/>
        <v>5.0156394820524714E-3</v>
      </c>
      <c r="AW28" s="33">
        <f t="shared" si="25"/>
        <v>4.9905612846422092E-3</v>
      </c>
      <c r="AX28" s="33">
        <f t="shared" si="25"/>
        <v>4.9656084782189981E-3</v>
      </c>
      <c r="AY28" s="33">
        <f t="shared" si="25"/>
        <v>4.9407804358279029E-3</v>
      </c>
      <c r="AZ28" s="33">
        <f t="shared" si="25"/>
        <v>4.9160765336487633E-3</v>
      </c>
      <c r="BA28" s="33">
        <f t="shared" si="25"/>
        <v>4.8914961509805193E-3</v>
      </c>
      <c r="BB28" s="33">
        <f t="shared" si="25"/>
        <v>4.8670386702256169E-3</v>
      </c>
      <c r="BC28" s="33">
        <f t="shared" si="25"/>
        <v>4.842703476874489E-3</v>
      </c>
      <c r="BD28" s="33">
        <f t="shared" si="25"/>
        <v>4.8184899594901163E-3</v>
      </c>
      <c r="BE28" s="33">
        <f t="shared" si="25"/>
        <v>4.7943975096926654E-3</v>
      </c>
      <c r="BF28" s="33">
        <f t="shared" si="25"/>
        <v>4.770425522144202E-3</v>
      </c>
      <c r="BG28" s="33">
        <f t="shared" si="25"/>
        <v>4.746573394533481E-3</v>
      </c>
      <c r="BH28" s="33">
        <f t="shared" si="25"/>
        <v>4.7228405275608135E-3</v>
      </c>
      <c r="BI28" s="33">
        <f t="shared" si="25"/>
        <v>4.6992263249230094E-3</v>
      </c>
      <c r="BJ28" s="33">
        <f t="shared" si="25"/>
        <v>4.6757301932983941E-3</v>
      </c>
      <c r="BK28" s="33">
        <f t="shared" si="25"/>
        <v>4.6523515423319024E-3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44.512368711157038</v>
      </c>
      <c r="BQ28" s="4">
        <f t="shared" si="11"/>
        <v>67.332607135033641</v>
      </c>
      <c r="BR28" s="4" cm="1">
        <f t="array" ref="BR28">L28*INDEX(prod_est,$H28+$I28-1,MATCH(BR$14,$BQ$14:$DQ$14,0))</f>
        <v>67.112113199648206</v>
      </c>
      <c r="BS28" s="4" cm="1">
        <f t="array" ref="BS28">M28*INDEX(prod_est,$H28+$I28-1,MATCH(BS$14,$BQ$14:$DQ$14,0))</f>
        <v>65.427148528565084</v>
      </c>
      <c r="BT28" s="4" cm="1">
        <f t="array" ref="BT28">N28*INDEX(prod_est,$H28+$I28-1,MATCH(BT$14,$BQ$14:$DQ$14,0))</f>
        <v>65.603243298106008</v>
      </c>
      <c r="BU28" s="4" cm="1">
        <f t="array" ref="BU28">O28*INDEX(prod_est,$H28+$I28-1,MATCH(BU$14,$BQ$14:$DQ$14,0))</f>
        <v>65.380729944732536</v>
      </c>
      <c r="BV28" s="4" cm="1">
        <f t="array" ref="BV28">P28*INDEX(prod_est,$H28+$I28-1,MATCH(BV$14,$BQ$14:$DQ$14,0))</f>
        <v>64.938746351597644</v>
      </c>
      <c r="BW28" s="4" cm="1">
        <f t="array" ref="BW28">Q28*INDEX(prod_est,$H28+$I28-1,MATCH(BW$14,$BQ$14:$DQ$14,0))</f>
        <v>64.400171209562473</v>
      </c>
      <c r="BX28" s="4" cm="1">
        <f t="array" ref="BX28">R28*INDEX(prod_est,$H28+$I28-1,MATCH(BX$14,$BQ$14:$DQ$14,0))</f>
        <v>63.769425663939806</v>
      </c>
      <c r="BY28" s="4" cm="1">
        <f t="array" ref="BY28">S28*INDEX(prod_est,$H28+$I28-1,MATCH(BY$14,$BQ$14:$DQ$14,0))</f>
        <v>63.301563769950143</v>
      </c>
      <c r="BZ28" s="4" cm="1">
        <f t="array" ref="BZ28">T28*INDEX(prod_est,$H28+$I28-1,MATCH(BZ$14,$BQ$14:$DQ$14,0))</f>
        <v>62.759485354300239</v>
      </c>
      <c r="CA28" s="4" cm="1">
        <f t="array" ref="CA28">U28*INDEX(prod_est,$H28+$I28-1,MATCH(CA$14,$BQ$14:$DQ$14,0))</f>
        <v>61.871050015175804</v>
      </c>
      <c r="CB28" s="4" cm="1">
        <f t="array" ref="CB28">V28*INDEX(prod_est,$H28+$I28-1,MATCH(CB$14,$BQ$14:$DQ$14,0))</f>
        <v>60.875895265047177</v>
      </c>
      <c r="CC28" s="4" cm="1">
        <f t="array" ref="CC28">W28*INDEX(prod_est,$H28+$I28-1,MATCH(CC$14,$BQ$14:$DQ$14,0))</f>
        <v>59.751584429653377</v>
      </c>
      <c r="CD28" s="4" cm="1">
        <f t="array" ref="CD28">X28*INDEX(prod_est,$H28+$I28-1,MATCH(CD$14,$BQ$14:$DQ$14,0))</f>
        <v>58.911870163880948</v>
      </c>
      <c r="CE28" s="4" cm="1">
        <f t="array" ref="CE28">Y28*INDEX(prod_est,$H28+$I28-1,MATCH(CE$14,$BQ$14:$DQ$14,0))</f>
        <v>58.076425778269829</v>
      </c>
      <c r="CF28" s="4" cm="1">
        <f t="array" ref="CF28">Z28*INDEX(prod_est,$H28+$I28-1,MATCH(CF$14,$BQ$14:$DQ$14,0))</f>
        <v>57.100881835984758</v>
      </c>
      <c r="CG28" s="4" cm="1">
        <f t="array" ref="CG28">AA28*INDEX(prod_est,$H28+$I28-1,MATCH(CG$14,$BQ$14:$DQ$14,0))</f>
        <v>56.039162618921232</v>
      </c>
      <c r="CH28" s="4" cm="1">
        <f t="array" ref="CH28">AB28*INDEX(prod_est,$H28+$I28-1,MATCH(CH$14,$BQ$14:$DQ$14,0))</f>
        <v>54.87496808156525</v>
      </c>
      <c r="CI28" s="4" cm="1">
        <f t="array" ref="CI28">AC28*INDEX(prod_est,$H28+$I28-1,MATCH(CI$14,$BQ$14:$DQ$14,0))</f>
        <v>53.682383101321449</v>
      </c>
      <c r="CJ28" s="4" cm="1">
        <f t="array" ref="CJ28">AD28*INDEX(prod_est,$H28+$I28-1,MATCH(CJ$14,$BQ$14:$DQ$14,0))</f>
        <v>52.500567521332286</v>
      </c>
      <c r="CK28" s="4" cm="1">
        <f t="array" ref="CK28">AE28*INDEX(prod_est,$H28+$I28-1,MATCH(CK$14,$BQ$14:$DQ$14,0))</f>
        <v>51.21626079755152</v>
      </c>
      <c r="CL28" s="4" cm="1">
        <f t="array" ref="CL28">AF28*INDEX(prod_est,$H28+$I28-1,MATCH(CL$14,$BQ$14:$DQ$14,0))</f>
        <v>49.88179996069654</v>
      </c>
      <c r="CM28" s="4" cm="1">
        <f t="array" ref="CM28">AG28*INDEX(prod_est,$H28+$I28-1,MATCH(CM$14,$BQ$14:$DQ$14,0))</f>
        <v>48.498792790562248</v>
      </c>
      <c r="CN28" s="4" cm="1">
        <f t="array" ref="CN28">AH28*INDEX(prod_est,$H28+$I28-1,MATCH(CN$14,$BQ$14:$DQ$14,0))</f>
        <v>47.066127424704646</v>
      </c>
      <c r="CO28" s="4" cm="1">
        <f t="array" ref="CO28">AI28*INDEX(prod_est,$H28+$I28-1,MATCH(CO$14,$BQ$14:$DQ$14,0))</f>
        <v>45.622690749990902</v>
      </c>
      <c r="CP28" s="4" cm="1">
        <f t="array" ref="CP28">AJ28*INDEX(prod_est,$H28+$I28-1,MATCH(CP$14,$BQ$14:$DQ$14,0))</f>
        <v>44.134324372640961</v>
      </c>
      <c r="CQ28" s="4" cm="1">
        <f t="array" ref="CQ28">AK28*INDEX(prod_est,$H28+$I28-1,MATCH(CQ$14,$BQ$14:$DQ$14,0))</f>
        <v>42.630934320667521</v>
      </c>
      <c r="CR28" s="4" cm="1">
        <f t="array" ref="CR28">AL28*INDEX(prod_est,$H28+$I28-1,MATCH(CR$14,$BQ$14:$DQ$14,0))</f>
        <v>41.109115331612863</v>
      </c>
      <c r="CS28" s="4" cm="1">
        <f t="array" ref="CS28">AM28*INDEX(prod_est,$H28+$I28-1,MATCH(CS$14,$BQ$14:$DQ$14,0))</f>
        <v>39.961148716343928</v>
      </c>
      <c r="CT28" s="4" cm="1">
        <f t="array" ref="CT28">AN28*INDEX(prod_est,$H28+$I28-1,MATCH(CT$14,$BQ$14:$DQ$14,0))</f>
        <v>38.795699930633369</v>
      </c>
      <c r="CU28" s="4" cm="1">
        <f t="array" ref="CU28">AO28*INDEX(prod_est,$H28+$I28-1,MATCH(CU$14,$BQ$14:$DQ$14,0))</f>
        <v>37.629879860626275</v>
      </c>
      <c r="CV28" s="4" cm="1">
        <f t="array" ref="CV28">AP28*INDEX(prod_est,$H28+$I28-1,MATCH(CV$14,$BQ$14:$DQ$14,0))</f>
        <v>36.466302640273668</v>
      </c>
      <c r="CW28" s="4" cm="1">
        <f t="array" ref="CW28">AQ28*INDEX(prod_est,$H28+$I28-1,MATCH(CW$14,$BQ$14:$DQ$14,0))</f>
        <v>35.288552657036007</v>
      </c>
      <c r="CX28" s="4" cm="1">
        <f t="array" ref="CX28">AR28*INDEX(prod_est,$H28+$I28-1,MATCH(CX$14,$BQ$14:$DQ$14,0))</f>
        <v>34.872093266031676</v>
      </c>
      <c r="CY28" s="4" cm="1">
        <f t="array" ref="CY28">AS28*INDEX(prod_est,$H28+$I28-1,MATCH(CY$14,$BQ$14:$DQ$14,0))</f>
        <v>34.451212495618428</v>
      </c>
      <c r="CZ28" s="4" cm="1">
        <f t="array" ref="CZ28">AT28*INDEX(prod_est,$H28+$I28-1,MATCH(CZ$14,$BQ$14:$DQ$14,0))</f>
        <v>34.026003489872529</v>
      </c>
      <c r="DA28" s="4" cm="1">
        <f t="array" ref="DA28">AU28*INDEX(prod_est,$H28+$I28-1,MATCH(DA$14,$BQ$14:$DQ$14,0))</f>
        <v>33.596558379370109</v>
      </c>
      <c r="DB28" s="4" cm="1">
        <f t="array" ref="DB28">AV28*INDEX(prod_est,$H28+$I28-1,MATCH(DB$14,$BQ$14:$DQ$14,0))</f>
        <v>33.16296828995646</v>
      </c>
      <c r="DC28" s="4" cm="1">
        <f t="array" ref="DC28">AW28*INDEX(prod_est,$H28+$I28-1,MATCH(DC$14,$BQ$14:$DQ$14,0))</f>
        <v>32.725323351448019</v>
      </c>
      <c r="DD28" s="4" cm="1">
        <f t="array" ref="DD28">AX28*INDEX(prod_est,$H28+$I28-1,MATCH(DD$14,$BQ$14:$DQ$14,0))</f>
        <v>32.283712706268169</v>
      </c>
      <c r="DE28" s="4" cm="1">
        <f t="array" ref="DE28">AY28*INDEX(prod_est,$H28+$I28-1,MATCH(DE$14,$BQ$14:$DQ$14,0))</f>
        <v>31.838224518016322</v>
      </c>
      <c r="DF28" s="4" cm="1">
        <f t="array" ref="DF28">AZ28*INDEX(prod_est,$H28+$I28-1,MATCH(DF$14,$BQ$14:$DQ$14,0))</f>
        <v>31.388945979971531</v>
      </c>
      <c r="DG28" s="4" cm="1">
        <f t="array" ref="DG28">BA28*INDEX(prod_est,$H28+$I28-1,MATCH(DG$14,$BQ$14:$DQ$14,0))</f>
        <v>30.935963323530721</v>
      </c>
      <c r="DH28" s="4" cm="1">
        <f t="array" ref="DH28">BB28*INDEX(prod_est,$H28+$I28-1,MATCH(DH$14,$BQ$14:$DQ$14,0))</f>
        <v>30.479361826582085</v>
      </c>
      <c r="DI28" s="4" cm="1">
        <f t="array" ref="DI28">BC28*INDEX(prod_est,$H28+$I28-1,MATCH(DI$14,$BQ$14:$DQ$14,0))</f>
        <v>30.019225821814306</v>
      </c>
      <c r="DJ28" s="4" cm="1">
        <f t="array" ref="DJ28">BD28*INDEX(prod_est,$H28+$I28-1,MATCH(DJ$14,$BQ$14:$DQ$14,0))</f>
        <v>29.555638704961432</v>
      </c>
      <c r="DK28" s="4" cm="1">
        <f t="array" ref="DK28">BE28*INDEX(prod_est,$H28+$I28-1,MATCH(DK$14,$BQ$14:$DQ$14,0))</f>
        <v>29.088682942984921</v>
      </c>
      <c r="DL28" s="4" cm="1">
        <f t="array" ref="DL28">BF28*INDEX(prod_est,$H28+$I28-1,MATCH(DL$14,$BQ$14:$DQ$14,0))</f>
        <v>28.618440082192166</v>
      </c>
      <c r="DM28" s="4" cm="1">
        <f t="array" ref="DM28">BG28*INDEX(prod_est,$H28+$I28-1,MATCH(DM$14,$BQ$14:$DQ$14,0))</f>
        <v>28.144990756292671</v>
      </c>
      <c r="DN28" s="4" cm="1">
        <f t="array" ref="DN28">BH28*INDEX(prod_est,$H28+$I28-1,MATCH(DN$14,$BQ$14:$DQ$14,0))</f>
        <v>27.668414694392272</v>
      </c>
      <c r="DO28" s="4" cm="1">
        <f t="array" ref="DO28">BI28*INDEX(prod_est,$H28+$I28-1,MATCH(DO$14,$BQ$14:$DQ$14,0))</f>
        <v>27.188790728925468</v>
      </c>
      <c r="DP28" s="4" cm="1">
        <f t="array" ref="DP28">BJ28*INDEX(prod_est,$H28+$I28-1,MATCH(DP$14,$BQ$14:$DQ$14,0))</f>
        <v>26.706196803526456</v>
      </c>
      <c r="DQ28" s="4" cm="1">
        <f t="array" ref="DQ28">BK28*INDEX(prod_est,$H28+$I28-1,MATCH(DQ$14,$BQ$14:$DQ$14,0))</f>
        <v>26.220709980839793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IFERROR(MATCH(E29,Production_est!$D$4:$D$339,0),"-")+1</f>
        <v>4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IFERROR(MATCH(E30,Production_est!$D$4:$D$339,0),"-")+1</f>
        <v>4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135.7517683670348</v>
      </c>
      <c r="G31" s="4">
        <v>145.10259014270071</v>
      </c>
      <c r="H31">
        <f>MATCH(A31,Production_est!$A$4:$A$339,0)</f>
        <v>273</v>
      </c>
      <c r="I31">
        <f>IFERROR(MATCH(E31,Production_est!$D$4:$D$339,0),"-")+1</f>
        <v>4</v>
      </c>
      <c r="J31" s="4" cm="1">
        <f t="array" ref="J31">IFERROR(INDEX(Production_est!$E$4:$E$339,I31+H31-1),"-")</f>
        <v>11320.975844426301</v>
      </c>
      <c r="K31" s="33">
        <f t="shared" si="3"/>
        <v>1.2817145106279829E-2</v>
      </c>
      <c r="L31" s="33">
        <f t="shared" si="4"/>
        <v>1.2817145106279829E-2</v>
      </c>
      <c r="M31" s="33">
        <f t="shared" si="5"/>
        <v>1.2817145106279829E-2</v>
      </c>
      <c r="N31" s="33">
        <f t="shared" si="5"/>
        <v>1.2817145106279829E-2</v>
      </c>
      <c r="O31" s="33">
        <f t="shared" ref="O31:AQ35" si="28">N31*(1-$G$4)</f>
        <v>1.275305938074843E-2</v>
      </c>
      <c r="P31" s="33">
        <f t="shared" si="28"/>
        <v>1.2689294083844688E-2</v>
      </c>
      <c r="Q31" s="33">
        <f t="shared" si="28"/>
        <v>1.2625847613425466E-2</v>
      </c>
      <c r="R31" s="33">
        <f t="shared" si="28"/>
        <v>1.2562718375358339E-2</v>
      </c>
      <c r="S31" s="33">
        <f t="shared" si="28"/>
        <v>1.2499904783481546E-2</v>
      </c>
      <c r="T31" s="33">
        <f t="shared" si="28"/>
        <v>1.2437405259564138E-2</v>
      </c>
      <c r="U31" s="33">
        <f t="shared" si="28"/>
        <v>1.2375218233266316E-2</v>
      </c>
      <c r="V31" s="33">
        <f t="shared" si="28"/>
        <v>1.2313342142099984E-2</v>
      </c>
      <c r="W31" s="33">
        <f t="shared" si="28"/>
        <v>1.2251775431389484E-2</v>
      </c>
      <c r="X31" s="33">
        <f t="shared" si="28"/>
        <v>1.2190516554232537E-2</v>
      </c>
      <c r="Y31" s="33">
        <f t="shared" si="28"/>
        <v>1.2129563971461374E-2</v>
      </c>
      <c r="Z31" s="33">
        <f t="shared" si="28"/>
        <v>1.2068916151604067E-2</v>
      </c>
      <c r="AA31" s="33">
        <f t="shared" si="28"/>
        <v>1.2008571570846047E-2</v>
      </c>
      <c r="AB31" s="33">
        <f t="shared" si="28"/>
        <v>1.1948528712991817E-2</v>
      </c>
      <c r="AC31" s="33">
        <f t="shared" si="28"/>
        <v>1.1888786069426857E-2</v>
      </c>
      <c r="AD31" s="33">
        <f t="shared" si="28"/>
        <v>1.1829342139079723E-2</v>
      </c>
      <c r="AE31" s="33">
        <f t="shared" si="28"/>
        <v>1.1770195428384325E-2</v>
      </c>
      <c r="AF31" s="33">
        <f t="shared" si="28"/>
        <v>1.1711344451242403E-2</v>
      </c>
      <c r="AG31" s="33">
        <f t="shared" si="28"/>
        <v>1.165278772898619E-2</v>
      </c>
      <c r="AH31" s="33">
        <f t="shared" si="28"/>
        <v>1.159452379034126E-2</v>
      </c>
      <c r="AI31" s="33">
        <f t="shared" si="28"/>
        <v>1.1536551171389554E-2</v>
      </c>
      <c r="AJ31" s="33">
        <f t="shared" si="28"/>
        <v>1.1478868415532606E-2</v>
      </c>
      <c r="AK31" s="33">
        <f t="shared" si="28"/>
        <v>1.1421474073454943E-2</v>
      </c>
      <c r="AL31" s="33">
        <f t="shared" si="28"/>
        <v>1.1364366703087669E-2</v>
      </c>
      <c r="AM31" s="33">
        <f t="shared" si="28"/>
        <v>1.1307544869572231E-2</v>
      </c>
      <c r="AN31" s="33">
        <f t="shared" si="28"/>
        <v>1.1251007145224369E-2</v>
      </c>
      <c r="AO31" s="33">
        <f t="shared" si="28"/>
        <v>1.1194752109498248E-2</v>
      </c>
      <c r="AP31" s="33">
        <f t="shared" si="28"/>
        <v>1.1138778348950756E-2</v>
      </c>
      <c r="AQ31" s="33">
        <f t="shared" si="28"/>
        <v>1.1083084457206002E-2</v>
      </c>
      <c r="AR31" s="33">
        <f t="shared" ref="AR31:BK31" si="29">AQ31*(1-$G$4)</f>
        <v>1.1027669034919972E-2</v>
      </c>
      <c r="AS31" s="33">
        <f t="shared" si="29"/>
        <v>1.0972530689745371E-2</v>
      </c>
      <c r="AT31" s="33">
        <f t="shared" si="29"/>
        <v>1.0917668036296645E-2</v>
      </c>
      <c r="AU31" s="33">
        <f t="shared" si="29"/>
        <v>1.0863079696115161E-2</v>
      </c>
      <c r="AV31" s="33">
        <f t="shared" si="29"/>
        <v>1.0808764297634586E-2</v>
      </c>
      <c r="AW31" s="33">
        <f t="shared" si="29"/>
        <v>1.0754720476146413E-2</v>
      </c>
      <c r="AX31" s="33">
        <f t="shared" si="29"/>
        <v>1.0700946873765681E-2</v>
      </c>
      <c r="AY31" s="33">
        <f t="shared" si="29"/>
        <v>1.0647442139396852E-2</v>
      </c>
      <c r="AZ31" s="33">
        <f t="shared" si="29"/>
        <v>1.0594204928699868E-2</v>
      </c>
      <c r="BA31" s="33">
        <f t="shared" si="29"/>
        <v>1.0541233904056369E-2</v>
      </c>
      <c r="BB31" s="33">
        <f t="shared" si="29"/>
        <v>1.0488527734536087E-2</v>
      </c>
      <c r="BC31" s="33">
        <f t="shared" si="29"/>
        <v>1.0436085095863407E-2</v>
      </c>
      <c r="BD31" s="33">
        <f t="shared" si="29"/>
        <v>1.038390467038409E-2</v>
      </c>
      <c r="BE31" s="33">
        <f t="shared" si="29"/>
        <v>1.033198514703217E-2</v>
      </c>
      <c r="BF31" s="33">
        <f t="shared" si="29"/>
        <v>1.0280325221297008E-2</v>
      </c>
      <c r="BG31" s="33">
        <f t="shared" si="29"/>
        <v>1.0228923595190523E-2</v>
      </c>
      <c r="BH31" s="33">
        <f t="shared" si="29"/>
        <v>1.017777897721457E-2</v>
      </c>
      <c r="BI31" s="33">
        <f t="shared" si="29"/>
        <v>1.0126890082328498E-2</v>
      </c>
      <c r="BJ31" s="33">
        <f t="shared" si="29"/>
        <v>1.0076255631916855E-2</v>
      </c>
      <c r="BK31" s="33">
        <f t="shared" si="29"/>
        <v>1.0025874353757271E-2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135.7517683670348</v>
      </c>
      <c r="BQ31" s="4">
        <f t="shared" si="11"/>
        <v>145.10259014270071</v>
      </c>
      <c r="BR31" s="4" cm="1">
        <f t="array" ref="BR31">L31*INDEX(prod_est,$H31+$I31-1,MATCH(BR$14,$BQ$14:$DQ$14,0))</f>
        <v>144.62742302090754</v>
      </c>
      <c r="BS31" s="4" cm="1">
        <f t="array" ref="BS31">M31*INDEX(prod_est,$H31+$I31-1,MATCH(BS$14,$BQ$14:$DQ$14,0))</f>
        <v>140.99630359042447</v>
      </c>
      <c r="BT31" s="4" cm="1">
        <f t="array" ref="BT31">N31*INDEX(prod_est,$H31+$I31-1,MATCH(BT$14,$BQ$14:$DQ$14,0))</f>
        <v>141.37578996794917</v>
      </c>
      <c r="BU31" s="4" cm="1">
        <f t="array" ref="BU31">O31*INDEX(prod_est,$H31+$I31-1,MATCH(BU$14,$BQ$14:$DQ$14,0))</f>
        <v>140.89627097574564</v>
      </c>
      <c r="BV31" s="4" cm="1">
        <f t="array" ref="BV31">P31*INDEX(prod_est,$H31+$I31-1,MATCH(BV$14,$BQ$14:$DQ$14,0))</f>
        <v>139.94379093831247</v>
      </c>
      <c r="BW31" s="4" cm="1">
        <f t="array" ref="BW31">Q31*INDEX(prod_est,$H31+$I31-1,MATCH(BW$14,$BQ$14:$DQ$14,0))</f>
        <v>138.78315493413916</v>
      </c>
      <c r="BX31" s="4" cm="1">
        <f t="array" ref="BX31">R31*INDEX(prod_est,$H31+$I31-1,MATCH(BX$14,$BQ$14:$DQ$14,0))</f>
        <v>137.42389058533306</v>
      </c>
      <c r="BY31" s="4" cm="1">
        <f t="array" ref="BY31">S31*INDEX(prod_est,$H31+$I31-1,MATCH(BY$14,$BQ$14:$DQ$14,0))</f>
        <v>136.41564249372382</v>
      </c>
      <c r="BZ31" s="4" cm="1">
        <f t="array" ref="BZ31">T31*INDEX(prod_est,$H31+$I31-1,MATCH(BZ$14,$BQ$14:$DQ$14,0))</f>
        <v>135.24745689215479</v>
      </c>
      <c r="CA31" s="4" cm="1">
        <f t="array" ref="CA31">U31*INDEX(prod_est,$H31+$I31-1,MATCH(CA$14,$BQ$14:$DQ$14,0))</f>
        <v>133.33286789335466</v>
      </c>
      <c r="CB31" s="4" cm="1">
        <f t="array" ref="CB31">V31*INDEX(prod_est,$H31+$I31-1,MATCH(CB$14,$BQ$14:$DQ$14,0))</f>
        <v>131.18829726137412</v>
      </c>
      <c r="CC31" s="4" cm="1">
        <f t="array" ref="CC31">W31*INDEX(prod_est,$H31+$I31-1,MATCH(CC$14,$BQ$14:$DQ$14,0))</f>
        <v>128.76539368935039</v>
      </c>
      <c r="CD31" s="4" cm="1">
        <f t="array" ref="CD31">X31*INDEX(prod_est,$H31+$I31-1,MATCH(CD$14,$BQ$14:$DQ$14,0))</f>
        <v>126.95579919824446</v>
      </c>
      <c r="CE31" s="4" cm="1">
        <f t="array" ref="CE31">Y31*INDEX(prod_est,$H31+$I31-1,MATCH(CE$14,$BQ$14:$DQ$14,0))</f>
        <v>125.15540635099831</v>
      </c>
      <c r="CF31" s="4" cm="1">
        <f t="array" ref="CF31">Z31*INDEX(prod_est,$H31+$I31-1,MATCH(CF$14,$BQ$14:$DQ$14,0))</f>
        <v>123.05309724926245</v>
      </c>
      <c r="CG31" s="4" cm="1">
        <f t="array" ref="CG31">AA31*INDEX(prod_est,$H31+$I31-1,MATCH(CG$14,$BQ$14:$DQ$14,0))</f>
        <v>120.76507937864535</v>
      </c>
      <c r="CH31" s="4" cm="1">
        <f t="array" ref="CH31">AB31*INDEX(prod_est,$H31+$I31-1,MATCH(CH$14,$BQ$14:$DQ$14,0))</f>
        <v>118.25622594212898</v>
      </c>
      <c r="CI31" s="4" cm="1">
        <f t="array" ref="CI31">AC31*INDEX(prod_est,$H31+$I31-1,MATCH(CI$14,$BQ$14:$DQ$14,0))</f>
        <v>115.68619075469572</v>
      </c>
      <c r="CJ31" s="4" cm="1">
        <f t="array" ref="CJ31">AD31*INDEX(prod_est,$H31+$I31-1,MATCH(CJ$14,$BQ$14:$DQ$14,0))</f>
        <v>113.13936375624728</v>
      </c>
      <c r="CK31" s="4" cm="1">
        <f t="array" ref="CK31">AE31*INDEX(prod_est,$H31+$I31-1,MATCH(CK$14,$BQ$14:$DQ$14,0))</f>
        <v>110.37166709206579</v>
      </c>
      <c r="CL31" s="4" cm="1">
        <f t="array" ref="CL31">AF31*INDEX(prod_est,$H31+$I31-1,MATCH(CL$14,$BQ$14:$DQ$14,0))</f>
        <v>107.49588770209911</v>
      </c>
      <c r="CM31" s="4" cm="1">
        <f t="array" ref="CM31">AG31*INDEX(prod_est,$H31+$I31-1,MATCH(CM$14,$BQ$14:$DQ$14,0))</f>
        <v>104.51549037142752</v>
      </c>
      <c r="CN31" s="4" cm="1">
        <f t="array" ref="CN31">AH31*INDEX(prod_est,$H31+$I31-1,MATCH(CN$14,$BQ$14:$DQ$14,0))</f>
        <v>101.42807902291442</v>
      </c>
      <c r="CO31" s="4" cm="1">
        <f t="array" ref="CO31">AI31*INDEX(prod_est,$H31+$I31-1,MATCH(CO$14,$BQ$14:$DQ$14,0))</f>
        <v>98.317455372356946</v>
      </c>
      <c r="CP31" s="4" cm="1">
        <f t="array" ref="CP31">AJ31*INDEX(prod_est,$H31+$I31-1,MATCH(CP$14,$BQ$14:$DQ$14,0))</f>
        <v>95.110007664269958</v>
      </c>
      <c r="CQ31" s="4" cm="1">
        <f t="array" ref="CQ31">AK31*INDEX(prod_est,$H31+$I31-1,MATCH(CQ$14,$BQ$14:$DQ$14,0))</f>
        <v>91.870183754011578</v>
      </c>
      <c r="CR31" s="4" cm="1">
        <f t="array" ref="CR31">AL31*INDEX(prod_est,$H31+$I31-1,MATCH(CR$14,$BQ$14:$DQ$14,0))</f>
        <v>88.590645259425614</v>
      </c>
      <c r="CS31" s="4" cm="1">
        <f t="array" ref="CS31">AM31*INDEX(prod_est,$H31+$I31-1,MATCH(CS$14,$BQ$14:$DQ$14,0))</f>
        <v>86.116763193061928</v>
      </c>
      <c r="CT31" s="4" cm="1">
        <f t="array" ref="CT31">AN31*INDEX(prod_est,$H31+$I31-1,MATCH(CT$14,$BQ$14:$DQ$14,0))</f>
        <v>83.605206836033844</v>
      </c>
      <c r="CU31" s="4" cm="1">
        <f t="array" ref="CU31">AO31*INDEX(prod_est,$H31+$I31-1,MATCH(CU$14,$BQ$14:$DQ$14,0))</f>
        <v>81.092850356815376</v>
      </c>
      <c r="CV31" s="4" cm="1">
        <f t="array" ref="CV31">AP31*INDEX(prod_est,$H31+$I31-1,MATCH(CV$14,$BQ$14:$DQ$14,0))</f>
        <v>78.585327245975378</v>
      </c>
      <c r="CW31" s="4" cm="1">
        <f t="array" ref="CW31">AQ31*INDEX(prod_est,$H31+$I31-1,MATCH(CW$14,$BQ$14:$DQ$14,0))</f>
        <v>76.047261658145345</v>
      </c>
      <c r="CX31" s="4" cm="1">
        <f t="array" ref="CX31">AR31*INDEX(prod_est,$H31+$I31-1,MATCH(CX$14,$BQ$14:$DQ$14,0))</f>
        <v>75.149786587815882</v>
      </c>
      <c r="CY31" s="4" cm="1">
        <f t="array" ref="CY31">AS31*INDEX(prod_est,$H31+$I31-1,MATCH(CY$14,$BQ$14:$DQ$14,0))</f>
        <v>74.242783390899092</v>
      </c>
      <c r="CZ31" s="4" cm="1">
        <f t="array" ref="CZ31">AT31*INDEX(prod_est,$H31+$I31-1,MATCH(CZ$14,$BQ$14:$DQ$14,0))</f>
        <v>73.32645279401612</v>
      </c>
      <c r="DA31" s="4" cm="1">
        <f t="array" ref="DA31">AU31*INDEX(prod_est,$H31+$I31-1,MATCH(DA$14,$BQ$14:$DQ$14,0))</f>
        <v>72.400993339682913</v>
      </c>
      <c r="DB31" s="4" cm="1">
        <f t="array" ref="DB31">AV31*INDEX(prod_est,$H31+$I31-1,MATCH(DB$14,$BQ$14:$DQ$14,0))</f>
        <v>71.46660140520828</v>
      </c>
      <c r="DC31" s="4" cm="1">
        <f t="array" ref="DC31">AW31*INDEX(prod_est,$H31+$I31-1,MATCH(DC$14,$BQ$14:$DQ$14,0))</f>
        <v>70.523471221446599</v>
      </c>
      <c r="DD31" s="4" cm="1">
        <f t="array" ref="DD31">AX31*INDEX(prod_est,$H31+$I31-1,MATCH(DD$14,$BQ$14:$DQ$14,0))</f>
        <v>69.571794891408203</v>
      </c>
      <c r="DE31" s="4" cm="1">
        <f t="array" ref="DE31">AY31*INDEX(prod_est,$H31+$I31-1,MATCH(DE$14,$BQ$14:$DQ$14,0))</f>
        <v>68.611762408725838</v>
      </c>
      <c r="DF31" s="4" cm="1">
        <f t="array" ref="DF31">AZ31*INDEX(prod_est,$H31+$I31-1,MATCH(DF$14,$BQ$14:$DQ$14,0))</f>
        <v>67.643561675980038</v>
      </c>
      <c r="DG31" s="4" cm="1">
        <f t="array" ref="DG31">BA31*INDEX(prod_est,$H31+$I31-1,MATCH(DG$14,$BQ$14:$DQ$14,0))</f>
        <v>66.667378522883581</v>
      </c>
      <c r="DH31" s="4" cm="1">
        <f t="array" ref="DH31">BB31*INDEX(prod_est,$H31+$I31-1,MATCH(DH$14,$BQ$14:$DQ$14,0))</f>
        <v>65.6833967243263</v>
      </c>
      <c r="DI31" s="4" cm="1">
        <f t="array" ref="DI31">BC31*INDEX(prod_est,$H31+$I31-1,MATCH(DI$14,$BQ$14:$DQ$14,0))</f>
        <v>64.691798018281546</v>
      </c>
      <c r="DJ31" s="4" cm="1">
        <f t="array" ref="DJ31">BD31*INDEX(prod_est,$H31+$I31-1,MATCH(DJ$14,$BQ$14:$DQ$14,0))</f>
        <v>63.692762123574013</v>
      </c>
      <c r="DK31" s="4" cm="1">
        <f t="array" ref="DK31">BE31*INDEX(prod_est,$H31+$I31-1,MATCH(DK$14,$BQ$14:$DQ$14,0))</f>
        <v>62.686466757512136</v>
      </c>
      <c r="DL31" s="4" cm="1">
        <f t="array" ref="DL31">BF31*INDEX(prod_est,$H31+$I31-1,MATCH(DL$14,$BQ$14:$DQ$14,0))</f>
        <v>61.673087653383547</v>
      </c>
      <c r="DM31" s="4" cm="1">
        <f t="array" ref="DM31">BG31*INDEX(prod_est,$H31+$I31-1,MATCH(DM$14,$BQ$14:$DQ$14,0))</f>
        <v>60.652798577816348</v>
      </c>
      <c r="DN31" s="4" cm="1">
        <f t="array" ref="DN31">BH31*INDEX(prod_est,$H31+$I31-1,MATCH(DN$14,$BQ$14:$DQ$14,0))</f>
        <v>59.625771348006694</v>
      </c>
      <c r="DO31" s="4" cm="1">
        <f t="array" ref="DO31">BI31*INDEX(prod_est,$H31+$I31-1,MATCH(DO$14,$BQ$14:$DQ$14,0))</f>
        <v>58.592175848813021</v>
      </c>
      <c r="DP31" s="4" cm="1">
        <f t="array" ref="DP31">BJ31*INDEX(prod_est,$H31+$I31-1,MATCH(DP$14,$BQ$14:$DQ$14,0))</f>
        <v>57.552180049718302</v>
      </c>
      <c r="DQ31" s="4" cm="1">
        <f t="array" ref="DQ31">BK31*INDEX(prod_est,$H31+$I31-1,MATCH(DQ$14,$BQ$14:$DQ$14,0))</f>
        <v>56.50595002166208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IFERROR(MATCH(E32,Production_est!$D$4:$D$339,0),"-")+1</f>
        <v>4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IFERROR(MATCH(E33,Production_est!$D$4:$D$339,0),"-")+1</f>
        <v>4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IFERROR(MATCH(E34,Production_est!$D$4:$D$339,0),"-")+1</f>
        <v>4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IFERROR(MATCH(E35,Production_est!$D$4:$D$339,0),"-")+1</f>
        <v>4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IFERROR(MATCH(E36,Production_est!$D$4:$D$339,0),"-")+1</f>
        <v>4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IFERROR(MATCH(E37,Production_est!$D$4:$D$339,0),"-")+1</f>
        <v>4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IFERROR(MATCH(E38,Production_est!$D$4:$D$339,0),"-")+1</f>
        <v>4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IFERROR(MATCH(E39,Production_est!$D$4:$D$339,0),"-")+1</f>
        <v>4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IFERROR(MATCH(E40,Production_est!$D$4:$D$339,0),"-")+1</f>
        <v>4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IFERROR(MATCH(E41,Production_est!$D$4:$D$339,0),"-")+1</f>
        <v>4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IFERROR(MATCH(E42,Production_est!$D$4:$D$339,0),"-")+1</f>
        <v>4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IFERROR(MATCH(E43,Production_est!$D$4:$D$339,0),"-")+1</f>
        <v>4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IFERROR(MATCH(E44,Production_est!$D$4:$D$339,0),"-")+1</f>
        <v>4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IFERROR(MATCH(E45,Production_est!$D$4:$D$339,0),"-")+1</f>
        <v>4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IFERROR(MATCH(E46,Production_est!$D$4:$D$339,0),"-")+1</f>
        <v>4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951.25844386839208</v>
      </c>
      <c r="G47" s="43">
        <f>SUM(G15:G46)</f>
        <v>994.20923576085715</v>
      </c>
      <c r="K47" s="33">
        <f t="shared" ref="K47:AP47" si="42">SUM(K15:K46)*1000</f>
        <v>87.820100442166378</v>
      </c>
      <c r="L47" s="33">
        <f t="shared" si="42"/>
        <v>87.820100442166378</v>
      </c>
      <c r="M47" s="33">
        <f t="shared" si="42"/>
        <v>87.820100442166378</v>
      </c>
      <c r="N47" s="33">
        <f t="shared" si="42"/>
        <v>87.820100442166378</v>
      </c>
      <c r="O47" s="33">
        <f t="shared" si="42"/>
        <v>87.380999939955544</v>
      </c>
      <c r="P47" s="33">
        <f t="shared" si="42"/>
        <v>86.944094940255781</v>
      </c>
      <c r="Q47" s="33">
        <f t="shared" si="42"/>
        <v>86.509374465554515</v>
      </c>
      <c r="R47" s="33">
        <f t="shared" si="42"/>
        <v>86.076827593226724</v>
      </c>
      <c r="S47" s="33">
        <f t="shared" si="42"/>
        <v>85.646443455260581</v>
      </c>
      <c r="T47" s="33">
        <f t="shared" si="42"/>
        <v>85.218211237984292</v>
      </c>
      <c r="U47" s="33">
        <f t="shared" si="42"/>
        <v>84.79212018179436</v>
      </c>
      <c r="V47" s="33">
        <f t="shared" si="42"/>
        <v>84.36815958088539</v>
      </c>
      <c r="W47" s="33">
        <f t="shared" si="42"/>
        <v>83.946318782980967</v>
      </c>
      <c r="X47" s="33">
        <f t="shared" si="42"/>
        <v>83.526587189066035</v>
      </c>
      <c r="Y47" s="33">
        <f t="shared" si="42"/>
        <v>83.108954253120714</v>
      </c>
      <c r="Z47" s="33">
        <f t="shared" si="42"/>
        <v>82.693409481855099</v>
      </c>
      <c r="AA47" s="33">
        <f t="shared" si="42"/>
        <v>82.279942434445829</v>
      </c>
      <c r="AB47" s="33">
        <f t="shared" si="42"/>
        <v>81.868542722273602</v>
      </c>
      <c r="AC47" s="33">
        <f t="shared" si="42"/>
        <v>81.459200008662236</v>
      </c>
      <c r="AD47" s="33">
        <f t="shared" si="42"/>
        <v>81.051904008618919</v>
      </c>
      <c r="AE47" s="33">
        <f t="shared" si="42"/>
        <v>80.646644488575831</v>
      </c>
      <c r="AF47" s="33">
        <f t="shared" si="42"/>
        <v>80.243411266132952</v>
      </c>
      <c r="AG47" s="33">
        <f t="shared" si="42"/>
        <v>79.842194209802287</v>
      </c>
      <c r="AH47" s="33">
        <f t="shared" si="42"/>
        <v>79.442983238753257</v>
      </c>
      <c r="AI47" s="33">
        <f t="shared" si="42"/>
        <v>79.045768322559496</v>
      </c>
      <c r="AJ47" s="33">
        <f t="shared" si="42"/>
        <v>78.650539480946705</v>
      </c>
      <c r="AK47" s="33">
        <f t="shared" si="42"/>
        <v>78.257286783541957</v>
      </c>
      <c r="AL47" s="33">
        <f t="shared" si="42"/>
        <v>77.866000349624258</v>
      </c>
      <c r="AM47" s="33">
        <f t="shared" si="42"/>
        <v>77.476670347876137</v>
      </c>
      <c r="AN47" s="33">
        <f t="shared" si="42"/>
        <v>77.08928699613675</v>
      </c>
      <c r="AO47" s="33">
        <f t="shared" si="42"/>
        <v>76.703840561156071</v>
      </c>
      <c r="AP47" s="33">
        <f t="shared" si="42"/>
        <v>76.320321358350284</v>
      </c>
      <c r="AQ47" s="33">
        <f t="shared" ref="AQ47:BK47" si="43">SUM(AQ15:AQ46)*1000</f>
        <v>75.938719751558537</v>
      </c>
      <c r="AR47" s="33">
        <f t="shared" si="43"/>
        <v>75.55902615280074</v>
      </c>
      <c r="AS47" s="33">
        <f t="shared" si="43"/>
        <v>75.181231022036741</v>
      </c>
      <c r="AT47" s="33">
        <f t="shared" si="43"/>
        <v>74.805324866926568</v>
      </c>
      <c r="AU47" s="33">
        <f t="shared" si="43"/>
        <v>74.431298242591922</v>
      </c>
      <c r="AV47" s="33">
        <f t="shared" si="43"/>
        <v>74.059141751378974</v>
      </c>
      <c r="AW47" s="33">
        <f t="shared" si="43"/>
        <v>73.688846042622075</v>
      </c>
      <c r="AX47" s="33">
        <f t="shared" si="43"/>
        <v>73.32040181240896</v>
      </c>
      <c r="AY47" s="33">
        <f t="shared" si="43"/>
        <v>72.953799803346911</v>
      </c>
      <c r="AZ47" s="33">
        <f t="shared" si="43"/>
        <v>72.589030804330179</v>
      </c>
      <c r="BA47" s="33">
        <f t="shared" si="43"/>
        <v>72.226085650308519</v>
      </c>
      <c r="BB47" s="33">
        <f t="shared" si="43"/>
        <v>71.864955222056977</v>
      </c>
      <c r="BC47" s="33">
        <f t="shared" si="43"/>
        <v>71.505630445946693</v>
      </c>
      <c r="BD47" s="33">
        <f t="shared" si="43"/>
        <v>71.14810229371696</v>
      </c>
      <c r="BE47" s="33">
        <f t="shared" si="43"/>
        <v>70.792361782248378</v>
      </c>
      <c r="BF47" s="33">
        <f t="shared" si="43"/>
        <v>70.438399973337141</v>
      </c>
      <c r="BG47" s="33">
        <f t="shared" si="43"/>
        <v>70.086207973470451</v>
      </c>
      <c r="BH47" s="33">
        <f t="shared" si="43"/>
        <v>69.735776933603091</v>
      </c>
      <c r="BI47" s="33">
        <f t="shared" si="43"/>
        <v>69.387098048935087</v>
      </c>
      <c r="BJ47" s="33">
        <f t="shared" si="43"/>
        <v>69.040162558690398</v>
      </c>
      <c r="BK47" s="33">
        <f t="shared" si="43"/>
        <v>68.694961745896961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1.9479036758399999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0.62029828476000004</v>
      </c>
      <c r="BQ54">
        <f t="shared" si="54"/>
        <v>1.9479036758399999</v>
      </c>
      <c r="BR54">
        <f t="shared" si="54"/>
        <v>1.9415248801047276</v>
      </c>
      <c r="BS54">
        <f t="shared" si="54"/>
        <v>1.8927795690865297</v>
      </c>
      <c r="BT54">
        <f t="shared" si="54"/>
        <v>1.8978739158448104</v>
      </c>
      <c r="BU54">
        <f t="shared" si="54"/>
        <v>1.8914366992063631</v>
      </c>
      <c r="BV54">
        <f t="shared" si="54"/>
        <v>1.878650301911486</v>
      </c>
      <c r="BW54">
        <f t="shared" si="54"/>
        <v>1.8630695522045506</v>
      </c>
      <c r="BX54">
        <f t="shared" si="54"/>
        <v>1.844822351938354</v>
      </c>
      <c r="BY54">
        <f t="shared" si="54"/>
        <v>1.8312873064104089</v>
      </c>
      <c r="BZ54">
        <f t="shared" si="54"/>
        <v>1.8156052084883672</v>
      </c>
      <c r="CA54">
        <f t="shared" si="54"/>
        <v>1.7899031521376305</v>
      </c>
      <c r="CB54">
        <f t="shared" si="54"/>
        <v>1.7611137486333572</v>
      </c>
      <c r="CC54">
        <f t="shared" si="54"/>
        <v>1.7285879145354994</v>
      </c>
      <c r="CD54">
        <f t="shared" si="54"/>
        <v>1.7042953381070673</v>
      </c>
      <c r="CE54">
        <f t="shared" si="54"/>
        <v>1.6801262874949596</v>
      </c>
      <c r="CF54">
        <f t="shared" si="54"/>
        <v>1.6519042163176234</v>
      </c>
      <c r="CG54">
        <f t="shared" si="54"/>
        <v>1.6211891311066731</v>
      </c>
      <c r="CH54">
        <f t="shared" si="54"/>
        <v>1.5875094784807071</v>
      </c>
      <c r="CI54">
        <f t="shared" si="54"/>
        <v>1.5530085024215197</v>
      </c>
      <c r="CJ54">
        <f t="shared" si="54"/>
        <v>1.5188190805295505</v>
      </c>
      <c r="CK54">
        <f t="shared" si="54"/>
        <v>1.4816646334554682</v>
      </c>
      <c r="CL54">
        <f t="shared" si="54"/>
        <v>1.4430592492296457</v>
      </c>
      <c r="CM54">
        <f t="shared" si="54"/>
        <v>1.4030494402374738</v>
      </c>
      <c r="CN54">
        <f t="shared" si="54"/>
        <v>1.3616030407715209</v>
      </c>
      <c r="CO54">
        <f t="shared" si="54"/>
        <v>1.3198450319233199</v>
      </c>
      <c r="CP54">
        <f t="shared" si="54"/>
        <v>1.2767872258944761</v>
      </c>
      <c r="CQ54">
        <f t="shared" si="54"/>
        <v>1.2332947913510253</v>
      </c>
      <c r="CR54">
        <f t="shared" si="54"/>
        <v>1.1892692154989311</v>
      </c>
      <c r="CS54">
        <f t="shared" si="54"/>
        <v>1.1560590297543114</v>
      </c>
      <c r="CT54">
        <f t="shared" si="54"/>
        <v>1.1223430922571034</v>
      </c>
      <c r="CU54">
        <f t="shared" si="54"/>
        <v>1.08861641366317</v>
      </c>
      <c r="CV54">
        <f t="shared" si="54"/>
        <v>1.0549546197554567</v>
      </c>
      <c r="CW54">
        <f t="shared" ref="CW54:DQ54" si="55">CW$49*CW15</f>
        <v>1.0208828138476846</v>
      </c>
      <c r="CX54">
        <f t="shared" si="55"/>
        <v>1.0088348208604454</v>
      </c>
      <c r="CY54">
        <f t="shared" si="55"/>
        <v>0.9966589192481079</v>
      </c>
      <c r="CZ54">
        <f t="shared" si="55"/>
        <v>0.98435780362916803</v>
      </c>
      <c r="DA54">
        <f t="shared" si="55"/>
        <v>0.97193413930199313</v>
      </c>
      <c r="DB54">
        <f t="shared" si="55"/>
        <v>0.95939056249851629</v>
      </c>
      <c r="DC54">
        <f t="shared" si="55"/>
        <v>0.94672968063597795</v>
      </c>
      <c r="DD54">
        <f t="shared" si="55"/>
        <v>0.93395407256675855</v>
      </c>
      <c r="DE54">
        <f t="shared" si="55"/>
        <v>0.92106628882627761</v>
      </c>
      <c r="DF54">
        <f t="shared" si="55"/>
        <v>0.90806885187899922</v>
      </c>
      <c r="DG54">
        <f t="shared" si="55"/>
        <v>0.89496425636254673</v>
      </c>
      <c r="DH54">
        <f t="shared" si="55"/>
        <v>0.88175496932994157</v>
      </c>
      <c r="DI54">
        <f t="shared" si="55"/>
        <v>0.86844343048998573</v>
      </c>
      <c r="DJ54">
        <f t="shared" si="55"/>
        <v>0.85503205244578206</v>
      </c>
      <c r="DK54">
        <f t="shared" si="55"/>
        <v>0.84152322093143783</v>
      </c>
      <c r="DL54">
        <f t="shared" si="55"/>
        <v>0.82791929504692929</v>
      </c>
      <c r="DM54">
        <f t="shared" si="55"/>
        <v>0.81422260749116493</v>
      </c>
      <c r="DN54">
        <f t="shared" si="55"/>
        <v>0.80043546479325323</v>
      </c>
      <c r="DO54">
        <f t="shared" si="55"/>
        <v>0.78656014754198278</v>
      </c>
      <c r="DP54">
        <f t="shared" si="55"/>
        <v>0.77259891061352781</v>
      </c>
      <c r="DQ54">
        <f t="shared" si="55"/>
        <v>0.75855398339740654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13.864253256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12.291724670400001</v>
      </c>
      <c r="BQ57">
        <f t="shared" si="60"/>
        <v>13.864253256</v>
      </c>
      <c r="BR57">
        <f t="shared" si="60"/>
        <v>13.818852017407455</v>
      </c>
      <c r="BS57">
        <f t="shared" si="60"/>
        <v>13.471906043958665</v>
      </c>
      <c r="BT57">
        <f t="shared" si="60"/>
        <v>13.508165184750229</v>
      </c>
      <c r="BU57">
        <f t="shared" si="60"/>
        <v>13.462348133914444</v>
      </c>
      <c r="BV57">
        <f t="shared" si="60"/>
        <v>13.371340630552369</v>
      </c>
      <c r="BW57">
        <f t="shared" si="60"/>
        <v>13.260444253829762</v>
      </c>
      <c r="BX57">
        <f t="shared" si="60"/>
        <v>13.13056934839102</v>
      </c>
      <c r="BY57">
        <f t="shared" si="60"/>
        <v>13.03423332245791</v>
      </c>
      <c r="BZ57">
        <f t="shared" si="60"/>
        <v>12.922615597273003</v>
      </c>
      <c r="CA57">
        <f t="shared" si="60"/>
        <v>12.73968056672385</v>
      </c>
      <c r="CB57">
        <f t="shared" si="60"/>
        <v>12.534771265394927</v>
      </c>
      <c r="CC57">
        <f t="shared" si="60"/>
        <v>12.303267825626079</v>
      </c>
      <c r="CD57">
        <f t="shared" si="60"/>
        <v>12.130364803766295</v>
      </c>
      <c r="CE57">
        <f t="shared" si="60"/>
        <v>11.958340980001578</v>
      </c>
      <c r="CF57">
        <f t="shared" si="60"/>
        <v>11.757469680735349</v>
      </c>
      <c r="CG57">
        <f t="shared" si="60"/>
        <v>11.538854291573152</v>
      </c>
      <c r="CH57">
        <f t="shared" si="60"/>
        <v>11.299138519498776</v>
      </c>
      <c r="CI57">
        <f t="shared" si="60"/>
        <v>11.053576957293963</v>
      </c>
      <c r="CJ57">
        <f t="shared" si="60"/>
        <v>10.810232889686471</v>
      </c>
      <c r="CK57">
        <f t="shared" si="60"/>
        <v>10.545785180998008</v>
      </c>
      <c r="CL57">
        <f t="shared" si="60"/>
        <v>10.271010390750137</v>
      </c>
      <c r="CM57">
        <f t="shared" si="60"/>
        <v>9.9862395720121668</v>
      </c>
      <c r="CN57">
        <f t="shared" si="60"/>
        <v>9.6912437845549064</v>
      </c>
      <c r="CO57">
        <f t="shared" si="60"/>
        <v>9.394030109505966</v>
      </c>
      <c r="CP57">
        <f t="shared" si="60"/>
        <v>9.0875650954317031</v>
      </c>
      <c r="CQ57">
        <f t="shared" si="60"/>
        <v>8.7780066020065206</v>
      </c>
      <c r="CR57">
        <f t="shared" si="60"/>
        <v>8.4646534619486804</v>
      </c>
      <c r="CS57">
        <f t="shared" si="60"/>
        <v>8.2282791321740572</v>
      </c>
      <c r="CT57">
        <f t="shared" si="60"/>
        <v>7.9883051016187814</v>
      </c>
      <c r="CU57">
        <f t="shared" si="60"/>
        <v>7.7482546210382353</v>
      </c>
      <c r="CV57">
        <f t="shared" si="60"/>
        <v>7.5086659588388258</v>
      </c>
      <c r="CW57">
        <f t="shared" si="60"/>
        <v>7.2661590259480482</v>
      </c>
      <c r="CX57">
        <f t="shared" ref="CX57:DQ57" si="61">CX$49*CX18</f>
        <v>7.1804071337608919</v>
      </c>
      <c r="CY57">
        <f t="shared" si="61"/>
        <v>7.0937448487273222</v>
      </c>
      <c r="CZ57">
        <f t="shared" si="61"/>
        <v>7.0061913498620489</v>
      </c>
      <c r="DA57">
        <f t="shared" si="61"/>
        <v>6.9177656074930347</v>
      </c>
      <c r="DB57">
        <f t="shared" si="61"/>
        <v>6.8284863850671647</v>
      </c>
      <c r="DC57">
        <f t="shared" si="61"/>
        <v>6.738372240942029</v>
      </c>
      <c r="DD57">
        <f t="shared" si="61"/>
        <v>6.6474415301641097</v>
      </c>
      <c r="DE57">
        <f t="shared" si="61"/>
        <v>6.5557124062332086</v>
      </c>
      <c r="DF57">
        <f t="shared" si="61"/>
        <v>6.4632028228533978</v>
      </c>
      <c r="DG57">
        <f t="shared" si="61"/>
        <v>6.3699305356705169</v>
      </c>
      <c r="DH57">
        <f t="shared" si="61"/>
        <v>6.2759131039963032</v>
      </c>
      <c r="DI57">
        <f t="shared" si="61"/>
        <v>6.1811678925193325</v>
      </c>
      <c r="DJ57">
        <f t="shared" si="61"/>
        <v>6.0857120730026848</v>
      </c>
      <c r="DK57">
        <f t="shared" si="61"/>
        <v>5.9895626259686887</v>
      </c>
      <c r="DL57">
        <f t="shared" si="61"/>
        <v>5.892736342370581</v>
      </c>
      <c r="DM57">
        <f t="shared" si="61"/>
        <v>5.7952498252513331</v>
      </c>
      <c r="DN57">
        <f t="shared" si="61"/>
        <v>5.6971194913897119</v>
      </c>
      <c r="DO57">
        <f t="shared" si="61"/>
        <v>5.5983615729336034</v>
      </c>
      <c r="DP57">
        <f t="shared" si="61"/>
        <v>5.4989921190207198</v>
      </c>
      <c r="DQ57">
        <f t="shared" si="61"/>
        <v>5.3990269973868577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2.215541516400001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1.4772537647999999</v>
      </c>
      <c r="BQ59">
        <f t="shared" si="64"/>
        <v>2.215541516400001</v>
      </c>
      <c r="BR59">
        <f t="shared" si="64"/>
        <v>2.2082862876371943</v>
      </c>
      <c r="BS59">
        <f t="shared" si="64"/>
        <v>2.1528434740986473</v>
      </c>
      <c r="BT59">
        <f t="shared" si="64"/>
        <v>2.1586377733147217</v>
      </c>
      <c r="BU59">
        <f t="shared" si="64"/>
        <v>2.1513160967403446</v>
      </c>
      <c r="BV59">
        <f t="shared" si="64"/>
        <v>2.1367728755311295</v>
      </c>
      <c r="BW59">
        <f t="shared" si="64"/>
        <v>2.1190513638052138</v>
      </c>
      <c r="BX59">
        <f t="shared" si="64"/>
        <v>2.0982970368591496</v>
      </c>
      <c r="BY59">
        <f t="shared" si="64"/>
        <v>2.0829023047348336</v>
      </c>
      <c r="BZ59">
        <f t="shared" si="64"/>
        <v>2.0650655197636514</v>
      </c>
      <c r="CA59">
        <f t="shared" si="64"/>
        <v>2.0358320552919786</v>
      </c>
      <c r="CB59">
        <f t="shared" si="64"/>
        <v>2.0030870487050372</v>
      </c>
      <c r="CC59">
        <f t="shared" si="64"/>
        <v>1.966092233872488</v>
      </c>
      <c r="CD59">
        <f t="shared" si="64"/>
        <v>1.938461908880005</v>
      </c>
      <c r="CE59">
        <f t="shared" si="64"/>
        <v>1.9109720818894553</v>
      </c>
      <c r="CF59">
        <f t="shared" si="64"/>
        <v>1.8788723578898996</v>
      </c>
      <c r="CG59">
        <f t="shared" si="64"/>
        <v>1.8439370850072305</v>
      </c>
      <c r="CH59">
        <f t="shared" si="64"/>
        <v>1.805629919423912</v>
      </c>
      <c r="CI59">
        <f t="shared" si="64"/>
        <v>1.7663885823067214</v>
      </c>
      <c r="CJ59">
        <f t="shared" si="64"/>
        <v>1.7275016062396384</v>
      </c>
      <c r="CK59">
        <f t="shared" si="64"/>
        <v>1.6852422168085786</v>
      </c>
      <c r="CL59">
        <f t="shared" si="64"/>
        <v>1.64133253453335</v>
      </c>
      <c r="CM59">
        <f t="shared" si="64"/>
        <v>1.5958254625026116</v>
      </c>
      <c r="CN59">
        <f t="shared" si="64"/>
        <v>1.548684415508838</v>
      </c>
      <c r="CO59">
        <f t="shared" si="64"/>
        <v>1.5011889446634987</v>
      </c>
      <c r="CP59">
        <f t="shared" si="64"/>
        <v>1.4522150872570934</v>
      </c>
      <c r="CQ59">
        <f t="shared" si="64"/>
        <v>1.4027468842984578</v>
      </c>
      <c r="CR59">
        <f t="shared" si="64"/>
        <v>1.3526722875442476</v>
      </c>
      <c r="CS59">
        <f t="shared" si="64"/>
        <v>1.3148990925977209</v>
      </c>
      <c r="CT59">
        <f t="shared" si="64"/>
        <v>1.2765506566786813</v>
      </c>
      <c r="CU59">
        <f t="shared" si="64"/>
        <v>1.2381900038589697</v>
      </c>
      <c r="CV59">
        <f t="shared" si="64"/>
        <v>1.1999031507439775</v>
      </c>
      <c r="CW59">
        <f t="shared" si="64"/>
        <v>1.1611499508482797</v>
      </c>
      <c r="CX59">
        <f t="shared" ref="CX59:DQ59" si="65">CX$49*CX20</f>
        <v>1.1474465891350707</v>
      </c>
      <c r="CY59">
        <f t="shared" si="65"/>
        <v>1.1335977444225094</v>
      </c>
      <c r="CZ59">
        <f t="shared" si="65"/>
        <v>1.1196064815639672</v>
      </c>
      <c r="DA59">
        <f t="shared" si="65"/>
        <v>1.105475832064164</v>
      </c>
      <c r="DB59">
        <f t="shared" si="65"/>
        <v>1.091208794367718</v>
      </c>
      <c r="DC59">
        <f t="shared" si="65"/>
        <v>1.0768083341454779</v>
      </c>
      <c r="DD59">
        <f t="shared" si="65"/>
        <v>1.0622773845786806</v>
      </c>
      <c r="DE59">
        <f t="shared" si="65"/>
        <v>1.0476188466409118</v>
      </c>
      <c r="DF59">
        <f t="shared" si="65"/>
        <v>1.0328355893779113</v>
      </c>
      <c r="DG59">
        <f t="shared" si="65"/>
        <v>1.0179304501852307</v>
      </c>
      <c r="DH59">
        <f t="shared" si="65"/>
        <v>1.0029062350837521</v>
      </c>
      <c r="DI59">
        <f t="shared" si="65"/>
        <v>0.98776571899310117</v>
      </c>
      <c r="DJ59">
        <f t="shared" si="65"/>
        <v>0.97251164600293893</v>
      </c>
      <c r="DK59">
        <f t="shared" si="65"/>
        <v>0.95714672964218717</v>
      </c>
      <c r="DL59">
        <f t="shared" si="65"/>
        <v>0.94167365314616391</v>
      </c>
      <c r="DM59">
        <f t="shared" si="65"/>
        <v>0.92609506972166811</v>
      </c>
      <c r="DN59">
        <f t="shared" si="65"/>
        <v>0.91041360281002426</v>
      </c>
      <c r="DO59">
        <f t="shared" si="65"/>
        <v>0.89463184634809123</v>
      </c>
      <c r="DP59">
        <f t="shared" si="65"/>
        <v>0.87875236502725529</v>
      </c>
      <c r="DQ59">
        <f t="shared" si="65"/>
        <v>0.86277769455043407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763.74634003488279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756.60503007024022</v>
      </c>
      <c r="BQ62">
        <f t="shared" si="70"/>
        <v>763.74634003488279</v>
      </c>
      <c r="BR62">
        <f t="shared" si="70"/>
        <v>761.24530163289739</v>
      </c>
      <c r="BS62">
        <f t="shared" si="70"/>
        <v>742.13293311808548</v>
      </c>
      <c r="BT62">
        <f t="shared" si="70"/>
        <v>744.13035667642839</v>
      </c>
      <c r="BU62">
        <f t="shared" si="70"/>
        <v>741.60641223882374</v>
      </c>
      <c r="BV62">
        <f t="shared" si="70"/>
        <v>736.5930410658458</v>
      </c>
      <c r="BW62">
        <f t="shared" si="70"/>
        <v>730.48404260187408</v>
      </c>
      <c r="BX62">
        <f t="shared" si="70"/>
        <v>723.32956541080785</v>
      </c>
      <c r="BY62">
        <f t="shared" si="70"/>
        <v>718.02265952403911</v>
      </c>
      <c r="BZ62">
        <f t="shared" si="70"/>
        <v>711.87392381365396</v>
      </c>
      <c r="CA62">
        <f t="shared" si="70"/>
        <v>701.79649970243315</v>
      </c>
      <c r="CB62">
        <f t="shared" si="70"/>
        <v>690.5085690768625</v>
      </c>
      <c r="CC62">
        <f t="shared" si="70"/>
        <v>677.75563521420202</v>
      </c>
      <c r="CD62">
        <f t="shared" si="70"/>
        <v>668.23084886703725</v>
      </c>
      <c r="CE62">
        <f t="shared" si="70"/>
        <v>658.75449529983382</v>
      </c>
      <c r="CF62">
        <f t="shared" si="70"/>
        <v>647.6890079057514</v>
      </c>
      <c r="CG62">
        <f t="shared" si="70"/>
        <v>635.6460438697568</v>
      </c>
      <c r="CH62">
        <f t="shared" si="70"/>
        <v>622.44071357248981</v>
      </c>
      <c r="CI62">
        <f t="shared" si="70"/>
        <v>608.91335361128813</v>
      </c>
      <c r="CJ62">
        <f t="shared" si="70"/>
        <v>595.50814976996389</v>
      </c>
      <c r="CK62">
        <f t="shared" si="70"/>
        <v>580.94040018316093</v>
      </c>
      <c r="CL62">
        <f t="shared" si="70"/>
        <v>565.80375802071035</v>
      </c>
      <c r="CM62">
        <f t="shared" si="70"/>
        <v>550.11646015158499</v>
      </c>
      <c r="CN62">
        <f t="shared" si="70"/>
        <v>533.86589484265369</v>
      </c>
      <c r="CO62">
        <f t="shared" si="70"/>
        <v>517.49315176478842</v>
      </c>
      <c r="CP62">
        <f t="shared" si="70"/>
        <v>500.61077602293864</v>
      </c>
      <c r="CQ62">
        <f t="shared" si="70"/>
        <v>483.55798839603341</v>
      </c>
      <c r="CR62">
        <f t="shared" si="70"/>
        <v>466.29616336740872</v>
      </c>
      <c r="CS62">
        <f t="shared" si="70"/>
        <v>453.2749046014207</v>
      </c>
      <c r="CT62">
        <f t="shared" si="70"/>
        <v>440.05534750333521</v>
      </c>
      <c r="CU62">
        <f t="shared" si="70"/>
        <v>426.83157896840424</v>
      </c>
      <c r="CV62">
        <f t="shared" si="70"/>
        <v>413.63325082985398</v>
      </c>
      <c r="CW62">
        <f t="shared" si="70"/>
        <v>400.27416260429362</v>
      </c>
      <c r="CX62">
        <f t="shared" ref="CX62:DQ62" si="71">CX$49*CX23</f>
        <v>395.55030964231293</v>
      </c>
      <c r="CY62">
        <f t="shared" si="71"/>
        <v>390.77630546110646</v>
      </c>
      <c r="CZ62">
        <f t="shared" si="71"/>
        <v>385.9532065836633</v>
      </c>
      <c r="DA62">
        <f t="shared" si="71"/>
        <v>381.08205803695199</v>
      </c>
      <c r="DB62">
        <f t="shared" si="71"/>
        <v>376.16389345139027</v>
      </c>
      <c r="DC62">
        <f t="shared" si="71"/>
        <v>371.19973515954979</v>
      </c>
      <c r="DD62">
        <f t="shared" si="71"/>
        <v>366.19059429411215</v>
      </c>
      <c r="DE62">
        <f t="shared" si="71"/>
        <v>361.13747088506636</v>
      </c>
      <c r="DF62">
        <f t="shared" si="71"/>
        <v>356.0413539561647</v>
      </c>
      <c r="DG62">
        <f t="shared" si="71"/>
        <v>350.90322162063632</v>
      </c>
      <c r="DH62">
        <f t="shared" si="71"/>
        <v>345.72404117616594</v>
      </c>
      <c r="DI62">
        <f t="shared" si="71"/>
        <v>340.50476919914462</v>
      </c>
      <c r="DJ62">
        <f t="shared" si="71"/>
        <v>335.24635163819022</v>
      </c>
      <c r="DK62">
        <f t="shared" si="71"/>
        <v>329.94972390695546</v>
      </c>
      <c r="DL62">
        <f t="shared" si="71"/>
        <v>324.6158109762153</v>
      </c>
      <c r="DM62">
        <f t="shared" si="71"/>
        <v>319.24552746524785</v>
      </c>
      <c r="DN62">
        <f t="shared" si="71"/>
        <v>313.83977773251127</v>
      </c>
      <c r="DO62">
        <f t="shared" si="71"/>
        <v>308.39945596561955</v>
      </c>
      <c r="DP62">
        <f t="shared" si="71"/>
        <v>302.92544627062313</v>
      </c>
      <c r="DQ62">
        <f t="shared" si="71"/>
        <v>297.41862276060374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67.332607135033641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44.512368711157038</v>
      </c>
      <c r="BQ67">
        <f t="shared" si="80"/>
        <v>67.332607135033641</v>
      </c>
      <c r="BR67">
        <f t="shared" si="80"/>
        <v>67.112113199648206</v>
      </c>
      <c r="BS67">
        <f t="shared" si="80"/>
        <v>65.427148528565084</v>
      </c>
      <c r="BT67">
        <f t="shared" si="80"/>
        <v>65.603243298106008</v>
      </c>
      <c r="BU67">
        <f t="shared" si="80"/>
        <v>65.380729944732536</v>
      </c>
      <c r="BV67">
        <f t="shared" si="80"/>
        <v>64.938746351597644</v>
      </c>
      <c r="BW67">
        <f t="shared" si="80"/>
        <v>64.400171209562473</v>
      </c>
      <c r="BX67">
        <f t="shared" si="80"/>
        <v>63.769425663939806</v>
      </c>
      <c r="BY67">
        <f t="shared" si="80"/>
        <v>63.301563769950143</v>
      </c>
      <c r="BZ67">
        <f t="shared" si="80"/>
        <v>62.759485354300239</v>
      </c>
      <c r="CA67">
        <f t="shared" si="80"/>
        <v>61.871050015175804</v>
      </c>
      <c r="CB67">
        <f t="shared" si="80"/>
        <v>60.875895265047177</v>
      </c>
      <c r="CC67">
        <f t="shared" si="80"/>
        <v>59.751584429653377</v>
      </c>
      <c r="CD67">
        <f t="shared" si="80"/>
        <v>58.911870163880948</v>
      </c>
      <c r="CE67">
        <f t="shared" si="80"/>
        <v>58.076425778269829</v>
      </c>
      <c r="CF67">
        <f t="shared" si="80"/>
        <v>57.100881835984758</v>
      </c>
      <c r="CG67">
        <f t="shared" si="80"/>
        <v>56.039162618921232</v>
      </c>
      <c r="CH67">
        <f t="shared" si="80"/>
        <v>54.87496808156525</v>
      </c>
      <c r="CI67">
        <f t="shared" si="80"/>
        <v>53.682383101321449</v>
      </c>
      <c r="CJ67">
        <f t="shared" si="80"/>
        <v>52.500567521332286</v>
      </c>
      <c r="CK67">
        <f t="shared" si="80"/>
        <v>51.21626079755152</v>
      </c>
      <c r="CL67">
        <f t="shared" si="80"/>
        <v>49.88179996069654</v>
      </c>
      <c r="CM67">
        <f t="shared" si="80"/>
        <v>48.498792790562248</v>
      </c>
      <c r="CN67">
        <f t="shared" si="80"/>
        <v>47.066127424704646</v>
      </c>
      <c r="CO67">
        <f t="shared" si="80"/>
        <v>45.622690749990902</v>
      </c>
      <c r="CP67">
        <f t="shared" si="80"/>
        <v>44.134324372640961</v>
      </c>
      <c r="CQ67">
        <f t="shared" si="80"/>
        <v>42.630934320667521</v>
      </c>
      <c r="CR67">
        <f t="shared" si="80"/>
        <v>41.109115331612863</v>
      </c>
      <c r="CS67">
        <f t="shared" si="80"/>
        <v>39.961148716343928</v>
      </c>
      <c r="CT67">
        <f t="shared" si="80"/>
        <v>38.795699930633369</v>
      </c>
      <c r="CU67">
        <f t="shared" si="80"/>
        <v>37.629879860626275</v>
      </c>
      <c r="CV67">
        <f t="shared" si="80"/>
        <v>36.466302640273668</v>
      </c>
      <c r="CW67">
        <f t="shared" si="80"/>
        <v>35.288552657036007</v>
      </c>
      <c r="CX67">
        <f t="shared" ref="CX67:DQ67" si="81">CX$49*CX28</f>
        <v>34.872093266031676</v>
      </c>
      <c r="CY67">
        <f t="shared" si="81"/>
        <v>34.451212495618428</v>
      </c>
      <c r="CZ67">
        <f t="shared" si="81"/>
        <v>34.026003489872529</v>
      </c>
      <c r="DA67">
        <f t="shared" si="81"/>
        <v>33.596558379370109</v>
      </c>
      <c r="DB67">
        <f t="shared" si="81"/>
        <v>33.16296828995646</v>
      </c>
      <c r="DC67">
        <f t="shared" si="81"/>
        <v>32.725323351448019</v>
      </c>
      <c r="DD67">
        <f t="shared" si="81"/>
        <v>32.283712706268169</v>
      </c>
      <c r="DE67">
        <f t="shared" si="81"/>
        <v>31.838224518016322</v>
      </c>
      <c r="DF67">
        <f t="shared" si="81"/>
        <v>31.388945979971531</v>
      </c>
      <c r="DG67">
        <f t="shared" si="81"/>
        <v>30.935963323530721</v>
      </c>
      <c r="DH67">
        <f t="shared" si="81"/>
        <v>30.479361826582085</v>
      </c>
      <c r="DI67">
        <f t="shared" si="81"/>
        <v>30.019225821814306</v>
      </c>
      <c r="DJ67">
        <f t="shared" si="81"/>
        <v>29.555638704961432</v>
      </c>
      <c r="DK67">
        <f t="shared" si="81"/>
        <v>29.088682942984921</v>
      </c>
      <c r="DL67">
        <f t="shared" si="81"/>
        <v>28.618440082192166</v>
      </c>
      <c r="DM67">
        <f t="shared" si="81"/>
        <v>28.144990756292671</v>
      </c>
      <c r="DN67">
        <f t="shared" si="81"/>
        <v>27.668414694392272</v>
      </c>
      <c r="DO67">
        <f t="shared" si="81"/>
        <v>27.188790728925468</v>
      </c>
      <c r="DP67">
        <f t="shared" si="81"/>
        <v>26.706196803526456</v>
      </c>
      <c r="DQ67">
        <f t="shared" si="81"/>
        <v>26.220709980839793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145.10259014270071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135.7517683670348</v>
      </c>
      <c r="BQ70">
        <f t="shared" si="86"/>
        <v>145.10259014270071</v>
      </c>
      <c r="BR70">
        <f t="shared" si="86"/>
        <v>144.62742302090754</v>
      </c>
      <c r="BS70">
        <f t="shared" si="86"/>
        <v>140.99630359042447</v>
      </c>
      <c r="BT70">
        <f t="shared" si="86"/>
        <v>141.37578996794917</v>
      </c>
      <c r="BU70">
        <f t="shared" si="86"/>
        <v>140.89627097574564</v>
      </c>
      <c r="BV70">
        <f t="shared" si="86"/>
        <v>139.94379093831247</v>
      </c>
      <c r="BW70">
        <f t="shared" si="86"/>
        <v>138.78315493413916</v>
      </c>
      <c r="BX70">
        <f t="shared" si="86"/>
        <v>137.42389058533306</v>
      </c>
      <c r="BY70">
        <f t="shared" si="86"/>
        <v>136.41564249372382</v>
      </c>
      <c r="BZ70">
        <f t="shared" si="86"/>
        <v>135.24745689215479</v>
      </c>
      <c r="CA70">
        <f t="shared" si="86"/>
        <v>133.33286789335466</v>
      </c>
      <c r="CB70">
        <f t="shared" si="86"/>
        <v>131.18829726137412</v>
      </c>
      <c r="CC70">
        <f t="shared" si="86"/>
        <v>128.76539368935039</v>
      </c>
      <c r="CD70">
        <f t="shared" si="86"/>
        <v>126.95579919824446</v>
      </c>
      <c r="CE70">
        <f t="shared" si="86"/>
        <v>125.15540635099831</v>
      </c>
      <c r="CF70">
        <f t="shared" si="86"/>
        <v>123.05309724926245</v>
      </c>
      <c r="CG70">
        <f t="shared" si="86"/>
        <v>120.76507937864535</v>
      </c>
      <c r="CH70">
        <f t="shared" si="86"/>
        <v>118.25622594212898</v>
      </c>
      <c r="CI70">
        <f t="shared" si="86"/>
        <v>115.68619075469572</v>
      </c>
      <c r="CJ70">
        <f t="shared" si="86"/>
        <v>113.13936375624728</v>
      </c>
      <c r="CK70">
        <f t="shared" si="86"/>
        <v>110.37166709206579</v>
      </c>
      <c r="CL70">
        <f t="shared" si="86"/>
        <v>107.49588770209911</v>
      </c>
      <c r="CM70">
        <f t="shared" si="86"/>
        <v>104.51549037142752</v>
      </c>
      <c r="CN70">
        <f t="shared" si="86"/>
        <v>101.42807902291442</v>
      </c>
      <c r="CO70">
        <f t="shared" si="86"/>
        <v>98.317455372356946</v>
      </c>
      <c r="CP70">
        <f t="shared" si="86"/>
        <v>95.110007664269958</v>
      </c>
      <c r="CQ70">
        <f t="shared" si="86"/>
        <v>91.870183754011578</v>
      </c>
      <c r="CR70">
        <f t="shared" si="86"/>
        <v>88.590645259425614</v>
      </c>
      <c r="CS70">
        <f t="shared" si="86"/>
        <v>86.116763193061928</v>
      </c>
      <c r="CT70">
        <f t="shared" si="86"/>
        <v>83.605206836033844</v>
      </c>
      <c r="CU70">
        <f t="shared" si="86"/>
        <v>81.092850356815376</v>
      </c>
      <c r="CV70">
        <f t="shared" si="86"/>
        <v>78.585327245975378</v>
      </c>
      <c r="CW70">
        <f t="shared" si="86"/>
        <v>76.047261658145345</v>
      </c>
      <c r="CX70">
        <f t="shared" ref="CX70:DQ70" si="87">CX$49*CX31</f>
        <v>75.149786587815882</v>
      </c>
      <c r="CY70">
        <f t="shared" si="87"/>
        <v>74.242783390899092</v>
      </c>
      <c r="CZ70">
        <f t="shared" si="87"/>
        <v>73.32645279401612</v>
      </c>
      <c r="DA70">
        <f t="shared" si="87"/>
        <v>72.400993339682913</v>
      </c>
      <c r="DB70">
        <f t="shared" si="87"/>
        <v>71.46660140520828</v>
      </c>
      <c r="DC70">
        <f t="shared" si="87"/>
        <v>70.523471221446599</v>
      </c>
      <c r="DD70">
        <f t="shared" si="87"/>
        <v>69.571794891408203</v>
      </c>
      <c r="DE70">
        <f t="shared" si="87"/>
        <v>68.611762408725838</v>
      </c>
      <c r="DF70">
        <f t="shared" si="87"/>
        <v>67.643561675980038</v>
      </c>
      <c r="DG70">
        <f t="shared" si="87"/>
        <v>66.667378522883581</v>
      </c>
      <c r="DH70">
        <f t="shared" si="87"/>
        <v>65.6833967243263</v>
      </c>
      <c r="DI70">
        <f t="shared" si="87"/>
        <v>64.691798018281546</v>
      </c>
      <c r="DJ70">
        <f t="shared" si="87"/>
        <v>63.692762123574013</v>
      </c>
      <c r="DK70">
        <f t="shared" si="87"/>
        <v>62.686466757512136</v>
      </c>
      <c r="DL70">
        <f t="shared" si="87"/>
        <v>61.673087653383547</v>
      </c>
      <c r="DM70">
        <f t="shared" si="87"/>
        <v>60.652798577816348</v>
      </c>
      <c r="DN70">
        <f t="shared" si="87"/>
        <v>59.625771348006694</v>
      </c>
      <c r="DO70">
        <f t="shared" si="87"/>
        <v>58.592175848813021</v>
      </c>
      <c r="DP70">
        <f t="shared" si="87"/>
        <v>57.552180049718302</v>
      </c>
      <c r="DQ70">
        <f t="shared" si="87"/>
        <v>56.50595002166208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IFERROR(MATCH(E15,Production_est!$D$4:$D$339,0),"-")+1</f>
        <v>4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IFERROR(MATCH(E16,Production_est!$D$4:$D$339,0),"-")+1</f>
        <v>4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IFERROR(MATCH(E17,Production_est!$D$4:$D$339,0),"-")+1</f>
        <v>4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IFERROR(MATCH(E18,Production_est!$D$4:$D$339,0),"-")+1</f>
        <v>4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IFERROR(MATCH(E19,Production_est!$D$4:$D$339,0),"-")+1</f>
        <v>4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5"/>
        <v>2.0089636065687946E-2</v>
      </c>
      <c r="O19" s="33">
        <f t="shared" si="6"/>
        <v>1.9989187885359506E-2</v>
      </c>
      <c r="P19" s="33">
        <f t="shared" si="6"/>
        <v>1.9889241945932709E-2</v>
      </c>
      <c r="Q19" s="33">
        <f t="shared" si="6"/>
        <v>1.9789795736203045E-2</v>
      </c>
      <c r="R19" s="33">
        <f t="shared" si="6"/>
        <v>1.9690846757522029E-2</v>
      </c>
      <c r="S19" s="33">
        <f t="shared" si="6"/>
        <v>1.9592392523734421E-2</v>
      </c>
      <c r="T19" s="33">
        <f t="shared" si="6"/>
        <v>1.9494430561115748E-2</v>
      </c>
      <c r="U19" s="33">
        <f t="shared" si="6"/>
        <v>1.9396958408310169E-2</v>
      </c>
      <c r="V19" s="33">
        <f t="shared" si="6"/>
        <v>1.9299973616268618E-2</v>
      </c>
      <c r="W19" s="33">
        <f t="shared" si="6"/>
        <v>1.9203473748187275E-2</v>
      </c>
      <c r="X19" s="33">
        <f t="shared" si="6"/>
        <v>1.9107456379446337E-2</v>
      </c>
      <c r="Y19" s="33">
        <f t="shared" si="6"/>
        <v>1.9011919097549106E-2</v>
      </c>
      <c r="Z19" s="33">
        <f t="shared" si="6"/>
        <v>1.8916859502061362E-2</v>
      </c>
      <c r="AA19" s="33">
        <f t="shared" si="6"/>
        <v>1.8822275204551056E-2</v>
      </c>
      <c r="AB19" s="33">
        <f t="shared" si="6"/>
        <v>1.8728163828528301E-2</v>
      </c>
      <c r="AC19" s="33">
        <f t="shared" si="6"/>
        <v>1.8634523009385659E-2</v>
      </c>
      <c r="AD19" s="33">
        <f t="shared" si="6"/>
        <v>1.854135039433873E-2</v>
      </c>
      <c r="AE19" s="33">
        <f t="shared" si="6"/>
        <v>1.8448643642367035E-2</v>
      </c>
      <c r="AF19" s="33">
        <f t="shared" si="6"/>
        <v>1.8356400424155199E-2</v>
      </c>
      <c r="AG19" s="33">
        <f t="shared" si="6"/>
        <v>1.8264618422034425E-2</v>
      </c>
      <c r="AH19" s="33">
        <f t="shared" si="6"/>
        <v>1.8173295329924254E-2</v>
      </c>
      <c r="AI19" s="33">
        <f t="shared" si="6"/>
        <v>1.8082428853274633E-2</v>
      </c>
      <c r="AJ19" s="33">
        <f t="shared" si="6"/>
        <v>1.7992016709008258E-2</v>
      </c>
      <c r="AK19" s="33">
        <f t="shared" si="6"/>
        <v>1.7902056625463215E-2</v>
      </c>
      <c r="AL19" s="33">
        <f t="shared" si="6"/>
        <v>1.7812546342335898E-2</v>
      </c>
      <c r="AM19" s="33">
        <f t="shared" si="6"/>
        <v>1.772348361062422E-2</v>
      </c>
      <c r="AN19" s="33">
        <f t="shared" si="6"/>
        <v>1.7634866192571097E-2</v>
      </c>
      <c r="AO19" s="33">
        <f t="shared" si="6"/>
        <v>1.7546691861608243E-2</v>
      </c>
      <c r="AP19" s="33">
        <f t="shared" si="6"/>
        <v>1.74589584023002E-2</v>
      </c>
      <c r="AQ19" s="33">
        <f t="shared" ref="AQ19:BK19" si="15">AP19*(1-$G$4)</f>
        <v>1.7371663610288701E-2</v>
      </c>
      <c r="AR19" s="33">
        <f t="shared" si="15"/>
        <v>1.7284805292237256E-2</v>
      </c>
      <c r="AS19" s="33">
        <f t="shared" si="15"/>
        <v>1.719838126577607E-2</v>
      </c>
      <c r="AT19" s="33">
        <f t="shared" si="15"/>
        <v>1.7112389359447189E-2</v>
      </c>
      <c r="AU19" s="33">
        <f t="shared" si="15"/>
        <v>1.7026827412649954E-2</v>
      </c>
      <c r="AV19" s="33">
        <f t="shared" si="15"/>
        <v>1.6941693275586703E-2</v>
      </c>
      <c r="AW19" s="33">
        <f t="shared" si="15"/>
        <v>1.6856984809208771E-2</v>
      </c>
      <c r="AX19" s="33">
        <f t="shared" si="15"/>
        <v>1.6772699885162726E-2</v>
      </c>
      <c r="AY19" s="33">
        <f t="shared" si="15"/>
        <v>1.6688836385736913E-2</v>
      </c>
      <c r="AZ19" s="33">
        <f t="shared" si="15"/>
        <v>1.6605392203808227E-2</v>
      </c>
      <c r="BA19" s="33">
        <f t="shared" si="15"/>
        <v>1.6522365242789185E-2</v>
      </c>
      <c r="BB19" s="33">
        <f t="shared" si="15"/>
        <v>1.6439753416575241E-2</v>
      </c>
      <c r="BC19" s="33">
        <f t="shared" si="15"/>
        <v>1.6357554649492366E-2</v>
      </c>
      <c r="BD19" s="33">
        <f t="shared" si="15"/>
        <v>1.6275766876244904E-2</v>
      </c>
      <c r="BE19" s="33">
        <f t="shared" si="15"/>
        <v>1.619438804186368E-2</v>
      </c>
      <c r="BF19" s="33">
        <f t="shared" si="15"/>
        <v>1.611341610165436E-2</v>
      </c>
      <c r="BG19" s="33">
        <f t="shared" si="15"/>
        <v>1.603284902114609E-2</v>
      </c>
      <c r="BH19" s="33">
        <f t="shared" si="15"/>
        <v>1.5952684776040359E-2</v>
      </c>
      <c r="BI19" s="33">
        <f t="shared" si="15"/>
        <v>1.5872921352160157E-2</v>
      </c>
      <c r="BJ19" s="33">
        <f t="shared" si="15"/>
        <v>1.5793556745399357E-2</v>
      </c>
      <c r="BK19" s="33">
        <f t="shared" si="15"/>
        <v>1.5714588961672361E-2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238.87817699837689</v>
      </c>
      <c r="BT19" s="4" cm="1">
        <f t="array" ref="BT19">N19*INDEX(prod_est,$H19+$I19-1,MATCH(BT$14,$BQ$14:$DQ$14,0))</f>
        <v>247.1029404588979</v>
      </c>
      <c r="BU19" s="4" cm="1">
        <f t="array" ref="BU19">O19*INDEX(prod_est,$H19+$I19-1,MATCH(BU$14,$BQ$14:$DQ$14,0))</f>
        <v>254.16763840568922</v>
      </c>
      <c r="BV19" s="4" cm="1">
        <f t="array" ref="BV19">P19*INDEX(prod_est,$H19+$I19-1,MATCH(BV$14,$BQ$14:$DQ$14,0))</f>
        <v>261.27024940517225</v>
      </c>
      <c r="BW19" s="4" cm="1">
        <f t="array" ref="BW19">Q19*INDEX(prod_est,$H19+$I19-1,MATCH(BW$14,$BQ$14:$DQ$14,0))</f>
        <v>268.29228244584982</v>
      </c>
      <c r="BX19" s="4" cm="1">
        <f t="array" ref="BX19">R19*INDEX(prod_est,$H19+$I19-1,MATCH(BX$14,$BQ$14:$DQ$14,0))</f>
        <v>275.23507931126545</v>
      </c>
      <c r="BY19" s="4" cm="1">
        <f t="array" ref="BY19">S19*INDEX(prod_est,$H19+$I19-1,MATCH(BY$14,$BQ$14:$DQ$14,0))</f>
        <v>282.04554281540589</v>
      </c>
      <c r="BZ19" s="4" cm="1">
        <f t="array" ref="BZ19">T19*INDEX(prod_est,$H19+$I19-1,MATCH(BZ$14,$BQ$14:$DQ$14,0))</f>
        <v>288.58388469900802</v>
      </c>
      <c r="CA19" s="4" cm="1">
        <f t="array" ref="CA19">U19*INDEX(prod_est,$H19+$I19-1,MATCH(CA$14,$BQ$14:$DQ$14,0))</f>
        <v>292.434046711051</v>
      </c>
      <c r="CB19" s="4" cm="1">
        <f t="array" ref="CB19">V19*INDEX(prod_est,$H19+$I19-1,MATCH(CB$14,$BQ$14:$DQ$14,0))</f>
        <v>295.74870701213882</v>
      </c>
      <c r="CC19" s="4" cm="1">
        <f t="array" ref="CC19">W19*INDEX(prod_est,$H19+$I19-1,MATCH(CC$14,$BQ$14:$DQ$14,0))</f>
        <v>298.45776533172028</v>
      </c>
      <c r="CD19" s="4" cm="1">
        <f t="array" ref="CD19">X19*INDEX(prod_est,$H19+$I19-1,MATCH(CD$14,$BQ$14:$DQ$14,0))</f>
        <v>304.03402406166538</v>
      </c>
      <c r="CE19" s="4" cm="1">
        <f t="array" ref="CE19">Y19*INDEX(prod_est,$H19+$I19-1,MATCH(CE$14,$BQ$14:$DQ$14,0))</f>
        <v>309.18916550620412</v>
      </c>
      <c r="CF19" s="4" cm="1">
        <f t="array" ref="CF19">Z19*INDEX(prod_est,$H19+$I19-1,MATCH(CF$14,$BQ$14:$DQ$14,0))</f>
        <v>313.87347831761014</v>
      </c>
      <c r="CG19" s="4" cm="1">
        <f t="array" ref="CG19">AA19*INDEX(prod_est,$H19+$I19-1,MATCH(CG$14,$BQ$14:$DQ$14,0))</f>
        <v>318.01031015990213</v>
      </c>
      <c r="CH19" s="4" cm="1">
        <f t="array" ref="CH19">AB19*INDEX(prod_est,$H19+$I19-1,MATCH(CH$14,$BQ$14:$DQ$14,0))</f>
        <v>321.54861991540395</v>
      </c>
      <c r="CI19" s="4" cm="1">
        <f t="array" ref="CI19">AC19*INDEX(prod_est,$H19+$I19-1,MATCH(CI$14,$BQ$14:$DQ$14,0))</f>
        <v>324.69768703648782</v>
      </c>
      <c r="CJ19" s="4" cm="1">
        <f t="array" ref="CJ19">AD19*INDEX(prod_est,$H19+$I19-1,MATCH(CJ$14,$BQ$14:$DQ$14,0))</f>
        <v>327.12875886063341</v>
      </c>
      <c r="CK19" s="4" cm="1">
        <f t="array" ref="CK19">AE19*INDEX(prod_est,$H19+$I19-1,MATCH(CK$14,$BQ$14:$DQ$14,0))</f>
        <v>328.8110136507255</v>
      </c>
      <c r="CL19" s="4" cm="1">
        <f t="array" ref="CL19">AF19*INDEX(prod_est,$H19+$I19-1,MATCH(CL$14,$BQ$14:$DQ$14,0))</f>
        <v>329.6390697728844</v>
      </c>
      <c r="CM19" s="4" cm="1">
        <f t="array" ref="CM19">AG19*INDEX(prod_est,$H19+$I19-1,MATCH(CM$14,$BQ$14:$DQ$14,0))</f>
        <v>329.56728497975831</v>
      </c>
      <c r="CN19" s="4" cm="1">
        <f t="array" ref="CN19">AH19*INDEX(prod_est,$H19+$I19-1,MATCH(CN$14,$BQ$14:$DQ$14,0))</f>
        <v>333.27394024050017</v>
      </c>
      <c r="CO19" s="4" cm="1">
        <f t="array" ref="CO19">AI19*INDEX(prod_est,$H19+$I19-1,MATCH(CO$14,$BQ$14:$DQ$14,0))</f>
        <v>336.36048525260708</v>
      </c>
      <c r="CP19" s="4" cm="1">
        <f t="array" ref="CP19">AJ19*INDEX(prod_est,$H19+$I19-1,MATCH(CP$14,$BQ$14:$DQ$14,0))</f>
        <v>338.84819841441418</v>
      </c>
      <c r="CQ19" s="4" cm="1">
        <f t="array" ref="CQ19">AK19*INDEX(prod_est,$H19+$I19-1,MATCH(CQ$14,$BQ$14:$DQ$14,0))</f>
        <v>340.67384984407437</v>
      </c>
      <c r="CR19" s="4" cm="1">
        <f t="array" ref="CR19">AL19*INDEX(prod_est,$H19+$I19-1,MATCH(CR$14,$BQ$14:$DQ$14,0))</f>
        <v>341.77619951326335</v>
      </c>
      <c r="CS19" s="4" cm="1">
        <f t="array" ref="CS19">AM19*INDEX(prod_est,$H19+$I19-1,MATCH(CS$14,$BQ$14:$DQ$14,0))</f>
        <v>342.13926068836548</v>
      </c>
      <c r="CT19" s="4" cm="1">
        <f t="array" ref="CT19">AN19*INDEX(prod_est,$H19+$I19-1,MATCH(CT$14,$BQ$14:$DQ$14,0))</f>
        <v>341.72156215649545</v>
      </c>
      <c r="CU19" s="4" cm="1">
        <f t="array" ref="CU19">AO19*INDEX(prod_est,$H19+$I19-1,MATCH(CU$14,$BQ$14:$DQ$14,0))</f>
        <v>340.51608557008103</v>
      </c>
      <c r="CV19" s="4" cm="1">
        <f t="array" ref="CV19">AP19*INDEX(prod_est,$H19+$I19-1,MATCH(CV$14,$BQ$14:$DQ$14,0))</f>
        <v>338.45281000322666</v>
      </c>
      <c r="CW19" s="4" cm="1">
        <f t="array" ref="CW19">AQ19*INDEX(prod_est,$H19+$I19-1,MATCH(CW$14,$BQ$14:$DQ$14,0))</f>
        <v>335.52495967671183</v>
      </c>
      <c r="CX19" s="4" cm="1">
        <f t="array" ref="CX19">AR19*INDEX(prod_est,$H19+$I19-1,MATCH(CX$14,$BQ$14:$DQ$14,0))</f>
        <v>331.56524725291865</v>
      </c>
      <c r="CY19" s="4" cm="1">
        <f t="array" ref="CY19">AS19*INDEX(prod_est,$H19+$I19-1,MATCH(CY$14,$BQ$14:$DQ$14,0))</f>
        <v>327.56349617817051</v>
      </c>
      <c r="CZ19" s="4" cm="1">
        <f t="array" ref="CZ19">AT19*INDEX(prod_est,$H19+$I19-1,MATCH(CZ$14,$BQ$14:$DQ$14,0))</f>
        <v>323.52059207004186</v>
      </c>
      <c r="DA19" s="4" cm="1">
        <f t="array" ref="DA19">AU19*INDEX(prod_est,$H19+$I19-1,MATCH(DA$14,$BQ$14:$DQ$14,0))</f>
        <v>319.43741090970644</v>
      </c>
      <c r="DB19" s="4" cm="1">
        <f t="array" ref="DB19">AV19*INDEX(prod_est,$H19+$I19-1,MATCH(DB$14,$BQ$14:$DQ$14,0))</f>
        <v>315.31481912532183</v>
      </c>
      <c r="DC19" s="4" cm="1">
        <f t="array" ref="DC19">AW19*INDEX(prod_est,$H19+$I19-1,MATCH(DC$14,$BQ$14:$DQ$14,0))</f>
        <v>311.15367367475835</v>
      </c>
      <c r="DD19" s="4" cm="1">
        <f t="array" ref="DD19">AX19*INDEX(prod_est,$H19+$I19-1,MATCH(DD$14,$BQ$14:$DQ$14,0))</f>
        <v>306.95482212771958</v>
      </c>
      <c r="DE19" s="4" cm="1">
        <f t="array" ref="DE19">AY19*INDEX(prod_est,$H19+$I19-1,MATCH(DE$14,$BQ$14:$DQ$14,0))</f>
        <v>302.71910274720733</v>
      </c>
      <c r="DF19" s="4" cm="1">
        <f t="array" ref="DF19">AZ19*INDEX(prod_est,$H19+$I19-1,MATCH(DF$14,$BQ$14:$DQ$14,0))</f>
        <v>298.44734457038055</v>
      </c>
      <c r="DG19" s="4" cm="1">
        <f t="array" ref="DG19">BA19*INDEX(prod_est,$H19+$I19-1,MATCH(DG$14,$BQ$14:$DQ$14,0))</f>
        <v>294.14036748878306</v>
      </c>
      <c r="DH19" s="4" cm="1">
        <f t="array" ref="DH19">BB19*INDEX(prod_est,$H19+$I19-1,MATCH(DH$14,$BQ$14:$DQ$14,0))</f>
        <v>289.79898232796518</v>
      </c>
      <c r="DI19" s="4" cm="1">
        <f t="array" ref="DI19">BC19*INDEX(prod_est,$H19+$I19-1,MATCH(DI$14,$BQ$14:$DQ$14,0))</f>
        <v>285.42399092647651</v>
      </c>
      <c r="DJ19" s="4" cm="1">
        <f t="array" ref="DJ19">BD19*INDEX(prod_est,$H19+$I19-1,MATCH(DJ$14,$BQ$14:$DQ$14,0))</f>
        <v>281.01618621426832</v>
      </c>
      <c r="DK19" s="4" cm="1">
        <f t="array" ref="DK19">BE19*INDEX(prod_est,$H19+$I19-1,MATCH(DK$14,$BQ$14:$DQ$14,0))</f>
        <v>276.57635229048373</v>
      </c>
      <c r="DL19" s="4" cm="1">
        <f t="array" ref="DL19">BF19*INDEX(prod_est,$H19+$I19-1,MATCH(DL$14,$BQ$14:$DQ$14,0))</f>
        <v>272.10526450064935</v>
      </c>
      <c r="DM19" s="4" cm="1">
        <f t="array" ref="DM19">BG19*INDEX(prod_est,$H19+$I19-1,MATCH(DM$14,$BQ$14:$DQ$14,0))</f>
        <v>267.60368951328007</v>
      </c>
      <c r="DN19" s="4" cm="1">
        <f t="array" ref="DN19">BH19*INDEX(prod_est,$H19+$I19-1,MATCH(DN$14,$BQ$14:$DQ$14,0))</f>
        <v>263.07238539587746</v>
      </c>
      <c r="DO19" s="4" cm="1">
        <f t="array" ref="DO19">BI19*INDEX(prod_est,$H19+$I19-1,MATCH(DO$14,$BQ$14:$DQ$14,0))</f>
        <v>258.51210169035824</v>
      </c>
      <c r="DP19" s="4" cm="1">
        <f t="array" ref="DP19">BJ19*INDEX(prod_est,$H19+$I19-1,MATCH(DP$14,$BQ$14:$DQ$14,0))</f>
        <v>253.92357948789154</v>
      </c>
      <c r="DQ19" s="4" cm="1">
        <f t="array" ref="DQ19">BK19*INDEX(prod_est,$H19+$I19-1,MATCH(DQ$14,$BQ$14:$DQ$14,0))</f>
        <v>249.30755150316145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IFERROR(MATCH(E20,Production_est!$D$4:$D$339,0),"-")+1</f>
        <v>4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5"/>
        <v>3.2621851638111343E-3</v>
      </c>
      <c r="O20" s="33">
        <f t="shared" si="6"/>
        <v>3.2458742379920785E-3</v>
      </c>
      <c r="P20" s="33">
        <f t="shared" si="6"/>
        <v>3.2296448668021182E-3</v>
      </c>
      <c r="Q20" s="33">
        <f t="shared" si="6"/>
        <v>3.2134966424681075E-3</v>
      </c>
      <c r="R20" s="33">
        <f t="shared" si="6"/>
        <v>3.1974291592557669E-3</v>
      </c>
      <c r="S20" s="33">
        <f t="shared" si="6"/>
        <v>3.1814420134594879E-3</v>
      </c>
      <c r="T20" s="33">
        <f t="shared" si="6"/>
        <v>3.1655348033921902E-3</v>
      </c>
      <c r="U20" s="33">
        <f t="shared" si="6"/>
        <v>3.1497071293752291E-3</v>
      </c>
      <c r="V20" s="33">
        <f t="shared" si="6"/>
        <v>3.133958593728353E-3</v>
      </c>
      <c r="W20" s="33">
        <f t="shared" si="6"/>
        <v>3.118288800759711E-3</v>
      </c>
      <c r="X20" s="33">
        <f t="shared" si="6"/>
        <v>3.1026973567559123E-3</v>
      </c>
      <c r="Y20" s="33">
        <f t="shared" si="6"/>
        <v>3.0871838699721328E-3</v>
      </c>
      <c r="Z20" s="33">
        <f t="shared" si="6"/>
        <v>3.071747950622272E-3</v>
      </c>
      <c r="AA20" s="33">
        <f t="shared" si="6"/>
        <v>3.0563892108691607E-3</v>
      </c>
      <c r="AB20" s="33">
        <f t="shared" si="6"/>
        <v>3.041107264814815E-3</v>
      </c>
      <c r="AC20" s="33">
        <f t="shared" si="6"/>
        <v>3.0259017284907409E-3</v>
      </c>
      <c r="AD20" s="33">
        <f t="shared" si="6"/>
        <v>3.0107722198482872E-3</v>
      </c>
      <c r="AE20" s="33">
        <f t="shared" si="6"/>
        <v>2.9957183587490457E-3</v>
      </c>
      <c r="AF20" s="33">
        <f t="shared" si="6"/>
        <v>2.9807397669553005E-3</v>
      </c>
      <c r="AG20" s="33">
        <f t="shared" si="6"/>
        <v>2.9658360681205239E-3</v>
      </c>
      <c r="AH20" s="33">
        <f t="shared" si="6"/>
        <v>2.9510068877799211E-3</v>
      </c>
      <c r="AI20" s="33">
        <f t="shared" si="6"/>
        <v>2.9362518533410215E-3</v>
      </c>
      <c r="AJ20" s="33">
        <f t="shared" si="6"/>
        <v>2.9215705940743163E-3</v>
      </c>
      <c r="AK20" s="33">
        <f t="shared" si="6"/>
        <v>2.9069627411039446E-3</v>
      </c>
      <c r="AL20" s="33">
        <f t="shared" si="6"/>
        <v>2.8924279273984249E-3</v>
      </c>
      <c r="AM20" s="33">
        <f t="shared" si="6"/>
        <v>2.8779657877614326E-3</v>
      </c>
      <c r="AN20" s="33">
        <f t="shared" si="6"/>
        <v>2.8635759588226256E-3</v>
      </c>
      <c r="AO20" s="33">
        <f t="shared" si="6"/>
        <v>2.8492580790285124E-3</v>
      </c>
      <c r="AP20" s="33">
        <f t="shared" si="6"/>
        <v>2.8350117886333697E-3</v>
      </c>
      <c r="AQ20" s="33">
        <f t="shared" ref="AQ20:BK20" si="16">AP20*(1-$G$4)</f>
        <v>2.820836729690203E-3</v>
      </c>
      <c r="AR20" s="33">
        <f t="shared" si="16"/>
        <v>2.8067325460417519E-3</v>
      </c>
      <c r="AS20" s="33">
        <f t="shared" si="16"/>
        <v>2.792698883311543E-3</v>
      </c>
      <c r="AT20" s="33">
        <f t="shared" si="16"/>
        <v>2.7787353888949853E-3</v>
      </c>
      <c r="AU20" s="33">
        <f t="shared" si="16"/>
        <v>2.7648417119505104E-3</v>
      </c>
      <c r="AV20" s="33">
        <f t="shared" si="16"/>
        <v>2.7510175033907576E-3</v>
      </c>
      <c r="AW20" s="33">
        <f t="shared" si="16"/>
        <v>2.737262415873804E-3</v>
      </c>
      <c r="AX20" s="33">
        <f t="shared" si="16"/>
        <v>2.723576103794435E-3</v>
      </c>
      <c r="AY20" s="33">
        <f t="shared" si="16"/>
        <v>2.7099582232754629E-3</v>
      </c>
      <c r="AZ20" s="33">
        <f t="shared" si="16"/>
        <v>2.6964084321590858E-3</v>
      </c>
      <c r="BA20" s="33">
        <f t="shared" si="16"/>
        <v>2.6829263899982906E-3</v>
      </c>
      <c r="BB20" s="33">
        <f t="shared" si="16"/>
        <v>2.6695117580482993E-3</v>
      </c>
      <c r="BC20" s="33">
        <f t="shared" si="16"/>
        <v>2.6561641992580579E-3</v>
      </c>
      <c r="BD20" s="33">
        <f t="shared" si="16"/>
        <v>2.6428833782617678E-3</v>
      </c>
      <c r="BE20" s="33">
        <f t="shared" si="16"/>
        <v>2.6296689613704589E-3</v>
      </c>
      <c r="BF20" s="33">
        <f t="shared" si="16"/>
        <v>2.6165206165636064E-3</v>
      </c>
      <c r="BG20" s="33">
        <f t="shared" si="16"/>
        <v>2.6034380134807881E-3</v>
      </c>
      <c r="BH20" s="33">
        <f t="shared" si="16"/>
        <v>2.5904208234133843E-3</v>
      </c>
      <c r="BI20" s="33">
        <f t="shared" si="16"/>
        <v>2.5774687192963172E-3</v>
      </c>
      <c r="BJ20" s="33">
        <f t="shared" si="16"/>
        <v>2.5645813756998356E-3</v>
      </c>
      <c r="BK20" s="33">
        <f t="shared" si="16"/>
        <v>2.5517584688213362E-3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38.78939580659199</v>
      </c>
      <c r="BT20" s="4" cm="1">
        <f t="array" ref="BT20">N20*INDEX(prod_est,$H20+$I20-1,MATCH(BT$14,$BQ$14:$DQ$14,0))</f>
        <v>40.124945203755686</v>
      </c>
      <c r="BU20" s="4" cm="1">
        <f t="array" ref="BU20">O20*INDEX(prod_est,$H20+$I20-1,MATCH(BU$14,$BQ$14:$DQ$14,0))</f>
        <v>41.272121427031905</v>
      </c>
      <c r="BV20" s="4" cm="1">
        <f t="array" ref="BV20">P20*INDEX(prod_est,$H20+$I20-1,MATCH(BV$14,$BQ$14:$DQ$14,0))</f>
        <v>42.425454028532258</v>
      </c>
      <c r="BW20" s="4" cm="1">
        <f t="array" ref="BW20">Q20*INDEX(prod_est,$H20+$I20-1,MATCH(BW$14,$BQ$14:$DQ$14,0))</f>
        <v>43.565702260515636</v>
      </c>
      <c r="BX20" s="4" cm="1">
        <f t="array" ref="BX20">R20*INDEX(prod_est,$H20+$I20-1,MATCH(BX$14,$BQ$14:$DQ$14,0))</f>
        <v>44.693084003801467</v>
      </c>
      <c r="BY20" s="4" cm="1">
        <f t="array" ref="BY20">S20*INDEX(prod_est,$H20+$I20-1,MATCH(BY$14,$BQ$14:$DQ$14,0))</f>
        <v>45.798977257877361</v>
      </c>
      <c r="BZ20" s="4" cm="1">
        <f t="array" ref="BZ20">T20*INDEX(prod_est,$H20+$I20-1,MATCH(BZ$14,$BQ$14:$DQ$14,0))</f>
        <v>46.860682996043565</v>
      </c>
      <c r="CA20" s="4" cm="1">
        <f t="array" ref="CA20">U20*INDEX(prod_est,$H20+$I20-1,MATCH(CA$14,$BQ$14:$DQ$14,0))</f>
        <v>47.485878064430473</v>
      </c>
      <c r="CB20" s="4" cm="1">
        <f t="array" ref="CB20">V20*INDEX(prod_est,$H20+$I20-1,MATCH(CB$14,$BQ$14:$DQ$14,0))</f>
        <v>48.024117563738805</v>
      </c>
      <c r="CC20" s="4" cm="1">
        <f t="array" ref="CC20">W20*INDEX(prod_est,$H20+$I20-1,MATCH(CC$14,$BQ$14:$DQ$14,0))</f>
        <v>48.464018507147706</v>
      </c>
      <c r="CD20" s="4" cm="1">
        <f t="array" ref="CD20">X20*INDEX(prod_est,$H20+$I20-1,MATCH(CD$14,$BQ$14:$DQ$14,0))</f>
        <v>49.369499743289573</v>
      </c>
      <c r="CE20" s="4" cm="1">
        <f t="array" ref="CE20">Y20*INDEX(prod_est,$H20+$I20-1,MATCH(CE$14,$BQ$14:$DQ$14,0))</f>
        <v>50.206599324523133</v>
      </c>
      <c r="CF20" s="4" cm="1">
        <f t="array" ref="CF20">Z20*INDEX(prod_est,$H20+$I20-1,MATCH(CF$14,$BQ$14:$DQ$14,0))</f>
        <v>50.967245047823141</v>
      </c>
      <c r="CG20" s="4" cm="1">
        <f t="array" ref="CG20">AA20*INDEX(prod_est,$H20+$I20-1,MATCH(CG$14,$BQ$14:$DQ$14,0))</f>
        <v>51.638989992180569</v>
      </c>
      <c r="CH20" s="4" cm="1">
        <f t="array" ref="CH20">AB20*INDEX(prod_est,$H20+$I20-1,MATCH(CH$14,$BQ$14:$DQ$14,0))</f>
        <v>52.213546024535987</v>
      </c>
      <c r="CI20" s="4" cm="1">
        <f t="array" ref="CI20">AC20*INDEX(prod_est,$H20+$I20-1,MATCH(CI$14,$BQ$14:$DQ$14,0))</f>
        <v>52.72489625550363</v>
      </c>
      <c r="CJ20" s="4" cm="1">
        <f t="array" ref="CJ20">AD20*INDEX(prod_est,$H20+$I20-1,MATCH(CJ$14,$BQ$14:$DQ$14,0))</f>
        <v>53.119657335841566</v>
      </c>
      <c r="CK20" s="4" cm="1">
        <f t="array" ref="CK20">AE20*INDEX(prod_est,$H20+$I20-1,MATCH(CK$14,$BQ$14:$DQ$14,0))</f>
        <v>53.392824385759496</v>
      </c>
      <c r="CL20" s="4" cm="1">
        <f t="array" ref="CL20">AF20*INDEX(prod_est,$H20+$I20-1,MATCH(CL$14,$BQ$14:$DQ$14,0))</f>
        <v>53.527285377868921</v>
      </c>
      <c r="CM20" s="4" cm="1">
        <f t="array" ref="CM20">AG20*INDEX(prod_est,$H20+$I20-1,MATCH(CM$14,$BQ$14:$DQ$14,0))</f>
        <v>53.515628855751871</v>
      </c>
      <c r="CN20" s="4" cm="1">
        <f t="array" ref="CN20">AH20*INDEX(prod_est,$H20+$I20-1,MATCH(CN$14,$BQ$14:$DQ$14,0))</f>
        <v>54.117521083138044</v>
      </c>
      <c r="CO20" s="4" cm="1">
        <f t="array" ref="CO20">AI20*INDEX(prod_est,$H20+$I20-1,MATCH(CO$14,$BQ$14:$DQ$14,0))</f>
        <v>54.618718880500204</v>
      </c>
      <c r="CP20" s="4" cm="1">
        <f t="array" ref="CP20">AJ20*INDEX(prod_est,$H20+$I20-1,MATCH(CP$14,$BQ$14:$DQ$14,0))</f>
        <v>55.0226774659982</v>
      </c>
      <c r="CQ20" s="4" cm="1">
        <f t="array" ref="CQ20">AK20*INDEX(prod_est,$H20+$I20-1,MATCH(CQ$14,$BQ$14:$DQ$14,0))</f>
        <v>55.319129476808889</v>
      </c>
      <c r="CR20" s="4" cm="1">
        <f t="array" ref="CR20">AL20*INDEX(prod_est,$H20+$I20-1,MATCH(CR$14,$BQ$14:$DQ$14,0))</f>
        <v>55.498130665501527</v>
      </c>
      <c r="CS20" s="4" cm="1">
        <f t="array" ref="CS20">AM20*INDEX(prod_est,$H20+$I20-1,MATCH(CS$14,$BQ$14:$DQ$14,0))</f>
        <v>55.557085082351151</v>
      </c>
      <c r="CT20" s="4" cm="1">
        <f t="array" ref="CT20">AN20*INDEX(prod_est,$H20+$I20-1,MATCH(CT$14,$BQ$14:$DQ$14,0))</f>
        <v>55.489258569757467</v>
      </c>
      <c r="CU20" s="4" cm="1">
        <f t="array" ref="CU20">AO20*INDEX(prod_est,$H20+$I20-1,MATCH(CU$14,$BQ$14:$DQ$14,0))</f>
        <v>55.293511477940335</v>
      </c>
      <c r="CV20" s="4" cm="1">
        <f t="array" ref="CV20">AP20*INDEX(prod_est,$H20+$I20-1,MATCH(CV$14,$BQ$14:$DQ$14,0))</f>
        <v>54.958473704182836</v>
      </c>
      <c r="CW20" s="4" cm="1">
        <f t="array" ref="CW20">AQ20*INDEX(prod_est,$H20+$I20-1,MATCH(CW$14,$BQ$14:$DQ$14,0))</f>
        <v>54.483044987316774</v>
      </c>
      <c r="CX20" s="4" cm="1">
        <f t="array" ref="CX20">AR20*INDEX(prod_est,$H20+$I20-1,MATCH(CX$14,$BQ$14:$DQ$14,0))</f>
        <v>53.840060959153178</v>
      </c>
      <c r="CY20" s="4" cm="1">
        <f t="array" ref="CY20">AS20*INDEX(prod_est,$H20+$I20-1,MATCH(CY$14,$BQ$14:$DQ$14,0))</f>
        <v>53.190250631946455</v>
      </c>
      <c r="CZ20" s="4" cm="1">
        <f t="array" ref="CZ20">AT20*INDEX(prod_est,$H20+$I20-1,MATCH(CZ$14,$BQ$14:$DQ$14,0))</f>
        <v>52.533757813603465</v>
      </c>
      <c r="DA20" s="4" cm="1">
        <f t="array" ref="DA20">AU20*INDEX(prod_est,$H20+$I20-1,MATCH(DA$14,$BQ$14:$DQ$14,0))</f>
        <v>51.870724747257917</v>
      </c>
      <c r="DB20" s="4" cm="1">
        <f t="array" ref="DB20">AV20*INDEX(prod_est,$H20+$I20-1,MATCH(DB$14,$BQ$14:$DQ$14,0))</f>
        <v>51.201292124810422</v>
      </c>
      <c r="DC20" s="4" cm="1">
        <f t="array" ref="DC20">AW20*INDEX(prod_est,$H20+$I20-1,MATCH(DC$14,$BQ$14:$DQ$14,0))</f>
        <v>50.525599100362221</v>
      </c>
      <c r="DD20" s="4" cm="1">
        <f t="array" ref="DD20">AX20*INDEX(prod_est,$H20+$I20-1,MATCH(DD$14,$BQ$14:$DQ$14,0))</f>
        <v>49.843783303549962</v>
      </c>
      <c r="DE20" s="4" cm="1">
        <f t="array" ref="DE20">AY20*INDEX(prod_est,$H20+$I20-1,MATCH(DE$14,$BQ$14:$DQ$14,0))</f>
        <v>49.155980852774157</v>
      </c>
      <c r="DF20" s="4" cm="1">
        <f t="array" ref="DF20">AZ20*INDEX(prod_est,$H20+$I20-1,MATCH(DF$14,$BQ$14:$DQ$14,0))</f>
        <v>48.462326368329116</v>
      </c>
      <c r="DG20" s="4" cm="1">
        <f t="array" ref="DG20">BA20*INDEX(prod_est,$H20+$I20-1,MATCH(DG$14,$BQ$14:$DQ$14,0))</f>
        <v>47.762952985430523</v>
      </c>
      <c r="DH20" s="4" cm="1">
        <f t="array" ref="DH20">BB20*INDEX(prod_est,$H20+$I20-1,MATCH(DH$14,$BQ$14:$DQ$14,0))</f>
        <v>47.057992367144429</v>
      </c>
      <c r="DI20" s="4" cm="1">
        <f t="array" ref="DI20">BC20*INDEX(prod_est,$H20+$I20-1,MATCH(DI$14,$BQ$14:$DQ$14,0))</f>
        <v>46.347574717214307</v>
      </c>
      <c r="DJ20" s="4" cm="1">
        <f t="array" ref="DJ20">BD20*INDEX(prod_est,$H20+$I20-1,MATCH(DJ$14,$BQ$14:$DQ$14,0))</f>
        <v>45.631828792792064</v>
      </c>
      <c r="DK20" s="4" cm="1">
        <f t="array" ref="DK20">BE20*INDEX(prod_est,$H20+$I20-1,MATCH(DK$14,$BQ$14:$DQ$14,0))</f>
        <v>44.910881917069773</v>
      </c>
      <c r="DL20" s="4" cm="1">
        <f t="array" ref="DL20">BF20*INDEX(prod_est,$H20+$I20-1,MATCH(DL$14,$BQ$14:$DQ$14,0))</f>
        <v>44.184859991814179</v>
      </c>
      <c r="DM20" s="4" cm="1">
        <f t="array" ref="DM20">BG20*INDEX(prod_est,$H20+$I20-1,MATCH(DM$14,$BQ$14:$DQ$14,0))</f>
        <v>43.453887509805874</v>
      </c>
      <c r="DN20" s="4" cm="1">
        <f t="array" ref="DN20">BH20*INDEX(prod_est,$H20+$I20-1,MATCH(DN$14,$BQ$14:$DQ$14,0))</f>
        <v>42.718087567180049</v>
      </c>
      <c r="DO20" s="4" cm="1">
        <f t="array" ref="DO20">BI20*INDEX(prod_est,$H20+$I20-1,MATCH(DO$14,$BQ$14:$DQ$14,0))</f>
        <v>41.977581875674623</v>
      </c>
      <c r="DP20" s="4" cm="1">
        <f t="array" ref="DP20">BJ20*INDEX(prod_est,$H20+$I20-1,MATCH(DP$14,$BQ$14:$DQ$14,0))</f>
        <v>41.232490774782534</v>
      </c>
      <c r="DQ20" s="4" cm="1">
        <f t="array" ref="DQ20">BK20*INDEX(prod_est,$H20+$I20-1,MATCH(DQ$14,$BQ$14:$DQ$14,0))</f>
        <v>40.482933243810507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IFERROR(MATCH(E21,Production_est!$D$4:$D$339,0),"-")+1</f>
        <v>4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IFERROR(MATCH(E22,Production_est!$D$4:$D$339,0),"-")+1</f>
        <v>4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IFERROR(MATCH(E23,Production_est!$D$4:$D$339,0),"-")+1</f>
        <v>4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IFERROR(MATCH(E24,Production_est!$D$4:$D$339,0),"-")+1</f>
        <v>4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IFERROR(MATCH(E25,Production_est!$D$4:$D$339,0),"-")+1</f>
        <v>4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IFERROR(MATCH(E26,Production_est!$D$4:$D$339,0),"-")+1</f>
        <v>4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IFERROR(MATCH(E27,Production_est!$D$4:$D$339,0),"-")+1</f>
        <v>4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IFERROR(MATCH(E28,Production_est!$D$4:$D$339,0),"-")+1</f>
        <v>4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5"/>
        <v>2.7441668889526122E-3</v>
      </c>
      <c r="O28" s="33">
        <f t="shared" si="19"/>
        <v>2.7304460545078493E-3</v>
      </c>
      <c r="P28" s="33">
        <f t="shared" si="19"/>
        <v>2.7167938242353101E-3</v>
      </c>
      <c r="Q28" s="33">
        <f t="shared" si="19"/>
        <v>2.7032098551141334E-3</v>
      </c>
      <c r="R28" s="33">
        <f t="shared" si="19"/>
        <v>2.6896938058385629E-3</v>
      </c>
      <c r="S28" s="33">
        <f t="shared" si="19"/>
        <v>2.6762453368093702E-3</v>
      </c>
      <c r="T28" s="33">
        <f t="shared" si="19"/>
        <v>2.6628641101253234E-3</v>
      </c>
      <c r="U28" s="33">
        <f t="shared" si="19"/>
        <v>2.6495497895746966E-3</v>
      </c>
      <c r="V28" s="33">
        <f t="shared" si="19"/>
        <v>2.6363020406268232E-3</v>
      </c>
      <c r="W28" s="33">
        <f t="shared" si="19"/>
        <v>2.623120530423689E-3</v>
      </c>
      <c r="X28" s="33">
        <f t="shared" si="19"/>
        <v>2.6100049277715705E-3</v>
      </c>
      <c r="Y28" s="33">
        <f t="shared" si="19"/>
        <v>2.5969549031327126E-3</v>
      </c>
      <c r="Z28" s="33">
        <f t="shared" si="19"/>
        <v>2.583970128617049E-3</v>
      </c>
      <c r="AA28" s="33">
        <f t="shared" si="19"/>
        <v>2.5710502779739638E-3</v>
      </c>
      <c r="AB28" s="33">
        <f t="shared" si="19"/>
        <v>2.558195026584094E-3</v>
      </c>
      <c r="AC28" s="33">
        <f t="shared" si="19"/>
        <v>2.5454040514511734E-3</v>
      </c>
      <c r="AD28" s="33">
        <f t="shared" si="19"/>
        <v>2.5326770311939173E-3</v>
      </c>
      <c r="AE28" s="33">
        <f t="shared" si="19"/>
        <v>2.5200136460379477E-3</v>
      </c>
      <c r="AF28" s="33">
        <f t="shared" si="19"/>
        <v>2.5074135778077578E-3</v>
      </c>
      <c r="AG28" s="33">
        <f t="shared" si="19"/>
        <v>2.4948765099187188E-3</v>
      </c>
      <c r="AH28" s="33">
        <f t="shared" si="19"/>
        <v>2.4824021273691251E-3</v>
      </c>
      <c r="AI28" s="33">
        <f t="shared" si="19"/>
        <v>2.4699901167322793E-3</v>
      </c>
      <c r="AJ28" s="33">
        <f t="shared" si="19"/>
        <v>2.457640166148618E-3</v>
      </c>
      <c r="AK28" s="33">
        <f t="shared" si="19"/>
        <v>2.4453519653178748E-3</v>
      </c>
      <c r="AL28" s="33">
        <f t="shared" si="19"/>
        <v>2.4331252054912854E-3</v>
      </c>
      <c r="AM28" s="33">
        <f t="shared" si="19"/>
        <v>2.4209595794638288E-3</v>
      </c>
      <c r="AN28" s="33">
        <f t="shared" si="19"/>
        <v>2.4088547815665096E-3</v>
      </c>
      <c r="AO28" s="33">
        <f t="shared" si="19"/>
        <v>2.3968105076586769E-3</v>
      </c>
      <c r="AP28" s="33">
        <f t="shared" si="19"/>
        <v>2.3848264551203837E-3</v>
      </c>
      <c r="AQ28" s="33">
        <f t="shared" ref="AQ28:BK28" si="25">AP28*(1-$G$4)</f>
        <v>2.3729023228447818E-3</v>
      </c>
      <c r="AR28" s="33">
        <f t="shared" si="25"/>
        <v>2.3610378112305578E-3</v>
      </c>
      <c r="AS28" s="33">
        <f t="shared" si="25"/>
        <v>2.349232622174405E-3</v>
      </c>
      <c r="AT28" s="33">
        <f t="shared" si="25"/>
        <v>2.337486459063533E-3</v>
      </c>
      <c r="AU28" s="33">
        <f t="shared" si="25"/>
        <v>2.3257990267682152E-3</v>
      </c>
      <c r="AV28" s="33">
        <f t="shared" si="25"/>
        <v>2.3141700316343739E-3</v>
      </c>
      <c r="AW28" s="33">
        <f t="shared" si="25"/>
        <v>2.3025991814762019E-3</v>
      </c>
      <c r="AX28" s="33">
        <f t="shared" si="25"/>
        <v>2.2910861855688211E-3</v>
      </c>
      <c r="AY28" s="33">
        <f t="shared" si="25"/>
        <v>2.2796307546409768E-3</v>
      </c>
      <c r="AZ28" s="33">
        <f t="shared" si="25"/>
        <v>2.268232600867772E-3</v>
      </c>
      <c r="BA28" s="33">
        <f t="shared" si="25"/>
        <v>2.256891437863433E-3</v>
      </c>
      <c r="BB28" s="33">
        <f t="shared" si="25"/>
        <v>2.2456069806741159E-3</v>
      </c>
      <c r="BC28" s="33">
        <f t="shared" si="25"/>
        <v>2.2343789457707455E-3</v>
      </c>
      <c r="BD28" s="33">
        <f t="shared" si="25"/>
        <v>2.2232070510418917E-3</v>
      </c>
      <c r="BE28" s="33">
        <f t="shared" si="25"/>
        <v>2.2120910157866821E-3</v>
      </c>
      <c r="BF28" s="33">
        <f t="shared" si="25"/>
        <v>2.2010305607077485E-3</v>
      </c>
      <c r="BG28" s="33">
        <f t="shared" si="25"/>
        <v>2.1900254079042099E-3</v>
      </c>
      <c r="BH28" s="33">
        <f t="shared" si="25"/>
        <v>2.1790752808646891E-3</v>
      </c>
      <c r="BI28" s="33">
        <f t="shared" si="25"/>
        <v>2.1681799044603657E-3</v>
      </c>
      <c r="BJ28" s="33">
        <f t="shared" si="25"/>
        <v>2.1573390049380637E-3</v>
      </c>
      <c r="BK28" s="33">
        <f t="shared" si="25"/>
        <v>2.1465523099133735E-3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32.629838672483679</v>
      </c>
      <c r="BT28" s="4" cm="1">
        <f t="array" ref="BT28">N28*INDEX(prod_est,$H28+$I28-1,MATCH(BT$14,$BQ$14:$DQ$14,0))</f>
        <v>33.75330967434904</v>
      </c>
      <c r="BU28" s="4" cm="1">
        <f t="array" ref="BU28">O28*INDEX(prod_est,$H28+$I28-1,MATCH(BU$14,$BQ$14:$DQ$14,0))</f>
        <v>34.718320196323994</v>
      </c>
      <c r="BV28" s="4" cm="1">
        <f t="array" ref="BV28">P28*INDEX(prod_est,$H28+$I28-1,MATCH(BV$14,$BQ$14:$DQ$14,0))</f>
        <v>35.688509495232253</v>
      </c>
      <c r="BW28" s="4" cm="1">
        <f t="array" ref="BW28">Q28*INDEX(prod_est,$H28+$I28-1,MATCH(BW$14,$BQ$14:$DQ$14,0))</f>
        <v>36.647692155403497</v>
      </c>
      <c r="BX28" s="4" cm="1">
        <f t="array" ref="BX28">R28*INDEX(prod_est,$H28+$I28-1,MATCH(BX$14,$BQ$14:$DQ$14,0))</f>
        <v>37.596051459300384</v>
      </c>
      <c r="BY28" s="4" cm="1">
        <f t="array" ref="BY28">S28*INDEX(prod_est,$H28+$I28-1,MATCH(BY$14,$BQ$14:$DQ$14,0))</f>
        <v>38.526334535876479</v>
      </c>
      <c r="BZ28" s="4" cm="1">
        <f t="array" ref="BZ28">T28*INDEX(prod_est,$H28+$I28-1,MATCH(BZ$14,$BQ$14:$DQ$14,0))</f>
        <v>39.419446847466709</v>
      </c>
      <c r="CA28" s="4" cm="1">
        <f t="array" ref="CA28">U28*INDEX(prod_est,$H28+$I28-1,MATCH(CA$14,$BQ$14:$DQ$14,0))</f>
        <v>39.945364145122326</v>
      </c>
      <c r="CB28" s="4" cm="1">
        <f t="array" ref="CB28">V28*INDEX(prod_est,$H28+$I28-1,MATCH(CB$14,$BQ$14:$DQ$14,0))</f>
        <v>40.398133972143064</v>
      </c>
      <c r="CC28" s="4" cm="1">
        <f t="array" ref="CC28">W28*INDEX(prod_est,$H28+$I28-1,MATCH(CC$14,$BQ$14:$DQ$14,0))</f>
        <v>40.768180901640903</v>
      </c>
      <c r="CD28" s="4" cm="1">
        <f t="array" ref="CD28">X28*INDEX(prod_est,$H28+$I28-1,MATCH(CD$14,$BQ$14:$DQ$14,0))</f>
        <v>41.529876360976964</v>
      </c>
      <c r="CE28" s="4" cm="1">
        <f t="array" ref="CE28">Y28*INDEX(prod_est,$H28+$I28-1,MATCH(CE$14,$BQ$14:$DQ$14,0))</f>
        <v>42.234048821529001</v>
      </c>
      <c r="CF28" s="4" cm="1">
        <f t="array" ref="CF28">Z28*INDEX(prod_est,$H28+$I28-1,MATCH(CF$14,$BQ$14:$DQ$14,0))</f>
        <v>42.873907904716262</v>
      </c>
      <c r="CG28" s="4" cm="1">
        <f t="array" ref="CG28">AA28*INDEX(prod_est,$H28+$I28-1,MATCH(CG$14,$BQ$14:$DQ$14,0))</f>
        <v>43.438983196755601</v>
      </c>
      <c r="CH28" s="4" cm="1">
        <f t="array" ref="CH28">AB28*INDEX(prod_est,$H28+$I28-1,MATCH(CH$14,$BQ$14:$DQ$14,0))</f>
        <v>43.922302677614169</v>
      </c>
      <c r="CI28" s="4" cm="1">
        <f t="array" ref="CI28">AC28*INDEX(prod_est,$H28+$I28-1,MATCH(CI$14,$BQ$14:$DQ$14,0))</f>
        <v>44.352453114213027</v>
      </c>
      <c r="CJ28" s="4" cm="1">
        <f t="array" ref="CJ28">AD28*INDEX(prod_est,$H28+$I28-1,MATCH(CJ$14,$BQ$14:$DQ$14,0))</f>
        <v>44.684528159409091</v>
      </c>
      <c r="CK28" s="4" cm="1">
        <f t="array" ref="CK28">AE28*INDEX(prod_est,$H28+$I28-1,MATCH(CK$14,$BQ$14:$DQ$14,0))</f>
        <v>44.914317682656723</v>
      </c>
      <c r="CL28" s="4" cm="1">
        <f t="array" ref="CL28">AF28*INDEX(prod_est,$H28+$I28-1,MATCH(CL$14,$BQ$14:$DQ$14,0))</f>
        <v>45.02742695876271</v>
      </c>
      <c r="CM28" s="4" cm="1">
        <f t="array" ref="CM28">AG28*INDEX(prod_est,$H28+$I28-1,MATCH(CM$14,$BQ$14:$DQ$14,0))</f>
        <v>45.017621432580817</v>
      </c>
      <c r="CN28" s="4" cm="1">
        <f t="array" ref="CN28">AH28*INDEX(prod_est,$H28+$I28-1,MATCH(CN$14,$BQ$14:$DQ$14,0))</f>
        <v>45.523936260884867</v>
      </c>
      <c r="CO28" s="4" cm="1">
        <f t="array" ref="CO28">AI28*INDEX(prod_est,$H28+$I28-1,MATCH(CO$14,$BQ$14:$DQ$14,0))</f>
        <v>45.945546418271036</v>
      </c>
      <c r="CP28" s="4" cm="1">
        <f t="array" ref="CP28">AJ28*INDEX(prod_est,$H28+$I28-1,MATCH(CP$14,$BQ$14:$DQ$14,0))</f>
        <v>46.285358451974439</v>
      </c>
      <c r="CQ28" s="4" cm="1">
        <f t="array" ref="CQ28">AK28*INDEX(prod_est,$H28+$I28-1,MATCH(CQ$14,$BQ$14:$DQ$14,0))</f>
        <v>46.534735403735112</v>
      </c>
      <c r="CR28" s="4" cm="1">
        <f t="array" ref="CR28">AL28*INDEX(prod_est,$H28+$I28-1,MATCH(CR$14,$BQ$14:$DQ$14,0))</f>
        <v>46.685312121618168</v>
      </c>
      <c r="CS28" s="4" cm="1">
        <f t="array" ref="CS28">AM28*INDEX(prod_est,$H28+$I28-1,MATCH(CS$14,$BQ$14:$DQ$14,0))</f>
        <v>46.734904879402414</v>
      </c>
      <c r="CT28" s="4" cm="1">
        <f t="array" ref="CT28">AN28*INDEX(prod_est,$H28+$I28-1,MATCH(CT$14,$BQ$14:$DQ$14,0))</f>
        <v>46.677848869180337</v>
      </c>
      <c r="CU28" s="4" cm="1">
        <f t="array" ref="CU28">AO28*INDEX(prod_est,$H28+$I28-1,MATCH(CU$14,$BQ$14:$DQ$14,0))</f>
        <v>46.513185411712527</v>
      </c>
      <c r="CV28" s="4" cm="1">
        <f t="array" ref="CV28">AP28*INDEX(prod_est,$H28+$I28-1,MATCH(CV$14,$BQ$14:$DQ$14,0))</f>
        <v>46.231349918285296</v>
      </c>
      <c r="CW28" s="4" cm="1">
        <f t="array" ref="CW28">AQ28*INDEX(prod_est,$H28+$I28-1,MATCH(CW$14,$BQ$14:$DQ$14,0))</f>
        <v>45.831416843561577</v>
      </c>
      <c r="CX28" s="4" cm="1">
        <f t="array" ref="CX28">AR28*INDEX(prod_est,$H28+$I28-1,MATCH(CX$14,$BQ$14:$DQ$14,0))</f>
        <v>45.290535381716367</v>
      </c>
      <c r="CY28" s="4" cm="1">
        <f t="array" ref="CY28">AS28*INDEX(prod_est,$H28+$I28-1,MATCH(CY$14,$BQ$14:$DQ$14,0))</f>
        <v>44.743911602109421</v>
      </c>
      <c r="CZ28" s="4" cm="1">
        <f t="array" ref="CZ28">AT28*INDEX(prod_est,$H28+$I28-1,MATCH(CZ$14,$BQ$14:$DQ$14,0))</f>
        <v>44.191666476689463</v>
      </c>
      <c r="DA28" s="4" cm="1">
        <f t="array" ref="DA28">AU28*INDEX(prod_est,$H28+$I28-1,MATCH(DA$14,$BQ$14:$DQ$14,0))</f>
        <v>43.633919661110014</v>
      </c>
      <c r="DB28" s="4" cm="1">
        <f t="array" ref="DB28">AV28*INDEX(prod_est,$H28+$I28-1,MATCH(DB$14,$BQ$14:$DQ$14,0))</f>
        <v>43.070789506119368</v>
      </c>
      <c r="DC28" s="4" cm="1">
        <f t="array" ref="DC28">AW28*INDEX(prod_est,$H28+$I28-1,MATCH(DC$14,$BQ$14:$DQ$14,0))</f>
        <v>42.50239306886111</v>
      </c>
      <c r="DD28" s="4" cm="1">
        <f t="array" ref="DD28">AX28*INDEX(prod_est,$H28+$I28-1,MATCH(DD$14,$BQ$14:$DQ$14,0))</f>
        <v>41.928846124091372</v>
      </c>
      <c r="DE28" s="4" cm="1">
        <f t="array" ref="DE28">AY28*INDEX(prod_est,$H28+$I28-1,MATCH(DE$14,$BQ$14:$DQ$14,0))</f>
        <v>41.350263175306701</v>
      </c>
      <c r="DF28" s="4" cm="1">
        <f t="array" ref="DF28">AZ28*INDEX(prod_est,$H28+$I28-1,MATCH(DF$14,$BQ$14:$DQ$14,0))</f>
        <v>40.766757465789048</v>
      </c>
      <c r="DG28" s="4" cm="1">
        <f t="array" ref="DG28">BA28*INDEX(prod_est,$H28+$I28-1,MATCH(DG$14,$BQ$14:$DQ$14,0))</f>
        <v>40.178440989564585</v>
      </c>
      <c r="DH28" s="4" cm="1">
        <f t="array" ref="DH28">BB28*INDEX(prod_est,$H28+$I28-1,MATCH(DH$14,$BQ$14:$DQ$14,0))</f>
        <v>39.585424502279658</v>
      </c>
      <c r="DI28" s="4" cm="1">
        <f t="array" ref="DI28">BC28*INDEX(prod_est,$H28+$I28-1,MATCH(DI$14,$BQ$14:$DQ$14,0))</f>
        <v>38.987817531991006</v>
      </c>
      <c r="DJ28" s="4" cm="1">
        <f t="array" ref="DJ28">BD28*INDEX(prod_est,$H28+$I28-1,MATCH(DJ$14,$BQ$14:$DQ$14,0))</f>
        <v>38.385728389875091</v>
      </c>
      <c r="DK28" s="4" cm="1">
        <f t="array" ref="DK28">BE28*INDEX(prod_est,$H28+$I28-1,MATCH(DK$14,$BQ$14:$DQ$14,0))</f>
        <v>37.779264180854035</v>
      </c>
      <c r="DL28" s="4" cm="1">
        <f t="array" ref="DL28">BF28*INDEX(prod_est,$H28+$I28-1,MATCH(DL$14,$BQ$14:$DQ$14,0))</f>
        <v>37.168530814139672</v>
      </c>
      <c r="DM28" s="4" cm="1">
        <f t="array" ref="DM28">BG28*INDEX(prod_est,$H28+$I28-1,MATCH(DM$14,$BQ$14:$DQ$14,0))</f>
        <v>36.553633013697457</v>
      </c>
      <c r="DN28" s="4" cm="1">
        <f t="array" ref="DN28">BH28*INDEX(prod_est,$H28+$I28-1,MATCH(DN$14,$BQ$14:$DQ$14,0))</f>
        <v>35.93467432862758</v>
      </c>
      <c r="DO28" s="4" cm="1">
        <f t="array" ref="DO28">BI28*INDEX(prod_est,$H28+$I28-1,MATCH(DO$14,$BQ$14:$DQ$14,0))</f>
        <v>35.311757143468128</v>
      </c>
      <c r="DP28" s="4" cm="1">
        <f t="array" ref="DP28">BJ28*INDEX(prod_est,$H28+$I28-1,MATCH(DP$14,$BQ$14:$DQ$14,0))</f>
        <v>34.684982688417698</v>
      </c>
      <c r="DQ28" s="4" cm="1">
        <f t="array" ref="DQ28">BK28*INDEX(prod_est,$H28+$I28-1,MATCH(DQ$14,$BQ$14:$DQ$14,0))</f>
        <v>34.054451049479262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IFERROR(MATCH(E29,Production_est!$D$4:$D$339,0),"-")+1</f>
        <v>4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IFERROR(MATCH(E30,Production_est!$D$4:$D$339,0),"-")+1</f>
        <v>4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5"/>
        <v>7.7027768630557507E-3</v>
      </c>
      <c r="O30" s="33">
        <f t="shared" si="19"/>
        <v>7.6642629787404722E-3</v>
      </c>
      <c r="P30" s="33">
        <f t="shared" si="19"/>
        <v>7.6259416638467699E-3</v>
      </c>
      <c r="Q30" s="33">
        <f t="shared" si="19"/>
        <v>7.5878119555275363E-3</v>
      </c>
      <c r="R30" s="33">
        <f t="shared" si="19"/>
        <v>7.5498728957498987E-3</v>
      </c>
      <c r="S30" s="33">
        <f t="shared" si="19"/>
        <v>7.5121235312711494E-3</v>
      </c>
      <c r="T30" s="33">
        <f t="shared" si="19"/>
        <v>7.4745629136147938E-3</v>
      </c>
      <c r="U30" s="33">
        <f t="shared" si="19"/>
        <v>7.4371900990467194E-3</v>
      </c>
      <c r="V30" s="33">
        <f t="shared" si="19"/>
        <v>7.4000041485514862E-3</v>
      </c>
      <c r="W30" s="33">
        <f t="shared" si="19"/>
        <v>7.3630041278087291E-3</v>
      </c>
      <c r="X30" s="33">
        <f t="shared" si="19"/>
        <v>7.3261891071696858E-3</v>
      </c>
      <c r="Y30" s="33">
        <f t="shared" si="19"/>
        <v>7.2895581616338372E-3</v>
      </c>
      <c r="Z30" s="33">
        <f t="shared" si="19"/>
        <v>7.253110370825668E-3</v>
      </c>
      <c r="AA30" s="33">
        <f t="shared" si="19"/>
        <v>7.2168448189715399E-3</v>
      </c>
      <c r="AB30" s="33">
        <f t="shared" si="19"/>
        <v>7.1807605948766822E-3</v>
      </c>
      <c r="AC30" s="33">
        <f t="shared" si="19"/>
        <v>7.1448567919022987E-3</v>
      </c>
      <c r="AD30" s="33">
        <f t="shared" si="19"/>
        <v>7.1091325079427874E-3</v>
      </c>
      <c r="AE30" s="33">
        <f t="shared" si="19"/>
        <v>7.0735868454030737E-3</v>
      </c>
      <c r="AF30" s="33">
        <f t="shared" si="19"/>
        <v>7.0382189111760579E-3</v>
      </c>
      <c r="AG30" s="33">
        <f t="shared" si="19"/>
        <v>7.0030278166201779E-3</v>
      </c>
      <c r="AH30" s="33">
        <f t="shared" si="19"/>
        <v>6.9680126775370768E-3</v>
      </c>
      <c r="AI30" s="33">
        <f t="shared" si="19"/>
        <v>6.9331726141493915E-3</v>
      </c>
      <c r="AJ30" s="33">
        <f t="shared" si="19"/>
        <v>6.8985067510786442E-3</v>
      </c>
      <c r="AK30" s="33">
        <f t="shared" si="19"/>
        <v>6.8640142173232513E-3</v>
      </c>
      <c r="AL30" s="33">
        <f t="shared" si="19"/>
        <v>6.8296941462366346E-3</v>
      </c>
      <c r="AM30" s="33">
        <f t="shared" si="19"/>
        <v>6.7955456755054511E-3</v>
      </c>
      <c r="AN30" s="33">
        <f t="shared" si="19"/>
        <v>6.7615679471279234E-3</v>
      </c>
      <c r="AO30" s="33">
        <f t="shared" si="19"/>
        <v>6.7277601073922836E-3</v>
      </c>
      <c r="AP30" s="33">
        <f t="shared" si="19"/>
        <v>6.6941213068553223E-3</v>
      </c>
      <c r="AQ30" s="33">
        <f t="shared" ref="AQ30:BK30" si="27">AP30*(1-$G$4)</f>
        <v>6.6606507003210457E-3</v>
      </c>
      <c r="AR30" s="33">
        <f t="shared" si="27"/>
        <v>6.6273474468194404E-3</v>
      </c>
      <c r="AS30" s="33">
        <f t="shared" si="27"/>
        <v>6.5942107095853433E-3</v>
      </c>
      <c r="AT30" s="33">
        <f t="shared" si="27"/>
        <v>6.5612396560374162E-3</v>
      </c>
      <c r="AU30" s="33">
        <f t="shared" si="27"/>
        <v>6.528433457757229E-3</v>
      </c>
      <c r="AV30" s="33">
        <f t="shared" si="27"/>
        <v>6.4957912904684426E-3</v>
      </c>
      <c r="AW30" s="33">
        <f t="shared" si="27"/>
        <v>6.4633123340161001E-3</v>
      </c>
      <c r="AX30" s="33">
        <f t="shared" si="27"/>
        <v>6.4309957723460197E-3</v>
      </c>
      <c r="AY30" s="33">
        <f t="shared" si="27"/>
        <v>6.3988407934842898E-3</v>
      </c>
      <c r="AZ30" s="33">
        <f t="shared" si="27"/>
        <v>6.3668465895168683E-3</v>
      </c>
      <c r="BA30" s="33">
        <f t="shared" si="27"/>
        <v>6.3350123565692838E-3</v>
      </c>
      <c r="BB30" s="33">
        <f t="shared" si="27"/>
        <v>6.3033372947864375E-3</v>
      </c>
      <c r="BC30" s="33">
        <f t="shared" si="27"/>
        <v>6.2718206083125054E-3</v>
      </c>
      <c r="BD30" s="33">
        <f t="shared" si="27"/>
        <v>6.2404615052709432E-3</v>
      </c>
      <c r="BE30" s="33">
        <f t="shared" si="27"/>
        <v>6.2092591977445889E-3</v>
      </c>
      <c r="BF30" s="33">
        <f t="shared" si="27"/>
        <v>6.1782129017558659E-3</v>
      </c>
      <c r="BG30" s="33">
        <f t="shared" si="27"/>
        <v>6.1473218372470866E-3</v>
      </c>
      <c r="BH30" s="33">
        <f t="shared" si="27"/>
        <v>6.1165852280608514E-3</v>
      </c>
      <c r="BI30" s="33">
        <f t="shared" si="27"/>
        <v>6.0860023019205468E-3</v>
      </c>
      <c r="BJ30" s="33">
        <f t="shared" si="27"/>
        <v>6.0555722904109439E-3</v>
      </c>
      <c r="BK30" s="33">
        <f t="shared" si="27"/>
        <v>6.0252944289588889E-3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91.59077291672304</v>
      </c>
      <c r="BT30" s="4" cm="1">
        <f t="array" ref="BT30">N30*INDEX(prod_est,$H30+$I30-1,MATCH(BT$14,$BQ$14:$DQ$14,0))</f>
        <v>94.744315244750183</v>
      </c>
      <c r="BU30" s="4" cm="1">
        <f t="array" ref="BU30">O30*INDEX(prod_est,$H30+$I30-1,MATCH(BU$14,$BQ$14:$DQ$14,0))</f>
        <v>97.45306475674181</v>
      </c>
      <c r="BV30" s="4" cm="1">
        <f t="array" ref="BV30">P30*INDEX(prod_est,$H30+$I30-1,MATCH(BV$14,$BQ$14:$DQ$14,0))</f>
        <v>100.17635090763154</v>
      </c>
      <c r="BW30" s="4" cm="1">
        <f t="array" ref="BW30">Q30*INDEX(prod_est,$H30+$I30-1,MATCH(BW$14,$BQ$14:$DQ$14,0))</f>
        <v>102.86874182305118</v>
      </c>
      <c r="BX30" s="4" cm="1">
        <f t="array" ref="BX30">R30*INDEX(prod_est,$H30+$I30-1,MATCH(BX$14,$BQ$14:$DQ$14,0))</f>
        <v>105.53075197022146</v>
      </c>
      <c r="BY30" s="4" cm="1">
        <f t="array" ref="BY30">S30*INDEX(prod_est,$H30+$I30-1,MATCH(BY$14,$BQ$14:$DQ$14,0))</f>
        <v>108.14202280334403</v>
      </c>
      <c r="BZ30" s="4" cm="1">
        <f t="array" ref="BZ30">T30*INDEX(prod_est,$H30+$I30-1,MATCH(BZ$14,$BQ$14:$DQ$14,0))</f>
        <v>110.64895664819238</v>
      </c>
      <c r="CA30" s="4" cm="1">
        <f t="array" ref="CA30">U30*INDEX(prod_est,$H30+$I30-1,MATCH(CA$14,$BQ$14:$DQ$14,0))</f>
        <v>112.12518741555969</v>
      </c>
      <c r="CB30" s="4" cm="1">
        <f t="array" ref="CB30">V30*INDEX(prod_est,$H30+$I30-1,MATCH(CB$14,$BQ$14:$DQ$14,0))</f>
        <v>113.39609588760098</v>
      </c>
      <c r="CC30" s="4" cm="1">
        <f t="array" ref="CC30">W30*INDEX(prod_est,$H30+$I30-1,MATCH(CC$14,$BQ$14:$DQ$14,0))</f>
        <v>114.43480418856323</v>
      </c>
      <c r="CD30" s="4" cm="1">
        <f t="array" ref="CD30">X30*INDEX(prod_est,$H30+$I30-1,MATCH(CD$14,$BQ$14:$DQ$14,0))</f>
        <v>116.57285569865481</v>
      </c>
      <c r="CE30" s="4" cm="1">
        <f t="array" ref="CE30">Y30*INDEX(prod_est,$H30+$I30-1,MATCH(CE$14,$BQ$14:$DQ$14,0))</f>
        <v>118.5494422388457</v>
      </c>
      <c r="CF30" s="4" cm="1">
        <f t="array" ref="CF30">Z30*INDEX(prod_est,$H30+$I30-1,MATCH(CF$14,$BQ$14:$DQ$14,0))</f>
        <v>120.34550346290345</v>
      </c>
      <c r="CG30" s="4" cm="1">
        <f t="array" ref="CG30">AA30*INDEX(prod_est,$H30+$I30-1,MATCH(CG$14,$BQ$14:$DQ$14,0))</f>
        <v>121.93164929934213</v>
      </c>
      <c r="CH30" s="4" cm="1">
        <f t="array" ref="CH30">AB30*INDEX(prod_est,$H30+$I30-1,MATCH(CH$14,$BQ$14:$DQ$14,0))</f>
        <v>123.28830954096557</v>
      </c>
      <c r="CI30" s="4" cm="1">
        <f t="array" ref="CI30">AC30*INDEX(prod_est,$H30+$I30-1,MATCH(CI$14,$BQ$14:$DQ$14,0))</f>
        <v>124.49572620501972</v>
      </c>
      <c r="CJ30" s="4" cm="1">
        <f t="array" ref="CJ30">AD30*INDEX(prod_est,$H30+$I30-1,MATCH(CJ$14,$BQ$14:$DQ$14,0))</f>
        <v>125.42784880486305</v>
      </c>
      <c r="CK30" s="4" cm="1">
        <f t="array" ref="CK30">AE30*INDEX(prod_est,$H30+$I30-1,MATCH(CK$14,$BQ$14:$DQ$14,0))</f>
        <v>126.07285965685246</v>
      </c>
      <c r="CL30" s="4" cm="1">
        <f t="array" ref="CL30">AF30*INDEX(prod_est,$H30+$I30-1,MATCH(CL$14,$BQ$14:$DQ$14,0))</f>
        <v>126.39035328979938</v>
      </c>
      <c r="CM30" s="4" cm="1">
        <f t="array" ref="CM30">AG30*INDEX(prod_est,$H30+$I30-1,MATCH(CM$14,$BQ$14:$DQ$14,0))</f>
        <v>126.36282953367943</v>
      </c>
      <c r="CN30" s="4" cm="1">
        <f t="array" ref="CN30">AH30*INDEX(prod_est,$H30+$I30-1,MATCH(CN$14,$BQ$14:$DQ$14,0))</f>
        <v>127.78403688101065</v>
      </c>
      <c r="CO30" s="4" cm="1">
        <f t="array" ref="CO30">AI30*INDEX(prod_est,$H30+$I30-1,MATCH(CO$14,$BQ$14:$DQ$14,0))</f>
        <v>128.96748129126772</v>
      </c>
      <c r="CP30" s="4" cm="1">
        <f t="array" ref="CP30">AJ30*INDEX(prod_est,$H30+$I30-1,MATCH(CP$14,$BQ$14:$DQ$14,0))</f>
        <v>129.92132133705206</v>
      </c>
      <c r="CQ30" s="4" cm="1">
        <f t="array" ref="CQ30">AK30*INDEX(prod_est,$H30+$I30-1,MATCH(CQ$14,$BQ$14:$DQ$14,0))</f>
        <v>130.62131338998975</v>
      </c>
      <c r="CR30" s="4" cm="1">
        <f t="array" ref="CR30">AL30*INDEX(prod_est,$H30+$I30-1,MATCH(CR$14,$BQ$14:$DQ$14,0))</f>
        <v>131.04397677219649</v>
      </c>
      <c r="CS30" s="4" cm="1">
        <f t="array" ref="CS30">AM30*INDEX(prod_est,$H30+$I30-1,MATCH(CS$14,$BQ$14:$DQ$14,0))</f>
        <v>131.18318184342357</v>
      </c>
      <c r="CT30" s="4" cm="1">
        <f t="array" ref="CT30">AN30*INDEX(prod_est,$H30+$I30-1,MATCH(CT$14,$BQ$14:$DQ$14,0))</f>
        <v>131.02302769346781</v>
      </c>
      <c r="CU30" s="4" cm="1">
        <f t="array" ref="CU30">AO30*INDEX(prod_est,$H30+$I30-1,MATCH(CU$14,$BQ$14:$DQ$14,0))</f>
        <v>130.56082334449766</v>
      </c>
      <c r="CV30" s="4" cm="1">
        <f t="array" ref="CV30">AP30*INDEX(prod_est,$H30+$I30-1,MATCH(CV$14,$BQ$14:$DQ$14,0))</f>
        <v>129.769721343122</v>
      </c>
      <c r="CW30" s="4" cm="1">
        <f t="array" ref="CW30">AQ30*INDEX(prod_est,$H30+$I30-1,MATCH(CW$14,$BQ$14:$DQ$14,0))</f>
        <v>128.64712371717062</v>
      </c>
      <c r="CX30" s="4" cm="1">
        <f t="array" ref="CX30">AR30*INDEX(prod_est,$H30+$I30-1,MATCH(CX$14,$BQ$14:$DQ$14,0))</f>
        <v>127.12888908401854</v>
      </c>
      <c r="CY30" s="4" cm="1">
        <f t="array" ref="CY30">AS30*INDEX(prod_est,$H30+$I30-1,MATCH(CY$14,$BQ$14:$DQ$14,0))</f>
        <v>125.5945359733156</v>
      </c>
      <c r="CZ30" s="4" cm="1">
        <f t="array" ref="CZ30">AT30*INDEX(prod_est,$H30+$I30-1,MATCH(CZ$14,$BQ$14:$DQ$14,0))</f>
        <v>124.04440394893139</v>
      </c>
      <c r="DA30" s="4" cm="1">
        <f t="array" ref="DA30">AU30*INDEX(prod_est,$H30+$I30-1,MATCH(DA$14,$BQ$14:$DQ$14,0))</f>
        <v>122.47882887994272</v>
      </c>
      <c r="DB30" s="4" cm="1">
        <f t="array" ref="DB30">AV30*INDEX(prod_est,$H30+$I30-1,MATCH(DB$14,$BQ$14:$DQ$14,0))</f>
        <v>120.89814297260476</v>
      </c>
      <c r="DC30" s="4" cm="1">
        <f t="array" ref="DC30">AW30*INDEX(prod_est,$H30+$I30-1,MATCH(DC$14,$BQ$14:$DQ$14,0))</f>
        <v>119.3026748020711</v>
      </c>
      <c r="DD30" s="4" cm="1">
        <f t="array" ref="DD30">AX30*INDEX(prod_est,$H30+$I30-1,MATCH(DD$14,$BQ$14:$DQ$14,0))</f>
        <v>117.69274934388044</v>
      </c>
      <c r="DE30" s="4" cm="1">
        <f t="array" ref="DE30">AY30*INDEX(prod_est,$H30+$I30-1,MATCH(DE$14,$BQ$14:$DQ$14,0))</f>
        <v>116.06868800519192</v>
      </c>
      <c r="DF30" s="4" cm="1">
        <f t="array" ref="DF30">AZ30*INDEX(prod_est,$H30+$I30-1,MATCH(DF$14,$BQ$14:$DQ$14,0))</f>
        <v>114.43080865578798</v>
      </c>
      <c r="DG30" s="4" cm="1">
        <f t="array" ref="DG30">BA30*INDEX(prod_est,$H30+$I30-1,MATCH(DG$14,$BQ$14:$DQ$14,0))</f>
        <v>112.77942565883551</v>
      </c>
      <c r="DH30" s="4" cm="1">
        <f t="array" ref="DH30">BB30*INDEX(prod_est,$H30+$I30-1,MATCH(DH$14,$BQ$14:$DQ$14,0))</f>
        <v>111.11484990141416</v>
      </c>
      <c r="DI30" s="4" cm="1">
        <f t="array" ref="DI30">BC30*INDEX(prod_est,$H30+$I30-1,MATCH(DI$14,$BQ$14:$DQ$14,0))</f>
        <v>109.43738882480403</v>
      </c>
      <c r="DJ30" s="4" cm="1">
        <f t="array" ref="DJ30">BD30*INDEX(prod_est,$H30+$I30-1,MATCH(DJ$14,$BQ$14:$DQ$14,0))</f>
        <v>107.74734645454656</v>
      </c>
      <c r="DK30" s="4" cm="1">
        <f t="array" ref="DK30">BE30*INDEX(prod_est,$H30+$I30-1,MATCH(DK$14,$BQ$14:$DQ$14,0))</f>
        <v>106.04502343027097</v>
      </c>
      <c r="DL30" s="4" cm="1">
        <f t="array" ref="DL30">BF30*INDEX(prod_est,$H30+$I30-1,MATCH(DL$14,$BQ$14:$DQ$14,0))</f>
        <v>104.33071703529107</v>
      </c>
      <c r="DM30" s="4" cm="1">
        <f t="array" ref="DM30">BG30*INDEX(prod_est,$H30+$I30-1,MATCH(DM$14,$BQ$14:$DQ$14,0))</f>
        <v>102.60472122597717</v>
      </c>
      <c r="DN30" s="4" cm="1">
        <f t="array" ref="DN30">BH30*INDEX(prod_est,$H30+$I30-1,MATCH(DN$14,$BQ$14:$DQ$14,0))</f>
        <v>100.86732666089537</v>
      </c>
      <c r="DO30" s="4" cm="1">
        <f t="array" ref="DO30">BI30*INDEX(prod_est,$H30+$I30-1,MATCH(DO$14,$BQ$14:$DQ$14,0))</f>
        <v>99.11882072972827</v>
      </c>
      <c r="DP30" s="4" cm="1">
        <f t="array" ref="DP30">BJ30*INDEX(prod_est,$H30+$I30-1,MATCH(DP$14,$BQ$14:$DQ$14,0))</f>
        <v>97.359487581969333</v>
      </c>
      <c r="DQ30" s="4" cm="1">
        <f t="array" ref="DQ30">BK30*INDEX(prod_est,$H30+$I30-1,MATCH(DQ$14,$BQ$14:$DQ$14,0))</f>
        <v>95.58960815539649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IFERROR(MATCH(E31,Production_est!$D$4:$D$339,0),"-")+1</f>
        <v>4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si="5"/>
        <v>3.0277246667876644E-3</v>
      </c>
      <c r="O31" s="33">
        <f t="shared" ref="O31:AQ35" si="28">N31*(1-$G$4)</f>
        <v>3.0125860434537261E-3</v>
      </c>
      <c r="P31" s="33">
        <f t="shared" si="28"/>
        <v>2.9975231132364573E-3</v>
      </c>
      <c r="Q31" s="33">
        <f t="shared" si="28"/>
        <v>2.9825354976702749E-3</v>
      </c>
      <c r="R31" s="33">
        <f t="shared" si="28"/>
        <v>2.9676228201819237E-3</v>
      </c>
      <c r="S31" s="33">
        <f t="shared" si="28"/>
        <v>2.9527847060810139E-3</v>
      </c>
      <c r="T31" s="33">
        <f t="shared" si="28"/>
        <v>2.9380207825506089E-3</v>
      </c>
      <c r="U31" s="33">
        <f t="shared" si="28"/>
        <v>2.923330678637856E-3</v>
      </c>
      <c r="V31" s="33">
        <f t="shared" si="28"/>
        <v>2.9087140252446668E-3</v>
      </c>
      <c r="W31" s="33">
        <f t="shared" si="28"/>
        <v>2.8941704551184435E-3</v>
      </c>
      <c r="X31" s="33">
        <f t="shared" si="28"/>
        <v>2.8796996028428515E-3</v>
      </c>
      <c r="Y31" s="33">
        <f t="shared" si="28"/>
        <v>2.8653011048286373E-3</v>
      </c>
      <c r="Z31" s="33">
        <f t="shared" si="28"/>
        <v>2.8509745993044941E-3</v>
      </c>
      <c r="AA31" s="33">
        <f t="shared" si="28"/>
        <v>2.8367197263079718E-3</v>
      </c>
      <c r="AB31" s="33">
        <f t="shared" si="28"/>
        <v>2.822536127676432E-3</v>
      </c>
      <c r="AC31" s="33">
        <f t="shared" si="28"/>
        <v>2.8084234470380498E-3</v>
      </c>
      <c r="AD31" s="33">
        <f t="shared" si="28"/>
        <v>2.7943813298028594E-3</v>
      </c>
      <c r="AE31" s="33">
        <f t="shared" si="28"/>
        <v>2.780409423153845E-3</v>
      </c>
      <c r="AF31" s="33">
        <f t="shared" si="28"/>
        <v>2.7665073760380758E-3</v>
      </c>
      <c r="AG31" s="33">
        <f t="shared" si="28"/>
        <v>2.7526748391578852E-3</v>
      </c>
      <c r="AH31" s="33">
        <f t="shared" si="28"/>
        <v>2.7389114649620959E-3</v>
      </c>
      <c r="AI31" s="33">
        <f t="shared" si="28"/>
        <v>2.7252169076372856E-3</v>
      </c>
      <c r="AJ31" s="33">
        <f t="shared" si="28"/>
        <v>2.7115908230990991E-3</v>
      </c>
      <c r="AK31" s="33">
        <f t="shared" si="28"/>
        <v>2.6980328689836038E-3</v>
      </c>
      <c r="AL31" s="33">
        <f t="shared" si="28"/>
        <v>2.6845427046386858E-3</v>
      </c>
      <c r="AM31" s="33">
        <f t="shared" si="28"/>
        <v>2.6711199911154922E-3</v>
      </c>
      <c r="AN31" s="33">
        <f t="shared" si="28"/>
        <v>2.6577643911599147E-3</v>
      </c>
      <c r="AO31" s="33">
        <f t="shared" si="28"/>
        <v>2.6444755692041151E-3</v>
      </c>
      <c r="AP31" s="33">
        <f t="shared" si="28"/>
        <v>2.6312531913580944E-3</v>
      </c>
      <c r="AQ31" s="33">
        <f t="shared" si="28"/>
        <v>2.6180969254013041E-3</v>
      </c>
      <c r="AR31" s="33">
        <f t="shared" ref="AR31:BK31" si="29">AQ31*(1-$G$4)</f>
        <v>2.6050064407742977E-3</v>
      </c>
      <c r="AS31" s="33">
        <f t="shared" si="29"/>
        <v>2.5919814085704263E-3</v>
      </c>
      <c r="AT31" s="33">
        <f t="shared" si="29"/>
        <v>2.5790215015275742E-3</v>
      </c>
      <c r="AU31" s="33">
        <f t="shared" si="29"/>
        <v>2.5661263940199362E-3</v>
      </c>
      <c r="AV31" s="33">
        <f t="shared" si="29"/>
        <v>2.5532957620498366E-3</v>
      </c>
      <c r="AW31" s="33">
        <f t="shared" si="29"/>
        <v>2.5405292832395873E-3</v>
      </c>
      <c r="AX31" s="33">
        <f t="shared" si="29"/>
        <v>2.5278266368233895E-3</v>
      </c>
      <c r="AY31" s="33">
        <f t="shared" si="29"/>
        <v>2.5151875036392725E-3</v>
      </c>
      <c r="AZ31" s="33">
        <f t="shared" si="29"/>
        <v>2.5026115661210763E-3</v>
      </c>
      <c r="BA31" s="33">
        <f t="shared" si="29"/>
        <v>2.490098508290471E-3</v>
      </c>
      <c r="BB31" s="33">
        <f t="shared" si="29"/>
        <v>2.4776480157490187E-3</v>
      </c>
      <c r="BC31" s="33">
        <f t="shared" si="29"/>
        <v>2.4652597756702737E-3</v>
      </c>
      <c r="BD31" s="33">
        <f t="shared" si="29"/>
        <v>2.4529334767919224E-3</v>
      </c>
      <c r="BE31" s="33">
        <f t="shared" si="29"/>
        <v>2.4406688094079625E-3</v>
      </c>
      <c r="BF31" s="33">
        <f t="shared" si="29"/>
        <v>2.4284654653609229E-3</v>
      </c>
      <c r="BG31" s="33">
        <f t="shared" si="29"/>
        <v>2.4163231380341182E-3</v>
      </c>
      <c r="BH31" s="33">
        <f t="shared" si="29"/>
        <v>2.4042415223439477E-3</v>
      </c>
      <c r="BI31" s="33">
        <f t="shared" si="29"/>
        <v>2.3922203147322282E-3</v>
      </c>
      <c r="BJ31" s="33">
        <f t="shared" si="29"/>
        <v>2.3802592131585672E-3</v>
      </c>
      <c r="BK31" s="33">
        <f t="shared" si="29"/>
        <v>2.3683579170927743E-3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36.001515731314882</v>
      </c>
      <c r="BT31" s="4" cm="1">
        <f t="array" ref="BT31">N31*INDEX(prod_est,$H31+$I31-1,MATCH(BT$14,$BQ$14:$DQ$14,0))</f>
        <v>37.241076225416876</v>
      </c>
      <c r="BU31" s="4" cm="1">
        <f t="array" ref="BU31">O31*INDEX(prod_est,$H31+$I31-1,MATCH(BU$14,$BQ$14:$DQ$14,0))</f>
        <v>38.305802344245734</v>
      </c>
      <c r="BV31" s="4" cm="1">
        <f t="array" ref="BV31">P31*INDEX(prod_est,$H31+$I31-1,MATCH(BV$14,$BQ$14:$DQ$14,0))</f>
        <v>39.376242368714919</v>
      </c>
      <c r="BW31" s="4" cm="1">
        <f t="array" ref="BW31">Q31*INDEX(prod_est,$H31+$I31-1,MATCH(BW$14,$BQ$14:$DQ$14,0))</f>
        <v>40.434538426380691</v>
      </c>
      <c r="BX31" s="4" cm="1">
        <f t="array" ref="BX31">R31*INDEX(prod_est,$H31+$I31-1,MATCH(BX$14,$BQ$14:$DQ$14,0))</f>
        <v>41.48089273848381</v>
      </c>
      <c r="BY31" s="4" cm="1">
        <f t="array" ref="BY31">S31*INDEX(prod_est,$H31+$I31-1,MATCH(BY$14,$BQ$14:$DQ$14,0))</f>
        <v>42.5073029868487</v>
      </c>
      <c r="BZ31" s="4" cm="1">
        <f t="array" ref="BZ31">T31*INDEX(prod_est,$H31+$I31-1,MATCH(BZ$14,$BQ$14:$DQ$14,0))</f>
        <v>43.492701574266825</v>
      </c>
      <c r="CA31" s="4" cm="1">
        <f t="array" ref="CA31">U31*INDEX(prod_est,$H31+$I31-1,MATCH(CA$14,$BQ$14:$DQ$14,0))</f>
        <v>44.072962483766389</v>
      </c>
      <c r="CB31" s="4" cm="1">
        <f t="array" ref="CB31">V31*INDEX(prod_est,$H31+$I31-1,MATCH(CB$14,$BQ$14:$DQ$14,0))</f>
        <v>44.572517514171658</v>
      </c>
      <c r="CC31" s="4" cm="1">
        <f t="array" ref="CC31">W31*INDEX(prod_est,$H31+$I31-1,MATCH(CC$14,$BQ$14:$DQ$14,0))</f>
        <v>44.980801799220117</v>
      </c>
      <c r="CD31" s="4" cm="1">
        <f t="array" ref="CD31">X31*INDEX(prod_est,$H31+$I31-1,MATCH(CD$14,$BQ$14:$DQ$14,0))</f>
        <v>45.821204086739947</v>
      </c>
      <c r="CE31" s="4" cm="1">
        <f t="array" ref="CE31">Y31*INDEX(prod_est,$H31+$I31-1,MATCH(CE$14,$BQ$14:$DQ$14,0))</f>
        <v>46.598139460848962</v>
      </c>
      <c r="CF31" s="4" cm="1">
        <f t="array" ref="CF31">Z31*INDEX(prod_est,$H31+$I31-1,MATCH(CF$14,$BQ$14:$DQ$14,0))</f>
        <v>47.304115885691573</v>
      </c>
      <c r="CG31" s="4" cm="1">
        <f t="array" ref="CG31">AA31*INDEX(prod_est,$H31+$I31-1,MATCH(CG$14,$BQ$14:$DQ$14,0))</f>
        <v>47.927581028131485</v>
      </c>
      <c r="CH31" s="4" cm="1">
        <f t="array" ref="CH31">AB31*INDEX(prod_est,$H31+$I31-1,MATCH(CH$14,$BQ$14:$DQ$14,0))</f>
        <v>48.460842441650342</v>
      </c>
      <c r="CI31" s="4" cm="1">
        <f t="array" ref="CI31">AC31*INDEX(prod_est,$H31+$I31-1,MATCH(CI$14,$BQ$14:$DQ$14,0))</f>
        <v>48.935440795184491</v>
      </c>
      <c r="CJ31" s="4" cm="1">
        <f t="array" ref="CJ31">AD31*INDEX(prod_est,$H31+$I31-1,MATCH(CJ$14,$BQ$14:$DQ$14,0))</f>
        <v>49.301829519431692</v>
      </c>
      <c r="CK31" s="4" cm="1">
        <f t="array" ref="CK31">AE31*INDEX(prod_est,$H31+$I31-1,MATCH(CK$14,$BQ$14:$DQ$14,0))</f>
        <v>49.555363446434129</v>
      </c>
      <c r="CL31" s="4" cm="1">
        <f t="array" ref="CL31">AF31*INDEX(prod_est,$H31+$I31-1,MATCH(CL$14,$BQ$14:$DQ$14,0))</f>
        <v>49.680160428238445</v>
      </c>
      <c r="CM31" s="4" cm="1">
        <f t="array" ref="CM31">AG31*INDEX(prod_est,$H31+$I31-1,MATCH(CM$14,$BQ$14:$DQ$14,0))</f>
        <v>49.669341686269327</v>
      </c>
      <c r="CN31" s="4" cm="1">
        <f t="array" ref="CN31">AH31*INDEX(prod_est,$H31+$I31-1,MATCH(CN$14,$BQ$14:$DQ$14,0))</f>
        <v>50.227974581734976</v>
      </c>
      <c r="CO31" s="4" cm="1">
        <f t="array" ref="CO31">AI31*INDEX(prod_est,$H31+$I31-1,MATCH(CO$14,$BQ$14:$DQ$14,0))</f>
        <v>50.693150179627843</v>
      </c>
      <c r="CP31" s="4" cm="1">
        <f t="array" ref="CP31">AJ31*INDEX(prod_est,$H31+$I31-1,MATCH(CP$14,$BQ$14:$DQ$14,0))</f>
        <v>51.068075363900356</v>
      </c>
      <c r="CQ31" s="4" cm="1">
        <f t="array" ref="CQ31">AK31*INDEX(prod_est,$H31+$I31-1,MATCH(CQ$14,$BQ$14:$DQ$14,0))</f>
        <v>51.343220709911833</v>
      </c>
      <c r="CR31" s="4" cm="1">
        <f t="array" ref="CR31">AL31*INDEX(prod_est,$H31+$I31-1,MATCH(CR$14,$BQ$14:$DQ$14,0))</f>
        <v>51.509356685392717</v>
      </c>
      <c r="CS31" s="4" cm="1">
        <f t="array" ref="CS31">AM31*INDEX(prod_est,$H31+$I31-1,MATCH(CS$14,$BQ$14:$DQ$14,0))</f>
        <v>51.564073917293541</v>
      </c>
      <c r="CT31" s="4" cm="1">
        <f t="array" ref="CT31">AN31*INDEX(prod_est,$H31+$I31-1,MATCH(CT$14,$BQ$14:$DQ$14,0))</f>
        <v>51.501122246885544</v>
      </c>
      <c r="CU31" s="4" cm="1">
        <f t="array" ref="CU31">AO31*INDEX(prod_est,$H31+$I31-1,MATCH(CU$14,$BQ$14:$DQ$14,0))</f>
        <v>51.319443933550851</v>
      </c>
      <c r="CV31" s="4" cm="1">
        <f t="array" ref="CV31">AP31*INDEX(prod_est,$H31+$I31-1,MATCH(CV$14,$BQ$14:$DQ$14,0))</f>
        <v>51.008486069121687</v>
      </c>
      <c r="CW31" s="4" cm="1">
        <f t="array" ref="CW31">AQ31*INDEX(prod_est,$H31+$I31-1,MATCH(CW$14,$BQ$14:$DQ$14,0))</f>
        <v>50.567227470645051</v>
      </c>
      <c r="CX31" s="4" cm="1">
        <f t="array" ref="CX31">AR31*INDEX(prod_est,$H31+$I31-1,MATCH(CX$14,$BQ$14:$DQ$14,0))</f>
        <v>49.970456133438972</v>
      </c>
      <c r="CY31" s="4" cm="1">
        <f t="array" ref="CY31">AS31*INDEX(prod_est,$H31+$I31-1,MATCH(CY$14,$BQ$14:$DQ$14,0))</f>
        <v>49.367349118471552</v>
      </c>
      <c r="CZ31" s="4" cm="1">
        <f t="array" ref="CZ31">AT31*INDEX(prod_est,$H31+$I31-1,MATCH(CZ$14,$BQ$14:$DQ$14,0))</f>
        <v>48.758039897855802</v>
      </c>
      <c r="DA31" s="4" cm="1">
        <f t="array" ref="DA31">AU31*INDEX(prod_est,$H31+$I31-1,MATCH(DA$14,$BQ$14:$DQ$14,0))</f>
        <v>48.142660491395318</v>
      </c>
      <c r="DB31" s="4" cm="1">
        <f t="array" ref="DB31">AV31*INDEX(prod_est,$H31+$I31-1,MATCH(DB$14,$BQ$14:$DQ$14,0))</f>
        <v>47.521341479151175</v>
      </c>
      <c r="DC31" s="4" cm="1">
        <f t="array" ref="DC31">AW31*INDEX(prod_est,$H31+$I31-1,MATCH(DC$14,$BQ$14:$DQ$14,0))</f>
        <v>46.894212013910121</v>
      </c>
      <c r="DD31" s="4" cm="1">
        <f t="array" ref="DD31">AX31*INDEX(prod_est,$H31+$I31-1,MATCH(DD$14,$BQ$14:$DQ$14,0))</f>
        <v>46.261399833560972</v>
      </c>
      <c r="DE31" s="4" cm="1">
        <f t="array" ref="DE31">AY31*INDEX(prod_est,$H31+$I31-1,MATCH(DE$14,$BQ$14:$DQ$14,0))</f>
        <v>45.623031273372305</v>
      </c>
      <c r="DF31" s="4" cm="1">
        <f t="array" ref="DF31">AZ31*INDEX(prod_est,$H31+$I31-1,MATCH(DF$14,$BQ$14:$DQ$14,0))</f>
        <v>44.979231278178744</v>
      </c>
      <c r="DG31" s="4" cm="1">
        <f t="array" ref="DG31">BA31*INDEX(prod_est,$H31+$I31-1,MATCH(DG$14,$BQ$14:$DQ$14,0))</f>
        <v>44.330123414472148</v>
      </c>
      <c r="DH31" s="4" cm="1">
        <f t="array" ref="DH31">BB31*INDEX(prod_est,$H31+$I31-1,MATCH(DH$14,$BQ$14:$DQ$14,0))</f>
        <v>43.675829882401423</v>
      </c>
      <c r="DI31" s="4" cm="1">
        <f t="array" ref="DI31">BC31*INDEX(prod_est,$H31+$I31-1,MATCH(DI$14,$BQ$14:$DQ$14,0))</f>
        <v>43.016471527677666</v>
      </c>
      <c r="DJ31" s="4" cm="1">
        <f t="array" ref="DJ31">BD31*INDEX(prod_est,$H31+$I31-1,MATCH(DJ$14,$BQ$14:$DQ$14,0))</f>
        <v>42.352167853390142</v>
      </c>
      <c r="DK31" s="4" cm="1">
        <f t="array" ref="DK31">BE31*INDEX(prod_est,$H31+$I31-1,MATCH(DK$14,$BQ$14:$DQ$14,0))</f>
        <v>41.68303703173018</v>
      </c>
      <c r="DL31" s="4" cm="1">
        <f t="array" ref="DL31">BF31*INDEX(prod_est,$H31+$I31-1,MATCH(DL$14,$BQ$14:$DQ$14,0))</f>
        <v>41.009195915624765</v>
      </c>
      <c r="DM31" s="4" cm="1">
        <f t="array" ref="DM31">BG31*INDEX(prod_est,$H31+$I31-1,MATCH(DM$14,$BQ$14:$DQ$14,0))</f>
        <v>40.330760050281697</v>
      </c>
      <c r="DN31" s="4" cm="1">
        <f t="array" ref="DN31">BH31*INDEX(prod_est,$H31+$I31-1,MATCH(DN$14,$BQ$14:$DQ$14,0))</f>
        <v>39.647843684643369</v>
      </c>
      <c r="DO31" s="4" cm="1">
        <f t="array" ref="DO31">BI31*INDEX(prod_est,$H31+$I31-1,MATCH(DO$14,$BQ$14:$DQ$14,0))</f>
        <v>38.960559782754643</v>
      </c>
      <c r="DP31" s="4" cm="1">
        <f t="array" ref="DP31">BJ31*INDEX(prod_est,$H31+$I31-1,MATCH(DP$14,$BQ$14:$DQ$14,0))</f>
        <v>38.269020035041677</v>
      </c>
      <c r="DQ31" s="4" cm="1">
        <f t="array" ref="DQ31">BK31*INDEX(prod_est,$H31+$I31-1,MATCH(DQ$14,$BQ$14:$DQ$14,0))</f>
        <v>37.573334869504016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IFERROR(MATCH(E32,Production_est!$D$4:$D$339,0),"-")+1</f>
        <v>4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5"/>
        <v>7.7633973260834484E-3</v>
      </c>
      <c r="O32" s="33">
        <f t="shared" si="28"/>
        <v>7.7245803394530308E-3</v>
      </c>
      <c r="P32" s="33">
        <f t="shared" si="28"/>
        <v>7.6859574377557659E-3</v>
      </c>
      <c r="Q32" s="33">
        <f t="shared" si="28"/>
        <v>7.6475276505669869E-3</v>
      </c>
      <c r="R32" s="33">
        <f t="shared" si="28"/>
        <v>7.6092900123141518E-3</v>
      </c>
      <c r="S32" s="33">
        <f t="shared" si="28"/>
        <v>7.5712435622525814E-3</v>
      </c>
      <c r="T32" s="33">
        <f t="shared" si="28"/>
        <v>7.5333873444413182E-3</v>
      </c>
      <c r="U32" s="33">
        <f t="shared" si="28"/>
        <v>7.4957204077191119E-3</v>
      </c>
      <c r="V32" s="33">
        <f t="shared" si="28"/>
        <v>7.4582418056805162E-3</v>
      </c>
      <c r="W32" s="33">
        <f t="shared" si="28"/>
        <v>7.4209505966521139E-3</v>
      </c>
      <c r="X32" s="33">
        <f t="shared" si="28"/>
        <v>7.3838458436688535E-3</v>
      </c>
      <c r="Y32" s="33">
        <f t="shared" si="28"/>
        <v>7.3469266144505089E-3</v>
      </c>
      <c r="Z32" s="33">
        <f t="shared" si="28"/>
        <v>7.3101919813782562E-3</v>
      </c>
      <c r="AA32" s="33">
        <f t="shared" si="28"/>
        <v>7.2736410214713646E-3</v>
      </c>
      <c r="AB32" s="33">
        <f t="shared" si="28"/>
        <v>7.237272816364008E-3</v>
      </c>
      <c r="AC32" s="33">
        <f t="shared" si="28"/>
        <v>7.201086452282188E-3</v>
      </c>
      <c r="AD32" s="33">
        <f t="shared" si="28"/>
        <v>7.1650810200207769E-3</v>
      </c>
      <c r="AE32" s="33">
        <f t="shared" si="28"/>
        <v>7.1292556149206727E-3</v>
      </c>
      <c r="AF32" s="33">
        <f t="shared" si="28"/>
        <v>7.0936093368460691E-3</v>
      </c>
      <c r="AG32" s="33">
        <f t="shared" si="28"/>
        <v>7.0581412901618385E-3</v>
      </c>
      <c r="AH32" s="33">
        <f t="shared" si="28"/>
        <v>7.0228505837110289E-3</v>
      </c>
      <c r="AI32" s="33">
        <f t="shared" si="28"/>
        <v>6.9877363307924737E-3</v>
      </c>
      <c r="AJ32" s="33">
        <f t="shared" si="28"/>
        <v>6.9527976491385113E-3</v>
      </c>
      <c r="AK32" s="33">
        <f t="shared" si="28"/>
        <v>6.9180336608928184E-3</v>
      </c>
      <c r="AL32" s="33">
        <f t="shared" si="28"/>
        <v>6.8834434925883542E-3</v>
      </c>
      <c r="AM32" s="33">
        <f t="shared" si="28"/>
        <v>6.8490262751254123E-3</v>
      </c>
      <c r="AN32" s="33">
        <f t="shared" si="28"/>
        <v>6.8147811437497853E-3</v>
      </c>
      <c r="AO32" s="33">
        <f t="shared" si="28"/>
        <v>6.7807072380310363E-3</v>
      </c>
      <c r="AP32" s="33">
        <f t="shared" si="28"/>
        <v>6.7468037018408814E-3</v>
      </c>
      <c r="AQ32" s="33">
        <f t="shared" si="28"/>
        <v>6.7130696833316772E-3</v>
      </c>
      <c r="AR32" s="33">
        <f t="shared" ref="AR32:BK32" si="30">AQ32*(1-$G$4)</f>
        <v>6.6795043349150186E-3</v>
      </c>
      <c r="AS32" s="33">
        <f t="shared" si="30"/>
        <v>6.6461068132404435E-3</v>
      </c>
      <c r="AT32" s="33">
        <f t="shared" si="30"/>
        <v>6.6128762791742412E-3</v>
      </c>
      <c r="AU32" s="33">
        <f t="shared" si="30"/>
        <v>6.5798118977783695E-3</v>
      </c>
      <c r="AV32" s="33">
        <f t="shared" si="30"/>
        <v>6.546912838289478E-3</v>
      </c>
      <c r="AW32" s="33">
        <f t="shared" si="30"/>
        <v>6.5141782740980305E-3</v>
      </c>
      <c r="AX32" s="33">
        <f t="shared" si="30"/>
        <v>6.4816073827275401E-3</v>
      </c>
      <c r="AY32" s="33">
        <f t="shared" si="30"/>
        <v>6.4491993458139028E-3</v>
      </c>
      <c r="AZ32" s="33">
        <f t="shared" si="30"/>
        <v>6.4169533490848335E-3</v>
      </c>
      <c r="BA32" s="33">
        <f t="shared" si="30"/>
        <v>6.3848685823394095E-3</v>
      </c>
      <c r="BB32" s="33">
        <f t="shared" si="30"/>
        <v>6.3529442394277122E-3</v>
      </c>
      <c r="BC32" s="33">
        <f t="shared" si="30"/>
        <v>6.3211795182305736E-3</v>
      </c>
      <c r="BD32" s="33">
        <f t="shared" si="30"/>
        <v>6.2895736206394206E-3</v>
      </c>
      <c r="BE32" s="33">
        <f t="shared" si="30"/>
        <v>6.2581257525362232E-3</v>
      </c>
      <c r="BF32" s="33">
        <f t="shared" si="30"/>
        <v>6.2268351237735418E-3</v>
      </c>
      <c r="BG32" s="33">
        <f t="shared" si="30"/>
        <v>6.1957009481546739E-3</v>
      </c>
      <c r="BH32" s="33">
        <f t="shared" si="30"/>
        <v>6.1647224434139003E-3</v>
      </c>
      <c r="BI32" s="33">
        <f t="shared" si="30"/>
        <v>6.1338988311968306E-3</v>
      </c>
      <c r="BJ32" s="33">
        <f t="shared" si="30"/>
        <v>6.1032293370408466E-3</v>
      </c>
      <c r="BK32" s="33">
        <f t="shared" si="30"/>
        <v>6.0727131903556423E-3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92.311587651718995</v>
      </c>
      <c r="BT32" s="4" cm="1">
        <f t="array" ref="BT32">N32*INDEX(prod_est,$H32+$I32-1,MATCH(BT$14,$BQ$14:$DQ$14,0))</f>
        <v>95.489948197838274</v>
      </c>
      <c r="BU32" s="4" cm="1">
        <f t="array" ref="BU32">O32*INDEX(prod_est,$H32+$I32-1,MATCH(BU$14,$BQ$14:$DQ$14,0))</f>
        <v>98.220015431031271</v>
      </c>
      <c r="BV32" s="4" cm="1">
        <f t="array" ref="BV32">P32*INDEX(prod_est,$H32+$I32-1,MATCH(BV$14,$BQ$14:$DQ$14,0))</f>
        <v>100.96473370573283</v>
      </c>
      <c r="BW32" s="4" cm="1">
        <f t="array" ref="BW32">Q32*INDEX(prod_est,$H32+$I32-1,MATCH(BW$14,$BQ$14:$DQ$14,0))</f>
        <v>103.67831360102893</v>
      </c>
      <c r="BX32" s="4" cm="1">
        <f t="array" ref="BX32">R32*INDEX(prod_est,$H32+$I32-1,MATCH(BX$14,$BQ$14:$DQ$14,0))</f>
        <v>106.36127363297128</v>
      </c>
      <c r="BY32" s="4" cm="1">
        <f t="array" ref="BY32">S32*INDEX(prod_est,$H32+$I32-1,MATCH(BY$14,$BQ$14:$DQ$14,0))</f>
        <v>108.99309503503918</v>
      </c>
      <c r="BZ32" s="4" cm="1">
        <f t="array" ref="BZ32">T32*INDEX(prod_est,$H32+$I32-1,MATCH(BZ$14,$BQ$14:$DQ$14,0))</f>
        <v>111.51975832202977</v>
      </c>
      <c r="CA32" s="4" cm="1">
        <f t="array" ref="CA32">U32*INDEX(prod_est,$H32+$I32-1,MATCH(CA$14,$BQ$14:$DQ$14,0))</f>
        <v>113.00760695062358</v>
      </c>
      <c r="CB32" s="4" cm="1">
        <f t="array" ref="CB32">V32*INDEX(prod_est,$H32+$I32-1,MATCH(CB$14,$BQ$14:$DQ$14,0))</f>
        <v>114.2885174078464</v>
      </c>
      <c r="CC32" s="4" cm="1">
        <f t="array" ref="CC32">W32*INDEX(prod_est,$H32+$I32-1,MATCH(CC$14,$BQ$14:$DQ$14,0))</f>
        <v>115.33540029042702</v>
      </c>
      <c r="CD32" s="4" cm="1">
        <f t="array" ref="CD32">X32*INDEX(prod_est,$H32+$I32-1,MATCH(CD$14,$BQ$14:$DQ$14,0))</f>
        <v>117.4902781574056</v>
      </c>
      <c r="CE32" s="4" cm="1">
        <f t="array" ref="CE32">Y32*INDEX(prod_est,$H32+$I32-1,MATCH(CE$14,$BQ$14:$DQ$14,0))</f>
        <v>119.48242033336408</v>
      </c>
      <c r="CF32" s="4" cm="1">
        <f t="array" ref="CF32">Z32*INDEX(prod_est,$H32+$I32-1,MATCH(CF$14,$BQ$14:$DQ$14,0))</f>
        <v>121.29261646811236</v>
      </c>
      <c r="CG32" s="4" cm="1">
        <f t="array" ref="CG32">AA32*INDEX(prod_est,$H32+$I32-1,MATCH(CG$14,$BQ$14:$DQ$14,0))</f>
        <v>122.89124519179336</v>
      </c>
      <c r="CH32" s="4" cm="1">
        <f t="array" ref="CH32">AB32*INDEX(prod_est,$H32+$I32-1,MATCH(CH$14,$BQ$14:$DQ$14,0))</f>
        <v>124.25858228067341</v>
      </c>
      <c r="CI32" s="4" cm="1">
        <f t="array" ref="CI32">AC32*INDEX(prod_est,$H32+$I32-1,MATCH(CI$14,$BQ$14:$DQ$14,0))</f>
        <v>125.47550125260219</v>
      </c>
      <c r="CJ32" s="4" cm="1">
        <f t="array" ref="CJ32">AD32*INDEX(prod_est,$H32+$I32-1,MATCH(CJ$14,$BQ$14:$DQ$14,0))</f>
        <v>126.41495961000484</v>
      </c>
      <c r="CK32" s="4" cm="1">
        <f t="array" ref="CK32">AE32*INDEX(prod_est,$H32+$I32-1,MATCH(CK$14,$BQ$14:$DQ$14,0))</f>
        <v>127.06504666466772</v>
      </c>
      <c r="CL32" s="4" cm="1">
        <f t="array" ref="CL32">AF32*INDEX(prod_est,$H32+$I32-1,MATCH(CL$14,$BQ$14:$DQ$14,0))</f>
        <v>127.38503895639444</v>
      </c>
      <c r="CM32" s="4" cm="1">
        <f t="array" ref="CM32">AG32*INDEX(prod_est,$H32+$I32-1,MATCH(CM$14,$BQ$14:$DQ$14,0))</f>
        <v>127.35729858971052</v>
      </c>
      <c r="CN32" s="4" cm="1">
        <f t="array" ref="CN32">AH32*INDEX(prod_est,$H32+$I32-1,MATCH(CN$14,$BQ$14:$DQ$14,0))</f>
        <v>128.78969076674477</v>
      </c>
      <c r="CO32" s="4" cm="1">
        <f t="array" ref="CO32">AI32*INDEX(prod_est,$H32+$I32-1,MATCH(CO$14,$BQ$14:$DQ$14,0))</f>
        <v>129.98244882445556</v>
      </c>
      <c r="CP32" s="4" cm="1">
        <f t="array" ref="CP32">AJ32*INDEX(prod_est,$H32+$I32-1,MATCH(CP$14,$BQ$14:$DQ$14,0))</f>
        <v>130.94379554299675</v>
      </c>
      <c r="CQ32" s="4" cm="1">
        <f t="array" ref="CQ32">AK32*INDEX(prod_est,$H32+$I32-1,MATCH(CQ$14,$BQ$14:$DQ$14,0))</f>
        <v>131.64929649786927</v>
      </c>
      <c r="CR32" s="4" cm="1">
        <f t="array" ref="CR32">AL32*INDEX(prod_est,$H32+$I32-1,MATCH(CR$14,$BQ$14:$DQ$14,0))</f>
        <v>132.07528621944556</v>
      </c>
      <c r="CS32" s="4" cm="1">
        <f t="array" ref="CS32">AM32*INDEX(prod_est,$H32+$I32-1,MATCH(CS$14,$BQ$14:$DQ$14,0))</f>
        <v>132.2155868275191</v>
      </c>
      <c r="CT32" s="4" cm="1">
        <f t="array" ref="CT32">AN32*INDEX(prod_est,$H32+$I32-1,MATCH(CT$14,$BQ$14:$DQ$14,0))</f>
        <v>132.05417227253037</v>
      </c>
      <c r="CU32" s="4" cm="1">
        <f t="array" ref="CU32">AO32*INDEX(prod_est,$H32+$I32-1,MATCH(CU$14,$BQ$14:$DQ$14,0))</f>
        <v>131.5883303987888</v>
      </c>
      <c r="CV32" s="4" cm="1">
        <f t="array" ref="CV32">AP32*INDEX(prod_est,$H32+$I32-1,MATCH(CV$14,$BQ$14:$DQ$14,0))</f>
        <v>130.79100246480755</v>
      </c>
      <c r="CW32" s="4" cm="1">
        <f t="array" ref="CW32">AQ32*INDEX(prod_est,$H32+$I32-1,MATCH(CW$14,$BQ$14:$DQ$14,0))</f>
        <v>129.65957005250718</v>
      </c>
      <c r="CX32" s="4" cm="1">
        <f t="array" ref="CX32">AR32*INDEX(prod_est,$H32+$I32-1,MATCH(CX$14,$BQ$14:$DQ$14,0))</f>
        <v>128.12938698983643</v>
      </c>
      <c r="CY32" s="4" cm="1">
        <f t="array" ref="CY32">AS32*INDEX(prod_est,$H32+$I32-1,MATCH(CY$14,$BQ$14:$DQ$14,0))</f>
        <v>126.58295859801441</v>
      </c>
      <c r="CZ32" s="4" cm="1">
        <f t="array" ref="CZ32">AT32*INDEX(prod_est,$H32+$I32-1,MATCH(CZ$14,$BQ$14:$DQ$14,0))</f>
        <v>125.0206271132612</v>
      </c>
      <c r="DA32" s="4" cm="1">
        <f t="array" ref="DA32">AU32*INDEX(prod_est,$H32+$I32-1,MATCH(DA$14,$BQ$14:$DQ$14,0))</f>
        <v>123.44273104792615</v>
      </c>
      <c r="DB32" s="4" cm="1">
        <f t="array" ref="DB32">AV32*INDEX(prod_est,$H32+$I32-1,MATCH(DB$14,$BQ$14:$DQ$14,0))</f>
        <v>121.84960522271081</v>
      </c>
      <c r="DC32" s="4" cm="1">
        <f t="array" ref="DC32">AW32*INDEX(prod_est,$H32+$I32-1,MATCH(DC$14,$BQ$14:$DQ$14,0))</f>
        <v>120.24158079863857</v>
      </c>
      <c r="DD32" s="4" cm="1">
        <f t="array" ref="DD32">AX32*INDEX(prod_est,$H32+$I32-1,MATCH(DD$14,$BQ$14:$DQ$14,0))</f>
        <v>118.61898530878911</v>
      </c>
      <c r="DE32" s="4" cm="1">
        <f t="array" ref="DE32">AY32*INDEX(prod_est,$H32+$I32-1,MATCH(DE$14,$BQ$14:$DQ$14,0))</f>
        <v>116.98214268977959</v>
      </c>
      <c r="DF32" s="4" cm="1">
        <f t="array" ref="DF32">AZ32*INDEX(prod_est,$H32+$I32-1,MATCH(DF$14,$BQ$14:$DQ$14,0))</f>
        <v>115.33137331301157</v>
      </c>
      <c r="DG32" s="4" cm="1">
        <f t="array" ref="DG32">BA32*INDEX(prod_est,$H32+$I32-1,MATCH(DG$14,$BQ$14:$DQ$14,0))</f>
        <v>113.66699401567405</v>
      </c>
      <c r="DH32" s="4" cm="1">
        <f t="array" ref="DH32">BB32*INDEX(prod_est,$H32+$I32-1,MATCH(DH$14,$BQ$14:$DQ$14,0))</f>
        <v>111.98931813151222</v>
      </c>
      <c r="DI32" s="4" cm="1">
        <f t="array" ref="DI32">BC32*INDEX(prod_est,$H32+$I32-1,MATCH(DI$14,$BQ$14:$DQ$14,0))</f>
        <v>110.29865552135348</v>
      </c>
      <c r="DJ32" s="4" cm="1">
        <f t="array" ref="DJ32">BD32*INDEX(prod_est,$H32+$I32-1,MATCH(DJ$14,$BQ$14:$DQ$14,0))</f>
        <v>108.59531260340485</v>
      </c>
      <c r="DK32" s="4" cm="1">
        <f t="array" ref="DK32">BE32*INDEX(prod_est,$H32+$I32-1,MATCH(DK$14,$BQ$14:$DQ$14,0))</f>
        <v>106.87959238331416</v>
      </c>
      <c r="DL32" s="4" cm="1">
        <f t="array" ref="DL32">BF32*INDEX(prod_est,$H32+$I32-1,MATCH(DL$14,$BQ$14:$DQ$14,0))</f>
        <v>105.15179448399984</v>
      </c>
      <c r="DM32" s="4" cm="1">
        <f t="array" ref="DM32">BG32*INDEX(prod_est,$H32+$I32-1,MATCH(DM$14,$BQ$14:$DQ$14,0))</f>
        <v>103.41221517525389</v>
      </c>
      <c r="DN32" s="4" cm="1">
        <f t="array" ref="DN32">BH32*INDEX(prod_est,$H32+$I32-1,MATCH(DN$14,$BQ$14:$DQ$14,0))</f>
        <v>101.66114740311059</v>
      </c>
      <c r="DO32" s="4" cm="1">
        <f t="array" ref="DO32">BI32*INDEX(prod_est,$H32+$I32-1,MATCH(DO$14,$BQ$14:$DQ$14,0))</f>
        <v>99.898880818994741</v>
      </c>
      <c r="DP32" s="4" cm="1">
        <f t="array" ref="DP32">BJ32*INDEX(prod_est,$H32+$I32-1,MATCH(DP$14,$BQ$14:$DQ$14,0))</f>
        <v>98.125701808641949</v>
      </c>
      <c r="DQ32" s="4" cm="1">
        <f t="array" ref="DQ32">BK32*INDEX(prod_est,$H32+$I32-1,MATCH(DQ$14,$BQ$14:$DQ$14,0))</f>
        <v>96.341893520796148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IFERROR(MATCH(E33,Production_est!$D$4:$D$339,0),"-")+1</f>
        <v>4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IFERROR(MATCH(E34,Production_est!$D$4:$D$339,0),"-")+1</f>
        <v>4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IFERROR(MATCH(E35,Production_est!$D$4:$D$339,0),"-")+1</f>
        <v>4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IFERROR(MATCH(E36,Production_est!$D$4:$D$339,0),"-")+1</f>
        <v>4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IFERROR(MATCH(E37,Production_est!$D$4:$D$339,0),"-")+1</f>
        <v>4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IFERROR(MATCH(E38,Production_est!$D$4:$D$339,0),"-")+1</f>
        <v>4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IFERROR(MATCH(E39,Production_est!$D$4:$D$339,0),"-")+1</f>
        <v>4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IFERROR(MATCH(E40,Production_est!$D$4:$D$339,0),"-")+1</f>
        <v>4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IFERROR(MATCH(E41,Production_est!$D$4:$D$339,0),"-")+1</f>
        <v>4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IFERROR(MATCH(E42,Production_est!$D$4:$D$339,0),"-")+1</f>
        <v>4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IFERROR(MATCH(E43,Production_est!$D$4:$D$339,0),"-")+1</f>
        <v>4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IFERROR(MATCH(E44,Production_est!$D$4:$D$339,0),"-")+1</f>
        <v>4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IFERROR(MATCH(E45,Production_est!$D$4:$D$339,0),"-")+1</f>
        <v>4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IFERROR(MATCH(E46,Production_est!$D$4:$D$339,0),"-")+1</f>
        <v>4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44.366937539506665</v>
      </c>
      <c r="P47" s="33">
        <f t="shared" si="42"/>
        <v>44.145102851809128</v>
      </c>
      <c r="Q47" s="33">
        <f t="shared" si="42"/>
        <v>43.924377337550084</v>
      </c>
      <c r="R47" s="33">
        <f t="shared" si="42"/>
        <v>43.704755450862336</v>
      </c>
      <c r="S47" s="33">
        <f t="shared" si="42"/>
        <v>43.486231673608025</v>
      </c>
      <c r="T47" s="33">
        <f t="shared" si="42"/>
        <v>43.268800515239981</v>
      </c>
      <c r="U47" s="33">
        <f t="shared" si="42"/>
        <v>43.052456512663781</v>
      </c>
      <c r="V47" s="33">
        <f t="shared" si="42"/>
        <v>42.837194230100465</v>
      </c>
      <c r="W47" s="33">
        <f t="shared" si="42"/>
        <v>42.623008258949966</v>
      </c>
      <c r="X47" s="33">
        <f t="shared" si="42"/>
        <v>42.409893217655203</v>
      </c>
      <c r="Y47" s="33">
        <f t="shared" si="42"/>
        <v>42.197843751566943</v>
      </c>
      <c r="Z47" s="33">
        <f t="shared" si="42"/>
        <v>41.986854532809097</v>
      </c>
      <c r="AA47" s="33">
        <f t="shared" si="42"/>
        <v>41.776920260145062</v>
      </c>
      <c r="AB47" s="33">
        <f t="shared" si="42"/>
        <v>41.56803565884433</v>
      </c>
      <c r="AC47" s="33">
        <f t="shared" si="42"/>
        <v>41.360195480550111</v>
      </c>
      <c r="AD47" s="33">
        <f t="shared" si="42"/>
        <v>41.153394503147354</v>
      </c>
      <c r="AE47" s="33">
        <f t="shared" si="42"/>
        <v>40.947627530631614</v>
      </c>
      <c r="AF47" s="33">
        <f t="shared" si="42"/>
        <v>40.742889392978462</v>
      </c>
      <c r="AG47" s="33">
        <f t="shared" si="42"/>
        <v>40.53917494601356</v>
      </c>
      <c r="AH47" s="33">
        <f t="shared" si="42"/>
        <v>40.336479071283499</v>
      </c>
      <c r="AI47" s="33">
        <f t="shared" si="42"/>
        <v>40.134796675927078</v>
      </c>
      <c r="AJ47" s="33">
        <f t="shared" si="42"/>
        <v>39.934122692547447</v>
      </c>
      <c r="AK47" s="33">
        <f t="shared" si="42"/>
        <v>39.734452079084704</v>
      </c>
      <c r="AL47" s="33">
        <f t="shared" si="42"/>
        <v>39.535779818689285</v>
      </c>
      <c r="AM47" s="33">
        <f t="shared" si="42"/>
        <v>39.338100919595831</v>
      </c>
      <c r="AN47" s="33">
        <f t="shared" si="42"/>
        <v>39.141410414997857</v>
      </c>
      <c r="AO47" s="33">
        <f t="shared" si="42"/>
        <v>38.94570336292287</v>
      </c>
      <c r="AP47" s="33">
        <f t="shared" si="42"/>
        <v>38.750974846108257</v>
      </c>
      <c r="AQ47" s="33">
        <f t="shared" ref="AQ47:BK47" si="43">SUM(AQ15:AQ46)*1000</f>
        <v>38.557219971877714</v>
      </c>
      <c r="AR47" s="33">
        <f t="shared" si="43"/>
        <v>38.364433872018324</v>
      </c>
      <c r="AS47" s="33">
        <f t="shared" si="43"/>
        <v>38.17261170265823</v>
      </c>
      <c r="AT47" s="33">
        <f t="shared" si="43"/>
        <v>37.981748644144943</v>
      </c>
      <c r="AU47" s="33">
        <f t="shared" si="43"/>
        <v>37.791839900924209</v>
      </c>
      <c r="AV47" s="33">
        <f t="shared" si="43"/>
        <v>37.602880701419593</v>
      </c>
      <c r="AW47" s="33">
        <f t="shared" si="43"/>
        <v>37.414866297912489</v>
      </c>
      <c r="AX47" s="33">
        <f t="shared" si="43"/>
        <v>37.227791966422934</v>
      </c>
      <c r="AY47" s="33">
        <f t="shared" si="43"/>
        <v>37.041653006590813</v>
      </c>
      <c r="AZ47" s="33">
        <f t="shared" si="43"/>
        <v>36.856444741557858</v>
      </c>
      <c r="BA47" s="33">
        <f t="shared" si="43"/>
        <v>36.672162517850076</v>
      </c>
      <c r="BB47" s="33">
        <f t="shared" si="43"/>
        <v>36.488801705260826</v>
      </c>
      <c r="BC47" s="33">
        <f t="shared" si="43"/>
        <v>36.306357696734523</v>
      </c>
      <c r="BD47" s="33">
        <f t="shared" si="43"/>
        <v>36.124825908250848</v>
      </c>
      <c r="BE47" s="33">
        <f t="shared" si="43"/>
        <v>35.944201778709598</v>
      </c>
      <c r="BF47" s="33">
        <f t="shared" si="43"/>
        <v>35.764480769816046</v>
      </c>
      <c r="BG47" s="33">
        <f t="shared" si="43"/>
        <v>35.585658365966964</v>
      </c>
      <c r="BH47" s="33">
        <f t="shared" si="43"/>
        <v>35.407730074137135</v>
      </c>
      <c r="BI47" s="33">
        <f t="shared" si="43"/>
        <v>35.230691423766444</v>
      </c>
      <c r="BJ47" s="33">
        <f t="shared" si="43"/>
        <v>35.054537966647615</v>
      </c>
      <c r="BK47" s="33">
        <f t="shared" si="43"/>
        <v>34.87926527681438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238.87817699837689</v>
      </c>
      <c r="BT58">
        <f t="shared" si="62"/>
        <v>247.1029404588979</v>
      </c>
      <c r="BU58">
        <f t="shared" si="62"/>
        <v>254.16763840568922</v>
      </c>
      <c r="BV58">
        <f t="shared" si="62"/>
        <v>261.27024940517225</v>
      </c>
      <c r="BW58">
        <f t="shared" si="62"/>
        <v>268.29228244584982</v>
      </c>
      <c r="BX58">
        <f t="shared" si="62"/>
        <v>275.23507931126545</v>
      </c>
      <c r="BY58">
        <f t="shared" si="62"/>
        <v>282.04554281540589</v>
      </c>
      <c r="BZ58">
        <f t="shared" si="62"/>
        <v>288.58388469900802</v>
      </c>
      <c r="CA58">
        <f t="shared" si="62"/>
        <v>292.434046711051</v>
      </c>
      <c r="CB58">
        <f t="shared" si="62"/>
        <v>295.74870701213882</v>
      </c>
      <c r="CC58">
        <f t="shared" si="62"/>
        <v>298.45776533172028</v>
      </c>
      <c r="CD58">
        <f t="shared" si="62"/>
        <v>304.03402406166538</v>
      </c>
      <c r="CE58">
        <f t="shared" si="62"/>
        <v>309.18916550620412</v>
      </c>
      <c r="CF58">
        <f t="shared" si="62"/>
        <v>313.87347831761014</v>
      </c>
      <c r="CG58">
        <f t="shared" si="62"/>
        <v>318.01031015990213</v>
      </c>
      <c r="CH58">
        <f t="shared" si="62"/>
        <v>321.54861991540395</v>
      </c>
      <c r="CI58">
        <f t="shared" si="62"/>
        <v>324.69768703648782</v>
      </c>
      <c r="CJ58">
        <f t="shared" si="62"/>
        <v>327.12875886063341</v>
      </c>
      <c r="CK58">
        <f t="shared" si="62"/>
        <v>328.8110136507255</v>
      </c>
      <c r="CL58">
        <f t="shared" si="62"/>
        <v>329.6390697728844</v>
      </c>
      <c r="CM58">
        <f t="shared" si="62"/>
        <v>329.56728497975831</v>
      </c>
      <c r="CN58">
        <f t="shared" si="62"/>
        <v>333.27394024050017</v>
      </c>
      <c r="CO58">
        <f t="shared" si="62"/>
        <v>336.36048525260708</v>
      </c>
      <c r="CP58">
        <f t="shared" si="62"/>
        <v>338.84819841441418</v>
      </c>
      <c r="CQ58">
        <f t="shared" si="62"/>
        <v>340.67384984407437</v>
      </c>
      <c r="CR58">
        <f t="shared" si="62"/>
        <v>341.77619951326335</v>
      </c>
      <c r="CS58">
        <f t="shared" si="62"/>
        <v>342.13926068836548</v>
      </c>
      <c r="CT58">
        <f t="shared" si="62"/>
        <v>341.72156215649545</v>
      </c>
      <c r="CU58">
        <f t="shared" si="62"/>
        <v>340.51608557008103</v>
      </c>
      <c r="CV58">
        <f t="shared" si="62"/>
        <v>338.45281000322666</v>
      </c>
      <c r="CW58">
        <f t="shared" si="62"/>
        <v>335.52495967671183</v>
      </c>
      <c r="CX58">
        <f t="shared" ref="CX58:DQ58" si="63">CX$49*CX19</f>
        <v>331.56524725291865</v>
      </c>
      <c r="CY58">
        <f t="shared" si="63"/>
        <v>327.56349617817051</v>
      </c>
      <c r="CZ58">
        <f t="shared" si="63"/>
        <v>323.52059207004186</v>
      </c>
      <c r="DA58">
        <f t="shared" si="63"/>
        <v>319.43741090970644</v>
      </c>
      <c r="DB58">
        <f t="shared" si="63"/>
        <v>315.31481912532183</v>
      </c>
      <c r="DC58">
        <f t="shared" si="63"/>
        <v>311.15367367475835</v>
      </c>
      <c r="DD58">
        <f t="shared" si="63"/>
        <v>306.95482212771958</v>
      </c>
      <c r="DE58">
        <f t="shared" si="63"/>
        <v>302.71910274720733</v>
      </c>
      <c r="DF58">
        <f t="shared" si="63"/>
        <v>298.44734457038055</v>
      </c>
      <c r="DG58">
        <f t="shared" si="63"/>
        <v>294.14036748878306</v>
      </c>
      <c r="DH58">
        <f t="shared" si="63"/>
        <v>289.79898232796518</v>
      </c>
      <c r="DI58">
        <f t="shared" si="63"/>
        <v>285.42399092647651</v>
      </c>
      <c r="DJ58">
        <f t="shared" si="63"/>
        <v>281.01618621426832</v>
      </c>
      <c r="DK58">
        <f t="shared" si="63"/>
        <v>276.57635229048373</v>
      </c>
      <c r="DL58">
        <f t="shared" si="63"/>
        <v>272.10526450064935</v>
      </c>
      <c r="DM58">
        <f t="shared" si="63"/>
        <v>267.60368951328007</v>
      </c>
      <c r="DN58">
        <f t="shared" si="63"/>
        <v>263.07238539587746</v>
      </c>
      <c r="DO58">
        <f t="shared" si="63"/>
        <v>258.51210169035824</v>
      </c>
      <c r="DP58">
        <f t="shared" si="63"/>
        <v>253.92357948789154</v>
      </c>
      <c r="DQ58">
        <f t="shared" si="63"/>
        <v>249.30755150316145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38.78939580659199</v>
      </c>
      <c r="BT59">
        <f t="shared" si="64"/>
        <v>40.124945203755686</v>
      </c>
      <c r="BU59">
        <f t="shared" si="64"/>
        <v>41.272121427031905</v>
      </c>
      <c r="BV59">
        <f t="shared" si="64"/>
        <v>42.425454028532258</v>
      </c>
      <c r="BW59">
        <f t="shared" si="64"/>
        <v>43.565702260515636</v>
      </c>
      <c r="BX59">
        <f t="shared" si="64"/>
        <v>44.693084003801467</v>
      </c>
      <c r="BY59">
        <f t="shared" si="64"/>
        <v>45.798977257877361</v>
      </c>
      <c r="BZ59">
        <f t="shared" si="64"/>
        <v>46.860682996043565</v>
      </c>
      <c r="CA59">
        <f t="shared" si="64"/>
        <v>47.485878064430473</v>
      </c>
      <c r="CB59">
        <f t="shared" si="64"/>
        <v>48.024117563738805</v>
      </c>
      <c r="CC59">
        <f t="shared" si="64"/>
        <v>48.464018507147706</v>
      </c>
      <c r="CD59">
        <f t="shared" si="64"/>
        <v>49.369499743289573</v>
      </c>
      <c r="CE59">
        <f t="shared" si="64"/>
        <v>50.206599324523133</v>
      </c>
      <c r="CF59">
        <f t="shared" si="64"/>
        <v>50.967245047823141</v>
      </c>
      <c r="CG59">
        <f t="shared" si="64"/>
        <v>51.638989992180569</v>
      </c>
      <c r="CH59">
        <f t="shared" si="64"/>
        <v>52.213546024535987</v>
      </c>
      <c r="CI59">
        <f t="shared" si="64"/>
        <v>52.72489625550363</v>
      </c>
      <c r="CJ59">
        <f t="shared" si="64"/>
        <v>53.119657335841566</v>
      </c>
      <c r="CK59">
        <f t="shared" si="64"/>
        <v>53.392824385759496</v>
      </c>
      <c r="CL59">
        <f t="shared" si="64"/>
        <v>53.527285377868921</v>
      </c>
      <c r="CM59">
        <f t="shared" si="64"/>
        <v>53.515628855751871</v>
      </c>
      <c r="CN59">
        <f t="shared" si="64"/>
        <v>54.117521083138044</v>
      </c>
      <c r="CO59">
        <f t="shared" si="64"/>
        <v>54.618718880500204</v>
      </c>
      <c r="CP59">
        <f t="shared" si="64"/>
        <v>55.0226774659982</v>
      </c>
      <c r="CQ59">
        <f t="shared" si="64"/>
        <v>55.319129476808889</v>
      </c>
      <c r="CR59">
        <f t="shared" si="64"/>
        <v>55.498130665501527</v>
      </c>
      <c r="CS59">
        <f t="shared" si="64"/>
        <v>55.557085082351151</v>
      </c>
      <c r="CT59">
        <f t="shared" si="64"/>
        <v>55.489258569757467</v>
      </c>
      <c r="CU59">
        <f t="shared" si="64"/>
        <v>55.293511477940335</v>
      </c>
      <c r="CV59">
        <f t="shared" si="64"/>
        <v>54.958473704182836</v>
      </c>
      <c r="CW59">
        <f t="shared" si="64"/>
        <v>54.483044987316774</v>
      </c>
      <c r="CX59">
        <f t="shared" ref="CX59:DQ59" si="65">CX$49*CX20</f>
        <v>53.840060959153178</v>
      </c>
      <c r="CY59">
        <f t="shared" si="65"/>
        <v>53.190250631946455</v>
      </c>
      <c r="CZ59">
        <f t="shared" si="65"/>
        <v>52.533757813603465</v>
      </c>
      <c r="DA59">
        <f t="shared" si="65"/>
        <v>51.870724747257917</v>
      </c>
      <c r="DB59">
        <f t="shared" si="65"/>
        <v>51.201292124810422</v>
      </c>
      <c r="DC59">
        <f t="shared" si="65"/>
        <v>50.525599100362221</v>
      </c>
      <c r="DD59">
        <f t="shared" si="65"/>
        <v>49.843783303549962</v>
      </c>
      <c r="DE59">
        <f t="shared" si="65"/>
        <v>49.155980852774157</v>
      </c>
      <c r="DF59">
        <f t="shared" si="65"/>
        <v>48.462326368329116</v>
      </c>
      <c r="DG59">
        <f t="shared" si="65"/>
        <v>47.762952985430523</v>
      </c>
      <c r="DH59">
        <f t="shared" si="65"/>
        <v>47.057992367144429</v>
      </c>
      <c r="DI59">
        <f t="shared" si="65"/>
        <v>46.347574717214307</v>
      </c>
      <c r="DJ59">
        <f t="shared" si="65"/>
        <v>45.631828792792064</v>
      </c>
      <c r="DK59">
        <f t="shared" si="65"/>
        <v>44.910881917069773</v>
      </c>
      <c r="DL59">
        <f t="shared" si="65"/>
        <v>44.184859991814179</v>
      </c>
      <c r="DM59">
        <f t="shared" si="65"/>
        <v>43.453887509805874</v>
      </c>
      <c r="DN59">
        <f t="shared" si="65"/>
        <v>42.718087567180049</v>
      </c>
      <c r="DO59">
        <f t="shared" si="65"/>
        <v>41.977581875674623</v>
      </c>
      <c r="DP59">
        <f t="shared" si="65"/>
        <v>41.232490774782534</v>
      </c>
      <c r="DQ59">
        <f t="shared" si="65"/>
        <v>40.482933243810507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32.629838672483679</v>
      </c>
      <c r="BT67">
        <f t="shared" si="80"/>
        <v>33.75330967434904</v>
      </c>
      <c r="BU67">
        <f t="shared" si="80"/>
        <v>34.718320196323994</v>
      </c>
      <c r="BV67">
        <f t="shared" si="80"/>
        <v>35.688509495232253</v>
      </c>
      <c r="BW67">
        <f t="shared" si="80"/>
        <v>36.647692155403497</v>
      </c>
      <c r="BX67">
        <f t="shared" si="80"/>
        <v>37.596051459300384</v>
      </c>
      <c r="BY67">
        <f t="shared" si="80"/>
        <v>38.526334535876479</v>
      </c>
      <c r="BZ67">
        <f t="shared" si="80"/>
        <v>39.419446847466709</v>
      </c>
      <c r="CA67">
        <f t="shared" si="80"/>
        <v>39.945364145122326</v>
      </c>
      <c r="CB67">
        <f t="shared" si="80"/>
        <v>40.398133972143064</v>
      </c>
      <c r="CC67">
        <f t="shared" si="80"/>
        <v>40.768180901640903</v>
      </c>
      <c r="CD67">
        <f t="shared" si="80"/>
        <v>41.529876360976964</v>
      </c>
      <c r="CE67">
        <f t="shared" si="80"/>
        <v>42.234048821529001</v>
      </c>
      <c r="CF67">
        <f t="shared" si="80"/>
        <v>42.873907904716262</v>
      </c>
      <c r="CG67">
        <f t="shared" si="80"/>
        <v>43.438983196755601</v>
      </c>
      <c r="CH67">
        <f t="shared" si="80"/>
        <v>43.922302677614169</v>
      </c>
      <c r="CI67">
        <f t="shared" si="80"/>
        <v>44.352453114213027</v>
      </c>
      <c r="CJ67">
        <f t="shared" si="80"/>
        <v>44.684528159409091</v>
      </c>
      <c r="CK67">
        <f t="shared" si="80"/>
        <v>44.914317682656723</v>
      </c>
      <c r="CL67">
        <f t="shared" si="80"/>
        <v>45.02742695876271</v>
      </c>
      <c r="CM67">
        <f t="shared" si="80"/>
        <v>45.017621432580817</v>
      </c>
      <c r="CN67">
        <f t="shared" si="80"/>
        <v>45.523936260884867</v>
      </c>
      <c r="CO67">
        <f t="shared" si="80"/>
        <v>45.945546418271036</v>
      </c>
      <c r="CP67">
        <f t="shared" si="80"/>
        <v>46.285358451974439</v>
      </c>
      <c r="CQ67">
        <f t="shared" si="80"/>
        <v>46.534735403735112</v>
      </c>
      <c r="CR67">
        <f t="shared" si="80"/>
        <v>46.685312121618168</v>
      </c>
      <c r="CS67">
        <f t="shared" si="80"/>
        <v>46.734904879402414</v>
      </c>
      <c r="CT67">
        <f t="shared" si="80"/>
        <v>46.677848869180337</v>
      </c>
      <c r="CU67">
        <f t="shared" si="80"/>
        <v>46.513185411712527</v>
      </c>
      <c r="CV67">
        <f t="shared" si="80"/>
        <v>46.231349918285296</v>
      </c>
      <c r="CW67">
        <f t="shared" si="80"/>
        <v>45.831416843561577</v>
      </c>
      <c r="CX67">
        <f t="shared" ref="CX67:DQ67" si="81">CX$49*CX28</f>
        <v>45.290535381716367</v>
      </c>
      <c r="CY67">
        <f t="shared" si="81"/>
        <v>44.743911602109421</v>
      </c>
      <c r="CZ67">
        <f t="shared" si="81"/>
        <v>44.191666476689463</v>
      </c>
      <c r="DA67">
        <f t="shared" si="81"/>
        <v>43.633919661110014</v>
      </c>
      <c r="DB67">
        <f t="shared" si="81"/>
        <v>43.070789506119368</v>
      </c>
      <c r="DC67">
        <f t="shared" si="81"/>
        <v>42.50239306886111</v>
      </c>
      <c r="DD67">
        <f t="shared" si="81"/>
        <v>41.928846124091372</v>
      </c>
      <c r="DE67">
        <f t="shared" si="81"/>
        <v>41.350263175306701</v>
      </c>
      <c r="DF67">
        <f t="shared" si="81"/>
        <v>40.766757465789048</v>
      </c>
      <c r="DG67">
        <f t="shared" si="81"/>
        <v>40.178440989564585</v>
      </c>
      <c r="DH67">
        <f t="shared" si="81"/>
        <v>39.585424502279658</v>
      </c>
      <c r="DI67">
        <f t="shared" si="81"/>
        <v>38.987817531991006</v>
      </c>
      <c r="DJ67">
        <f t="shared" si="81"/>
        <v>38.385728389875091</v>
      </c>
      <c r="DK67">
        <f t="shared" si="81"/>
        <v>37.779264180854035</v>
      </c>
      <c r="DL67">
        <f t="shared" si="81"/>
        <v>37.168530814139672</v>
      </c>
      <c r="DM67">
        <f t="shared" si="81"/>
        <v>36.553633013697457</v>
      </c>
      <c r="DN67">
        <f t="shared" si="81"/>
        <v>35.93467432862758</v>
      </c>
      <c r="DO67">
        <f t="shared" si="81"/>
        <v>35.311757143468128</v>
      </c>
      <c r="DP67">
        <f t="shared" si="81"/>
        <v>34.684982688417698</v>
      </c>
      <c r="DQ67">
        <f t="shared" si="81"/>
        <v>34.054451049479262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91.59077291672304</v>
      </c>
      <c r="BT69">
        <f t="shared" si="84"/>
        <v>94.744315244750183</v>
      </c>
      <c r="BU69">
        <f t="shared" si="84"/>
        <v>97.45306475674181</v>
      </c>
      <c r="BV69">
        <f t="shared" si="84"/>
        <v>100.17635090763154</v>
      </c>
      <c r="BW69">
        <f t="shared" si="84"/>
        <v>102.86874182305118</v>
      </c>
      <c r="BX69">
        <f t="shared" si="84"/>
        <v>105.53075197022146</v>
      </c>
      <c r="BY69">
        <f t="shared" si="84"/>
        <v>108.14202280334403</v>
      </c>
      <c r="BZ69">
        <f t="shared" si="84"/>
        <v>110.64895664819238</v>
      </c>
      <c r="CA69">
        <f t="shared" si="84"/>
        <v>112.12518741555969</v>
      </c>
      <c r="CB69">
        <f t="shared" si="84"/>
        <v>113.39609588760098</v>
      </c>
      <c r="CC69">
        <f t="shared" si="84"/>
        <v>114.43480418856323</v>
      </c>
      <c r="CD69">
        <f t="shared" si="84"/>
        <v>116.57285569865481</v>
      </c>
      <c r="CE69">
        <f t="shared" si="84"/>
        <v>118.5494422388457</v>
      </c>
      <c r="CF69">
        <f t="shared" si="84"/>
        <v>120.34550346290345</v>
      </c>
      <c r="CG69">
        <f t="shared" si="84"/>
        <v>121.93164929934213</v>
      </c>
      <c r="CH69">
        <f t="shared" si="84"/>
        <v>123.28830954096557</v>
      </c>
      <c r="CI69">
        <f t="shared" si="84"/>
        <v>124.49572620501972</v>
      </c>
      <c r="CJ69">
        <f t="shared" si="84"/>
        <v>125.42784880486305</v>
      </c>
      <c r="CK69">
        <f t="shared" si="84"/>
        <v>126.07285965685246</v>
      </c>
      <c r="CL69">
        <f t="shared" si="84"/>
        <v>126.39035328979938</v>
      </c>
      <c r="CM69">
        <f t="shared" si="84"/>
        <v>126.36282953367943</v>
      </c>
      <c r="CN69">
        <f t="shared" si="84"/>
        <v>127.78403688101065</v>
      </c>
      <c r="CO69">
        <f t="shared" si="84"/>
        <v>128.96748129126772</v>
      </c>
      <c r="CP69">
        <f t="shared" si="84"/>
        <v>129.92132133705206</v>
      </c>
      <c r="CQ69">
        <f t="shared" si="84"/>
        <v>130.62131338998975</v>
      </c>
      <c r="CR69">
        <f t="shared" si="84"/>
        <v>131.04397677219649</v>
      </c>
      <c r="CS69">
        <f t="shared" si="84"/>
        <v>131.18318184342357</v>
      </c>
      <c r="CT69">
        <f t="shared" si="84"/>
        <v>131.02302769346781</v>
      </c>
      <c r="CU69">
        <f t="shared" si="84"/>
        <v>130.56082334449766</v>
      </c>
      <c r="CV69">
        <f t="shared" si="84"/>
        <v>129.769721343122</v>
      </c>
      <c r="CW69">
        <f t="shared" si="84"/>
        <v>128.64712371717062</v>
      </c>
      <c r="CX69">
        <f t="shared" ref="CX69:DQ69" si="85">CX$49*CX30</f>
        <v>127.12888908401854</v>
      </c>
      <c r="CY69">
        <f t="shared" si="85"/>
        <v>125.5945359733156</v>
      </c>
      <c r="CZ69">
        <f t="shared" si="85"/>
        <v>124.04440394893139</v>
      </c>
      <c r="DA69">
        <f t="shared" si="85"/>
        <v>122.47882887994272</v>
      </c>
      <c r="DB69">
        <f t="shared" si="85"/>
        <v>120.89814297260476</v>
      </c>
      <c r="DC69">
        <f t="shared" si="85"/>
        <v>119.3026748020711</v>
      </c>
      <c r="DD69">
        <f t="shared" si="85"/>
        <v>117.69274934388044</v>
      </c>
      <c r="DE69">
        <f t="shared" si="85"/>
        <v>116.06868800519192</v>
      </c>
      <c r="DF69">
        <f t="shared" si="85"/>
        <v>114.43080865578798</v>
      </c>
      <c r="DG69">
        <f t="shared" si="85"/>
        <v>112.77942565883551</v>
      </c>
      <c r="DH69">
        <f t="shared" si="85"/>
        <v>111.11484990141416</v>
      </c>
      <c r="DI69">
        <f t="shared" si="85"/>
        <v>109.43738882480403</v>
      </c>
      <c r="DJ69">
        <f t="shared" si="85"/>
        <v>107.74734645454656</v>
      </c>
      <c r="DK69">
        <f t="shared" si="85"/>
        <v>106.04502343027097</v>
      </c>
      <c r="DL69">
        <f t="shared" si="85"/>
        <v>104.33071703529107</v>
      </c>
      <c r="DM69">
        <f t="shared" si="85"/>
        <v>102.60472122597717</v>
      </c>
      <c r="DN69">
        <f t="shared" si="85"/>
        <v>100.86732666089537</v>
      </c>
      <c r="DO69">
        <f t="shared" si="85"/>
        <v>99.11882072972827</v>
      </c>
      <c r="DP69">
        <f t="shared" si="85"/>
        <v>97.359487581969333</v>
      </c>
      <c r="DQ69">
        <f t="shared" si="85"/>
        <v>95.58960815539649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36.001515731314882</v>
      </c>
      <c r="BT70">
        <f t="shared" si="86"/>
        <v>37.241076225416876</v>
      </c>
      <c r="BU70">
        <f t="shared" si="86"/>
        <v>38.305802344245734</v>
      </c>
      <c r="BV70">
        <f t="shared" si="86"/>
        <v>39.376242368714919</v>
      </c>
      <c r="BW70">
        <f t="shared" si="86"/>
        <v>40.434538426380691</v>
      </c>
      <c r="BX70">
        <f t="shared" si="86"/>
        <v>41.48089273848381</v>
      </c>
      <c r="BY70">
        <f t="shared" si="86"/>
        <v>42.5073029868487</v>
      </c>
      <c r="BZ70">
        <f t="shared" si="86"/>
        <v>43.492701574266825</v>
      </c>
      <c r="CA70">
        <f t="shared" si="86"/>
        <v>44.072962483766389</v>
      </c>
      <c r="CB70">
        <f t="shared" si="86"/>
        <v>44.572517514171658</v>
      </c>
      <c r="CC70">
        <f t="shared" si="86"/>
        <v>44.980801799220117</v>
      </c>
      <c r="CD70">
        <f t="shared" si="86"/>
        <v>45.821204086739947</v>
      </c>
      <c r="CE70">
        <f t="shared" si="86"/>
        <v>46.598139460848962</v>
      </c>
      <c r="CF70">
        <f t="shared" si="86"/>
        <v>47.304115885691573</v>
      </c>
      <c r="CG70">
        <f t="shared" si="86"/>
        <v>47.927581028131485</v>
      </c>
      <c r="CH70">
        <f t="shared" si="86"/>
        <v>48.460842441650342</v>
      </c>
      <c r="CI70">
        <f t="shared" si="86"/>
        <v>48.935440795184491</v>
      </c>
      <c r="CJ70">
        <f t="shared" si="86"/>
        <v>49.301829519431692</v>
      </c>
      <c r="CK70">
        <f t="shared" si="86"/>
        <v>49.555363446434129</v>
      </c>
      <c r="CL70">
        <f t="shared" si="86"/>
        <v>49.680160428238445</v>
      </c>
      <c r="CM70">
        <f t="shared" si="86"/>
        <v>49.669341686269327</v>
      </c>
      <c r="CN70">
        <f t="shared" si="86"/>
        <v>50.227974581734976</v>
      </c>
      <c r="CO70">
        <f t="shared" si="86"/>
        <v>50.693150179627843</v>
      </c>
      <c r="CP70">
        <f t="shared" si="86"/>
        <v>51.068075363900356</v>
      </c>
      <c r="CQ70">
        <f t="shared" si="86"/>
        <v>51.343220709911833</v>
      </c>
      <c r="CR70">
        <f t="shared" si="86"/>
        <v>51.509356685392717</v>
      </c>
      <c r="CS70">
        <f t="shared" si="86"/>
        <v>51.564073917293541</v>
      </c>
      <c r="CT70">
        <f t="shared" si="86"/>
        <v>51.501122246885544</v>
      </c>
      <c r="CU70">
        <f t="shared" si="86"/>
        <v>51.319443933550851</v>
      </c>
      <c r="CV70">
        <f t="shared" si="86"/>
        <v>51.008486069121687</v>
      </c>
      <c r="CW70">
        <f t="shared" si="86"/>
        <v>50.567227470645051</v>
      </c>
      <c r="CX70">
        <f t="shared" ref="CX70:DQ70" si="87">CX$49*CX31</f>
        <v>49.970456133438972</v>
      </c>
      <c r="CY70">
        <f t="shared" si="87"/>
        <v>49.367349118471552</v>
      </c>
      <c r="CZ70">
        <f t="shared" si="87"/>
        <v>48.758039897855802</v>
      </c>
      <c r="DA70">
        <f t="shared" si="87"/>
        <v>48.142660491395318</v>
      </c>
      <c r="DB70">
        <f t="shared" si="87"/>
        <v>47.521341479151175</v>
      </c>
      <c r="DC70">
        <f t="shared" si="87"/>
        <v>46.894212013910121</v>
      </c>
      <c r="DD70">
        <f t="shared" si="87"/>
        <v>46.261399833560972</v>
      </c>
      <c r="DE70">
        <f t="shared" si="87"/>
        <v>45.623031273372305</v>
      </c>
      <c r="DF70">
        <f t="shared" si="87"/>
        <v>44.979231278178744</v>
      </c>
      <c r="DG70">
        <f t="shared" si="87"/>
        <v>44.330123414472148</v>
      </c>
      <c r="DH70">
        <f t="shared" si="87"/>
        <v>43.675829882401423</v>
      </c>
      <c r="DI70">
        <f t="shared" si="87"/>
        <v>43.016471527677666</v>
      </c>
      <c r="DJ70">
        <f t="shared" si="87"/>
        <v>42.352167853390142</v>
      </c>
      <c r="DK70">
        <f t="shared" si="87"/>
        <v>41.68303703173018</v>
      </c>
      <c r="DL70">
        <f t="shared" si="87"/>
        <v>41.009195915624765</v>
      </c>
      <c r="DM70">
        <f t="shared" si="87"/>
        <v>40.330760050281697</v>
      </c>
      <c r="DN70">
        <f t="shared" si="87"/>
        <v>39.647843684643369</v>
      </c>
      <c r="DO70">
        <f t="shared" si="87"/>
        <v>38.960559782754643</v>
      </c>
      <c r="DP70">
        <f t="shared" si="87"/>
        <v>38.269020035041677</v>
      </c>
      <c r="DQ70">
        <f t="shared" si="87"/>
        <v>37.573334869504016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92.311587651718995</v>
      </c>
      <c r="BT71">
        <f t="shared" si="88"/>
        <v>95.489948197838274</v>
      </c>
      <c r="BU71">
        <f t="shared" si="88"/>
        <v>98.220015431031271</v>
      </c>
      <c r="BV71">
        <f t="shared" si="88"/>
        <v>100.96473370573283</v>
      </c>
      <c r="BW71">
        <f t="shared" si="88"/>
        <v>103.67831360102893</v>
      </c>
      <c r="BX71">
        <f t="shared" si="88"/>
        <v>106.36127363297128</v>
      </c>
      <c r="BY71">
        <f t="shared" si="88"/>
        <v>108.99309503503918</v>
      </c>
      <c r="BZ71">
        <f t="shared" si="88"/>
        <v>111.51975832202977</v>
      </c>
      <c r="CA71">
        <f t="shared" si="88"/>
        <v>113.00760695062358</v>
      </c>
      <c r="CB71">
        <f t="shared" si="88"/>
        <v>114.2885174078464</v>
      </c>
      <c r="CC71">
        <f t="shared" si="88"/>
        <v>115.33540029042702</v>
      </c>
      <c r="CD71">
        <f t="shared" si="88"/>
        <v>117.4902781574056</v>
      </c>
      <c r="CE71">
        <f t="shared" si="88"/>
        <v>119.48242033336408</v>
      </c>
      <c r="CF71">
        <f t="shared" si="88"/>
        <v>121.29261646811236</v>
      </c>
      <c r="CG71">
        <f t="shared" si="88"/>
        <v>122.89124519179336</v>
      </c>
      <c r="CH71">
        <f t="shared" si="88"/>
        <v>124.25858228067341</v>
      </c>
      <c r="CI71">
        <f t="shared" si="88"/>
        <v>125.47550125260219</v>
      </c>
      <c r="CJ71">
        <f t="shared" si="88"/>
        <v>126.41495961000484</v>
      </c>
      <c r="CK71">
        <f t="shared" si="88"/>
        <v>127.06504666466772</v>
      </c>
      <c r="CL71">
        <f t="shared" si="88"/>
        <v>127.38503895639444</v>
      </c>
      <c r="CM71">
        <f t="shared" si="88"/>
        <v>127.35729858971052</v>
      </c>
      <c r="CN71">
        <f t="shared" si="88"/>
        <v>128.78969076674477</v>
      </c>
      <c r="CO71">
        <f t="shared" si="88"/>
        <v>129.98244882445556</v>
      </c>
      <c r="CP71">
        <f t="shared" si="88"/>
        <v>130.94379554299675</v>
      </c>
      <c r="CQ71">
        <f t="shared" si="88"/>
        <v>131.64929649786927</v>
      </c>
      <c r="CR71">
        <f t="shared" si="88"/>
        <v>132.07528621944556</v>
      </c>
      <c r="CS71">
        <f t="shared" si="88"/>
        <v>132.2155868275191</v>
      </c>
      <c r="CT71">
        <f t="shared" si="88"/>
        <v>132.05417227253037</v>
      </c>
      <c r="CU71">
        <f t="shared" si="88"/>
        <v>131.5883303987888</v>
      </c>
      <c r="CV71">
        <f t="shared" si="88"/>
        <v>130.79100246480755</v>
      </c>
      <c r="CW71">
        <f t="shared" si="88"/>
        <v>129.65957005250718</v>
      </c>
      <c r="CX71">
        <f t="shared" ref="CX71:DQ71" si="89">CX$49*CX32</f>
        <v>128.12938698983643</v>
      </c>
      <c r="CY71">
        <f t="shared" si="89"/>
        <v>126.58295859801441</v>
      </c>
      <c r="CZ71">
        <f t="shared" si="89"/>
        <v>125.0206271132612</v>
      </c>
      <c r="DA71">
        <f t="shared" si="89"/>
        <v>123.44273104792615</v>
      </c>
      <c r="DB71">
        <f t="shared" si="89"/>
        <v>121.84960522271081</v>
      </c>
      <c r="DC71">
        <f t="shared" si="89"/>
        <v>120.24158079863857</v>
      </c>
      <c r="DD71">
        <f t="shared" si="89"/>
        <v>118.61898530878911</v>
      </c>
      <c r="DE71">
        <f t="shared" si="89"/>
        <v>116.98214268977959</v>
      </c>
      <c r="DF71">
        <f t="shared" si="89"/>
        <v>115.33137331301157</v>
      </c>
      <c r="DG71">
        <f t="shared" si="89"/>
        <v>113.66699401567405</v>
      </c>
      <c r="DH71">
        <f t="shared" si="89"/>
        <v>111.98931813151222</v>
      </c>
      <c r="DI71">
        <f t="shared" si="89"/>
        <v>110.29865552135348</v>
      </c>
      <c r="DJ71">
        <f t="shared" si="89"/>
        <v>108.59531260340485</v>
      </c>
      <c r="DK71">
        <f t="shared" si="89"/>
        <v>106.87959238331416</v>
      </c>
      <c r="DL71">
        <f t="shared" si="89"/>
        <v>105.15179448399984</v>
      </c>
      <c r="DM71">
        <f t="shared" si="89"/>
        <v>103.41221517525389</v>
      </c>
      <c r="DN71">
        <f t="shared" si="89"/>
        <v>101.66114740311059</v>
      </c>
      <c r="DO71">
        <f t="shared" si="89"/>
        <v>99.898880818994741</v>
      </c>
      <c r="DP71">
        <f t="shared" si="89"/>
        <v>98.125701808641949</v>
      </c>
      <c r="DQ71">
        <f t="shared" si="89"/>
        <v>96.341893520796148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opLeftCell="A4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IFERROR(MATCH(E15,Production_est!$D$4:$D$339,0),"-")+1</f>
        <v>4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IFERROR(MATCH(E16,Production_est!$D$4:$D$339,0),"-")+1</f>
        <v>4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IFERROR(MATCH(E17,Production_est!$D$4:$D$339,0),"-")+1</f>
        <v>4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IFERROR(MATCH(E18,Production_est!$D$4:$D$339,0),"-")+1</f>
        <v>4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IFERROR(MATCH(E19,Production_est!$D$4:$D$339,0),"-")+1</f>
        <v>4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IFERROR(MATCH(E20,Production_est!$D$4:$D$339,0),"-")+1</f>
        <v>4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5"/>
        <v>3.3670974072106097E-3</v>
      </c>
      <c r="O20" s="33">
        <f t="shared" si="6"/>
        <v>3.3502619201745566E-3</v>
      </c>
      <c r="P20" s="33">
        <f t="shared" si="6"/>
        <v>3.3335106105736837E-3</v>
      </c>
      <c r="Q20" s="33">
        <f t="shared" si="6"/>
        <v>3.3168430575208152E-3</v>
      </c>
      <c r="R20" s="33">
        <f t="shared" si="6"/>
        <v>3.300258842233211E-3</v>
      </c>
      <c r="S20" s="33">
        <f t="shared" si="6"/>
        <v>3.2837575480220448E-3</v>
      </c>
      <c r="T20" s="33">
        <f t="shared" si="6"/>
        <v>3.2673387602819345E-3</v>
      </c>
      <c r="U20" s="33">
        <f t="shared" si="6"/>
        <v>3.2510020664805249E-3</v>
      </c>
      <c r="V20" s="33">
        <f t="shared" si="6"/>
        <v>3.2347470561481222E-3</v>
      </c>
      <c r="W20" s="33">
        <f t="shared" si="6"/>
        <v>3.2185733208673815E-3</v>
      </c>
      <c r="X20" s="33">
        <f t="shared" si="6"/>
        <v>3.2024804542630445E-3</v>
      </c>
      <c r="Y20" s="33">
        <f t="shared" si="6"/>
        <v>3.1864680519917291E-3</v>
      </c>
      <c r="Z20" s="33">
        <f t="shared" si="6"/>
        <v>3.1705357117317702E-3</v>
      </c>
      <c r="AA20" s="33">
        <f t="shared" si="6"/>
        <v>3.1546830331731115E-3</v>
      </c>
      <c r="AB20" s="33">
        <f t="shared" si="6"/>
        <v>3.1389096180072461E-3</v>
      </c>
      <c r="AC20" s="33">
        <f t="shared" si="6"/>
        <v>3.12321506991721E-3</v>
      </c>
      <c r="AD20" s="33">
        <f t="shared" si="6"/>
        <v>3.107598994567624E-3</v>
      </c>
      <c r="AE20" s="33">
        <f t="shared" si="6"/>
        <v>3.0920609995947861E-3</v>
      </c>
      <c r="AF20" s="33">
        <f t="shared" si="6"/>
        <v>3.076600694596812E-3</v>
      </c>
      <c r="AG20" s="33">
        <f t="shared" si="6"/>
        <v>3.0612176911238281E-3</v>
      </c>
      <c r="AH20" s="33">
        <f t="shared" si="6"/>
        <v>3.0459116026682088E-3</v>
      </c>
      <c r="AI20" s="33">
        <f t="shared" si="6"/>
        <v>3.0306820446548677E-3</v>
      </c>
      <c r="AJ20" s="33">
        <f t="shared" si="6"/>
        <v>3.0155286344315936E-3</v>
      </c>
      <c r="AK20" s="33">
        <f t="shared" si="6"/>
        <v>3.0004509912594356E-3</v>
      </c>
      <c r="AL20" s="33">
        <f t="shared" si="6"/>
        <v>2.9854487363031386E-3</v>
      </c>
      <c r="AM20" s="33">
        <f t="shared" si="6"/>
        <v>2.970521492621623E-3</v>
      </c>
      <c r="AN20" s="33">
        <f t="shared" si="6"/>
        <v>2.9556688851585149E-3</v>
      </c>
      <c r="AO20" s="33">
        <f t="shared" si="6"/>
        <v>2.9408905407327223E-3</v>
      </c>
      <c r="AP20" s="33">
        <f t="shared" si="6"/>
        <v>2.9261860880290588E-3</v>
      </c>
      <c r="AQ20" s="33">
        <f t="shared" ref="AQ20:BK20" si="16">AP20*(1-$G$4)</f>
        <v>2.9115551575889134E-3</v>
      </c>
      <c r="AR20" s="33">
        <f t="shared" si="16"/>
        <v>2.896997381800969E-3</v>
      </c>
      <c r="AS20" s="33">
        <f t="shared" si="16"/>
        <v>2.882512394891964E-3</v>
      </c>
      <c r="AT20" s="33">
        <f t="shared" si="16"/>
        <v>2.8680998329175043E-3</v>
      </c>
      <c r="AU20" s="33">
        <f t="shared" si="16"/>
        <v>2.8537593337529168E-3</v>
      </c>
      <c r="AV20" s="33">
        <f t="shared" si="16"/>
        <v>2.8394905370841524E-3</v>
      </c>
      <c r="AW20" s="33">
        <f t="shared" si="16"/>
        <v>2.8252930843987315E-3</v>
      </c>
      <c r="AX20" s="33">
        <f t="shared" si="16"/>
        <v>2.8111666189767378E-3</v>
      </c>
      <c r="AY20" s="33">
        <f t="shared" si="16"/>
        <v>2.7971107858818542E-3</v>
      </c>
      <c r="AZ20" s="33">
        <f t="shared" si="16"/>
        <v>2.7831252319524447E-3</v>
      </c>
      <c r="BA20" s="33">
        <f t="shared" si="16"/>
        <v>2.7692096057926824E-3</v>
      </c>
      <c r="BB20" s="33">
        <f t="shared" si="16"/>
        <v>2.7553635577637191E-3</v>
      </c>
      <c r="BC20" s="33">
        <f t="shared" si="16"/>
        <v>2.7415867399749006E-3</v>
      </c>
      <c r="BD20" s="33">
        <f t="shared" si="16"/>
        <v>2.7278788062750263E-3</v>
      </c>
      <c r="BE20" s="33">
        <f t="shared" si="16"/>
        <v>2.7142394122436513E-3</v>
      </c>
      <c r="BF20" s="33">
        <f t="shared" si="16"/>
        <v>2.7006682151824329E-3</v>
      </c>
      <c r="BG20" s="33">
        <f t="shared" si="16"/>
        <v>2.6871648741065208E-3</v>
      </c>
      <c r="BH20" s="33">
        <f t="shared" si="16"/>
        <v>2.673729049735988E-3</v>
      </c>
      <c r="BI20" s="33">
        <f t="shared" si="16"/>
        <v>2.6603604044873079E-3</v>
      </c>
      <c r="BJ20" s="33">
        <f t="shared" si="16"/>
        <v>2.6470586024648713E-3</v>
      </c>
      <c r="BK20" s="33">
        <f t="shared" si="16"/>
        <v>2.6338233094525469E-3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237.65173560811797</v>
      </c>
      <c r="BU20" s="4" cm="1">
        <f t="array" ref="BU20">O20*INDEX(prod_est,$H20+$I20-1,MATCH(BU$14,$BQ$14:$DQ$14,0))</f>
        <v>241.96752240012989</v>
      </c>
      <c r="BV20" s="4" cm="1">
        <f t="array" ref="BV20">P20*INDEX(prod_est,$H20+$I20-1,MATCH(BV$14,$BQ$14:$DQ$14,0))</f>
        <v>246.15923267454258</v>
      </c>
      <c r="BW20" s="4" cm="1">
        <f t="array" ref="BW20">Q20*INDEX(prod_est,$H20+$I20-1,MATCH(BW$14,$BQ$14:$DQ$14,0))</f>
        <v>250.2411648820451</v>
      </c>
      <c r="BX20" s="4" cm="1">
        <f t="array" ref="BX20">R20*INDEX(prod_est,$H20+$I20-1,MATCH(BX$14,$BQ$14:$DQ$14,0))</f>
        <v>254.22519391010482</v>
      </c>
      <c r="BY20" s="4" cm="1">
        <f t="array" ref="BY20">S20*INDEX(prod_est,$H20+$I20-1,MATCH(BY$14,$BQ$14:$DQ$14,0))</f>
        <v>258.12565810588575</v>
      </c>
      <c r="BZ20" s="4" cm="1">
        <f t="array" ref="BZ20">T20*INDEX(prod_est,$H20+$I20-1,MATCH(BZ$14,$BQ$14:$DQ$14,0))</f>
        <v>261.95761733490616</v>
      </c>
      <c r="CA20" s="4" cm="1">
        <f t="array" ref="CA20">U20*INDEX(prod_est,$H20+$I20-1,MATCH(CA$14,$BQ$14:$DQ$14,0))</f>
        <v>263.50401264635207</v>
      </c>
      <c r="CB20" s="4" cm="1">
        <f t="array" ref="CB20">V20*INDEX(prod_est,$H20+$I20-1,MATCH(CB$14,$BQ$14:$DQ$14,0))</f>
        <v>264.89529559612532</v>
      </c>
      <c r="CC20" s="4" cm="1">
        <f t="array" ref="CC20">W20*INDEX(prod_est,$H20+$I20-1,MATCH(CC$14,$BQ$14:$DQ$14,0))</f>
        <v>266.04896597564851</v>
      </c>
      <c r="CD20" s="4" cm="1">
        <f t="array" ref="CD20">X20*INDEX(prod_est,$H20+$I20-1,MATCH(CD$14,$BQ$14:$DQ$14,0))</f>
        <v>266.88454215640081</v>
      </c>
      <c r="CE20" s="4" cm="1">
        <f t="array" ref="CE20">Y20*INDEX(prod_est,$H20+$I20-1,MATCH(CE$14,$BQ$14:$DQ$14,0))</f>
        <v>267.47622343495402</v>
      </c>
      <c r="CF20" s="4" cm="1">
        <f t="array" ref="CF20">Z20*INDEX(prod_est,$H20+$I20-1,MATCH(CF$14,$BQ$14:$DQ$14,0))</f>
        <v>267.82465587791876</v>
      </c>
      <c r="CG20" s="4" cm="1">
        <f t="array" ref="CG20">AA20*INDEX(prod_est,$H20+$I20-1,MATCH(CG$14,$BQ$14:$DQ$14,0))</f>
        <v>267.92623381319805</v>
      </c>
      <c r="CH20" s="4" cm="1">
        <f t="array" ref="CH20">AB20*INDEX(prod_est,$H20+$I20-1,MATCH(CH$14,$BQ$14:$DQ$14,0))</f>
        <v>267.77915724392699</v>
      </c>
      <c r="CI20" s="4" cm="1">
        <f t="array" ref="CI20">AC20*INDEX(prod_est,$H20+$I20-1,MATCH(CI$14,$BQ$14:$DQ$14,0))</f>
        <v>267.38399011369694</v>
      </c>
      <c r="CJ20" s="4" cm="1">
        <f t="array" ref="CJ20">AD20*INDEX(prod_est,$H20+$I20-1,MATCH(CJ$14,$BQ$14:$DQ$14,0))</f>
        <v>266.74652283491713</v>
      </c>
      <c r="CK20" s="4" cm="1">
        <f t="array" ref="CK20">AE20*INDEX(prod_est,$H20+$I20-1,MATCH(CK$14,$BQ$14:$DQ$14,0))</f>
        <v>265.87373614123891</v>
      </c>
      <c r="CL20" s="4" cm="1">
        <f t="array" ref="CL20">AF20*INDEX(prod_est,$H20+$I20-1,MATCH(CL$14,$BQ$14:$DQ$14,0))</f>
        <v>264.77217280155566</v>
      </c>
      <c r="CM20" s="4" cm="1">
        <f t="array" ref="CM20">AG20*INDEX(prod_est,$H20+$I20-1,MATCH(CM$14,$BQ$14:$DQ$14,0))</f>
        <v>263.44869956722175</v>
      </c>
      <c r="CN20" s="4" cm="1">
        <f t="array" ref="CN20">AH20*INDEX(prod_est,$H20+$I20-1,MATCH(CN$14,$BQ$14:$DQ$14,0))</f>
        <v>261.57534014063941</v>
      </c>
      <c r="CO20" s="4" cm="1">
        <f t="array" ref="CO20">AI20*INDEX(prod_est,$H20+$I20-1,MATCH(CO$14,$BQ$14:$DQ$14,0))</f>
        <v>259.51958101752473</v>
      </c>
      <c r="CP20" s="4" cm="1">
        <f t="array" ref="CP20">AJ20*INDEX(prod_est,$H20+$I20-1,MATCH(CP$14,$BQ$14:$DQ$14,0))</f>
        <v>257.29657237237097</v>
      </c>
      <c r="CQ20" s="4" cm="1">
        <f t="array" ref="CQ20">AK20*INDEX(prod_est,$H20+$I20-1,MATCH(CQ$14,$BQ$14:$DQ$14,0))</f>
        <v>254.91699139572179</v>
      </c>
      <c r="CR20" s="4" cm="1">
        <f t="array" ref="CR20">AL20*INDEX(prod_est,$H20+$I20-1,MATCH(CR$14,$BQ$14:$DQ$14,0))</f>
        <v>252.39056109195522</v>
      </c>
      <c r="CS20" s="4" cm="1">
        <f t="array" ref="CS20">AM20*INDEX(prod_est,$H20+$I20-1,MATCH(CS$14,$BQ$14:$DQ$14,0))</f>
        <v>250.28213191359205</v>
      </c>
      <c r="CT20" s="4" cm="1">
        <f t="array" ref="CT20">AN20*INDEX(prod_est,$H20+$I20-1,MATCH(CT$14,$BQ$14:$DQ$14,0))</f>
        <v>248.0257248580557</v>
      </c>
      <c r="CU20" s="4" cm="1">
        <f t="array" ref="CU20">AO20*INDEX(prod_est,$H20+$I20-1,MATCH(CU$14,$BQ$14:$DQ$14,0))</f>
        <v>245.62904818731812</v>
      </c>
      <c r="CV20" s="4" cm="1">
        <f t="array" ref="CV20">AP20*INDEX(prod_est,$H20+$I20-1,MATCH(CV$14,$BQ$14:$DQ$14,0))</f>
        <v>243.09715531094747</v>
      </c>
      <c r="CW20" s="4" cm="1">
        <f t="array" ref="CW20">AQ20*INDEX(prod_est,$H20+$I20-1,MATCH(CW$14,$BQ$14:$DQ$14,0))</f>
        <v>240.43354870327931</v>
      </c>
      <c r="CX20" s="4" cm="1">
        <f t="array" ref="CX20">AR20*INDEX(prod_est,$H20+$I20-1,MATCH(CX$14,$BQ$14:$DQ$14,0))</f>
        <v>237.59606170733667</v>
      </c>
      <c r="CY20" s="4" cm="1">
        <f t="array" ref="CY20">AS20*INDEX(prod_est,$H20+$I20-1,MATCH(CY$14,$BQ$14:$DQ$14,0))</f>
        <v>234.72845026985655</v>
      </c>
      <c r="CZ20" s="4" cm="1">
        <f t="array" ref="CZ20">AT20*INDEX(prod_est,$H20+$I20-1,MATCH(CZ$14,$BQ$14:$DQ$14,0))</f>
        <v>231.83134901479292</v>
      </c>
      <c r="DA20" s="4" cm="1">
        <f t="array" ref="DA20">AU20*INDEX(prod_est,$H20+$I20-1,MATCH(DA$14,$BQ$14:$DQ$14,0))</f>
        <v>228.90538566075958</v>
      </c>
      <c r="DB20" s="4" cm="1">
        <f t="array" ref="DB20">AV20*INDEX(prod_est,$H20+$I20-1,MATCH(DB$14,$BQ$14:$DQ$14,0))</f>
        <v>225.95118108077921</v>
      </c>
      <c r="DC20" s="4" cm="1">
        <f t="array" ref="DC20">AW20*INDEX(prod_est,$H20+$I20-1,MATCH(DC$14,$BQ$14:$DQ$14,0))</f>
        <v>222.96934936157331</v>
      </c>
      <c r="DD20" s="4" cm="1">
        <f t="array" ref="DD20">AX20*INDEX(prod_est,$H20+$I20-1,MATCH(DD$14,$BQ$14:$DQ$14,0))</f>
        <v>219.96049786240155</v>
      </c>
      <c r="DE20" s="4" cm="1">
        <f t="array" ref="DE20">AY20*INDEX(prod_est,$H20+$I20-1,MATCH(DE$14,$BQ$14:$DQ$14,0))</f>
        <v>216.92522727344374</v>
      </c>
      <c r="DF20" s="4" cm="1">
        <f t="array" ref="DF20">AZ20*INDEX(prod_est,$H20+$I20-1,MATCH(DF$14,$BQ$14:$DQ$14,0))</f>
        <v>213.86413167374107</v>
      </c>
      <c r="DG20" s="4" cm="1">
        <f t="array" ref="DG20">BA20*INDEX(prod_est,$H20+$I20-1,MATCH(DG$14,$BQ$14:$DQ$14,0))</f>
        <v>210.77779858868632</v>
      </c>
      <c r="DH20" s="4" cm="1">
        <f t="array" ref="DH20">BB20*INDEX(prod_est,$H20+$I20-1,MATCH(DH$14,$BQ$14:$DQ$14,0))</f>
        <v>207.66680904707644</v>
      </c>
      <c r="DI20" s="4" cm="1">
        <f t="array" ref="DI20">BC20*INDEX(prod_est,$H20+$I20-1,MATCH(DI$14,$BQ$14:$DQ$14,0))</f>
        <v>204.53173763772489</v>
      </c>
      <c r="DJ20" s="4" cm="1">
        <f t="array" ref="DJ20">BD20*INDEX(prod_est,$H20+$I20-1,MATCH(DJ$14,$BQ$14:$DQ$14,0))</f>
        <v>201.37315256563829</v>
      </c>
      <c r="DK20" s="4" cm="1">
        <f t="array" ref="DK20">BE20*INDEX(prod_est,$H20+$I20-1,MATCH(DK$14,$BQ$14:$DQ$14,0))</f>
        <v>198.19161570776228</v>
      </c>
      <c r="DL20" s="4" cm="1">
        <f t="array" ref="DL20">BF20*INDEX(prod_est,$H20+$I20-1,MATCH(DL$14,$BQ$14:$DQ$14,0))</f>
        <v>194.98768266829686</v>
      </c>
      <c r="DM20" s="4" cm="1">
        <f t="array" ref="DM20">BG20*INDEX(prod_est,$H20+$I20-1,MATCH(DM$14,$BQ$14:$DQ$14,0))</f>
        <v>191.76190283358645</v>
      </c>
      <c r="DN20" s="4" cm="1">
        <f t="array" ref="DN20">BH20*INDEX(prod_est,$H20+$I20-1,MATCH(DN$14,$BQ$14:$DQ$14,0))</f>
        <v>188.51481942658543</v>
      </c>
      <c r="DO20" s="4" cm="1">
        <f t="array" ref="DO20">BI20*INDEX(prod_est,$H20+$I20-1,MATCH(DO$14,$BQ$14:$DQ$14,0))</f>
        <v>185.24696956090568</v>
      </c>
      <c r="DP20" s="4" cm="1">
        <f t="array" ref="DP20">BJ20*INDEX(prod_est,$H20+$I20-1,MATCH(DP$14,$BQ$14:$DQ$14,0))</f>
        <v>181.95888429444486</v>
      </c>
      <c r="DQ20" s="4" cm="1">
        <f t="array" ref="DQ20">BK20*INDEX(prod_est,$H20+$I20-1,MATCH(DQ$14,$BQ$14:$DQ$14,0))</f>
        <v>178.65108868260211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IFERROR(MATCH(E21,Production_est!$D$4:$D$339,0),"-")+1</f>
        <v>4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IFERROR(MATCH(E22,Production_est!$D$4:$D$339,0),"-")+1</f>
        <v>4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IFERROR(MATCH(E23,Production_est!$D$4:$D$339,0),"-")+1</f>
        <v>4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si="5"/>
        <v>6.3455578855859231E-3</v>
      </c>
      <c r="O23" s="33">
        <f t="shared" ref="O23:AP30" si="19">N23*(1-$G$4)</f>
        <v>6.3138300961579933E-3</v>
      </c>
      <c r="P23" s="33">
        <f t="shared" si="19"/>
        <v>6.2822609456772037E-3</v>
      </c>
      <c r="Q23" s="33">
        <f t="shared" si="19"/>
        <v>6.2508496409488176E-3</v>
      </c>
      <c r="R23" s="33">
        <f t="shared" si="19"/>
        <v>6.2195953927440739E-3</v>
      </c>
      <c r="S23" s="33">
        <f t="shared" si="19"/>
        <v>6.1884974157803531E-3</v>
      </c>
      <c r="T23" s="33">
        <f t="shared" si="19"/>
        <v>6.1575549287014517E-3</v>
      </c>
      <c r="U23" s="33">
        <f t="shared" si="19"/>
        <v>6.1267671540579443E-3</v>
      </c>
      <c r="V23" s="33">
        <f t="shared" si="19"/>
        <v>6.0961333182876542E-3</v>
      </c>
      <c r="W23" s="33">
        <f t="shared" si="19"/>
        <v>6.0656526516962156E-3</v>
      </c>
      <c r="X23" s="33">
        <f t="shared" si="19"/>
        <v>6.0353243884377341E-3</v>
      </c>
      <c r="Y23" s="33">
        <f t="shared" si="19"/>
        <v>6.0051477664955456E-3</v>
      </c>
      <c r="Z23" s="33">
        <f t="shared" si="19"/>
        <v>5.9751220276630683E-3</v>
      </c>
      <c r="AA23" s="33">
        <f t="shared" si="19"/>
        <v>5.945246417524753E-3</v>
      </c>
      <c r="AB23" s="33">
        <f t="shared" si="19"/>
        <v>5.9155201854371288E-3</v>
      </c>
      <c r="AC23" s="33">
        <f t="shared" si="19"/>
        <v>5.885942584509943E-3</v>
      </c>
      <c r="AD23" s="33">
        <f t="shared" si="19"/>
        <v>5.8565128715873929E-3</v>
      </c>
      <c r="AE23" s="33">
        <f t="shared" si="19"/>
        <v>5.8272303072294555E-3</v>
      </c>
      <c r="AF23" s="33">
        <f t="shared" si="19"/>
        <v>5.7980941556933082E-3</v>
      </c>
      <c r="AG23" s="33">
        <f t="shared" si="19"/>
        <v>5.7691036849148412E-3</v>
      </c>
      <c r="AH23" s="33">
        <f t="shared" si="19"/>
        <v>5.7402581664902667E-3</v>
      </c>
      <c r="AI23" s="33">
        <f t="shared" si="19"/>
        <v>5.7115568756578149E-3</v>
      </c>
      <c r="AJ23" s="33">
        <f t="shared" si="19"/>
        <v>5.6829990912795258E-3</v>
      </c>
      <c r="AK23" s="33">
        <f t="shared" si="19"/>
        <v>5.6545840958231279E-3</v>
      </c>
      <c r="AL23" s="33">
        <f t="shared" si="19"/>
        <v>5.626311175344012E-3</v>
      </c>
      <c r="AM23" s="33">
        <f t="shared" si="19"/>
        <v>5.5981796194672917E-3</v>
      </c>
      <c r="AN23" s="33">
        <f t="shared" si="19"/>
        <v>5.5701887213699553E-3</v>
      </c>
      <c r="AO23" s="33">
        <f t="shared" si="19"/>
        <v>5.5423377777631053E-3</v>
      </c>
      <c r="AP23" s="33">
        <f t="shared" si="19"/>
        <v>5.5146260888742898E-3</v>
      </c>
      <c r="AQ23" s="33">
        <f t="shared" ref="AQ23:BK23" si="20">AP23*(1-$G$4)</f>
        <v>5.487052958429918E-3</v>
      </c>
      <c r="AR23" s="33">
        <f t="shared" si="20"/>
        <v>5.4596176936377687E-3</v>
      </c>
      <c r="AS23" s="33">
        <f t="shared" si="20"/>
        <v>5.4323196051695799E-3</v>
      </c>
      <c r="AT23" s="33">
        <f t="shared" si="20"/>
        <v>5.405158007143732E-3</v>
      </c>
      <c r="AU23" s="33">
        <f t="shared" si="20"/>
        <v>5.3781322171080129E-3</v>
      </c>
      <c r="AV23" s="33">
        <f t="shared" si="20"/>
        <v>5.3512415560224725E-3</v>
      </c>
      <c r="AW23" s="33">
        <f t="shared" si="20"/>
        <v>5.3244853482423598E-3</v>
      </c>
      <c r="AX23" s="33">
        <f t="shared" si="20"/>
        <v>5.2978629215011484E-3</v>
      </c>
      <c r="AY23" s="33">
        <f t="shared" si="20"/>
        <v>5.2713736068936423E-3</v>
      </c>
      <c r="AZ23" s="33">
        <f t="shared" si="20"/>
        <v>5.2450167388591743E-3</v>
      </c>
      <c r="BA23" s="33">
        <f t="shared" si="20"/>
        <v>5.2187916551648785E-3</v>
      </c>
      <c r="BB23" s="33">
        <f t="shared" si="20"/>
        <v>5.1926976968890539E-3</v>
      </c>
      <c r="BC23" s="33">
        <f t="shared" si="20"/>
        <v>5.1667342084046088E-3</v>
      </c>
      <c r="BD23" s="33">
        <f t="shared" si="20"/>
        <v>5.1409005373625853E-3</v>
      </c>
      <c r="BE23" s="33">
        <f t="shared" si="20"/>
        <v>5.1151960346757725E-3</v>
      </c>
      <c r="BF23" s="33">
        <f t="shared" si="20"/>
        <v>5.0896200545023935E-3</v>
      </c>
      <c r="BG23" s="33">
        <f t="shared" si="20"/>
        <v>5.0641719542298819E-3</v>
      </c>
      <c r="BH23" s="33">
        <f t="shared" si="20"/>
        <v>5.0388510944587321E-3</v>
      </c>
      <c r="BI23" s="33">
        <f t="shared" si="20"/>
        <v>5.0136568389864385E-3</v>
      </c>
      <c r="BJ23" s="33">
        <f t="shared" si="20"/>
        <v>4.9885885547915065E-3</v>
      </c>
      <c r="BK23" s="33">
        <f t="shared" si="20"/>
        <v>4.9636456120175487E-3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447.87324586506907</v>
      </c>
      <c r="BU23" s="4" cm="1">
        <f t="array" ref="BU23">O23*INDEX(prod_est,$H23+$I23-1,MATCH(BU$14,$BQ$14:$DQ$14,0))</f>
        <v>456.00668294708271</v>
      </c>
      <c r="BV23" s="4" cm="1">
        <f t="array" ref="BV23">P23*INDEX(prod_est,$H23+$I23-1,MATCH(BV$14,$BQ$14:$DQ$14,0))</f>
        <v>463.90628814678087</v>
      </c>
      <c r="BW23" s="4" cm="1">
        <f t="array" ref="BW23">Q23*INDEX(prod_est,$H23+$I23-1,MATCH(BW$14,$BQ$14:$DQ$14,0))</f>
        <v>471.59900801056483</v>
      </c>
      <c r="BX23" s="4" cm="1">
        <f t="array" ref="BX23">R23*INDEX(prod_est,$H23+$I23-1,MATCH(BX$14,$BQ$14:$DQ$14,0))</f>
        <v>479.10722169077172</v>
      </c>
      <c r="BY23" s="4" cm="1">
        <f t="array" ref="BY23">S23*INDEX(prod_est,$H23+$I23-1,MATCH(BY$14,$BQ$14:$DQ$14,0))</f>
        <v>486.45795092182397</v>
      </c>
      <c r="BZ23" s="4" cm="1">
        <f t="array" ref="BZ23">T23*INDEX(prod_est,$H23+$I23-1,MATCH(BZ$14,$BQ$14:$DQ$14,0))</f>
        <v>493.67957719580176</v>
      </c>
      <c r="CA23" s="4" cm="1">
        <f t="array" ref="CA23">U23*INDEX(prod_est,$H23+$I23-1,MATCH(CA$14,$BQ$14:$DQ$14,0))</f>
        <v>496.59387986544368</v>
      </c>
      <c r="CB23" s="4" cm="1">
        <f t="array" ref="CB23">V23*INDEX(prod_est,$H23+$I23-1,MATCH(CB$14,$BQ$14:$DQ$14,0))</f>
        <v>499.21586118208421</v>
      </c>
      <c r="CC23" s="4" cm="1">
        <f t="array" ref="CC23">W23*INDEX(prod_est,$H23+$I23-1,MATCH(CC$14,$BQ$14:$DQ$14,0))</f>
        <v>501.390043063034</v>
      </c>
      <c r="CD23" s="4" cm="1">
        <f t="array" ref="CD23">X23*INDEX(prod_est,$H23+$I23-1,MATCH(CD$14,$BQ$14:$DQ$14,0))</f>
        <v>502.96475159728249</v>
      </c>
      <c r="CE23" s="4" cm="1">
        <f t="array" ref="CE23">Y23*INDEX(prod_est,$H23+$I23-1,MATCH(CE$14,$BQ$14:$DQ$14,0))</f>
        <v>504.07982115090948</v>
      </c>
      <c r="CF23" s="4" cm="1">
        <f t="array" ref="CF23">Z23*INDEX(prod_est,$H23+$I23-1,MATCH(CF$14,$BQ$14:$DQ$14,0))</f>
        <v>504.73646928687197</v>
      </c>
      <c r="CG23" s="4" cm="1">
        <f t="array" ref="CG23">AA23*INDEX(prod_est,$H23+$I23-1,MATCH(CG$14,$BQ$14:$DQ$14,0))</f>
        <v>504.92790083465928</v>
      </c>
      <c r="CH23" s="4" cm="1">
        <f t="array" ref="CH23">AB23*INDEX(prod_est,$H23+$I23-1,MATCH(CH$14,$BQ$14:$DQ$14,0))</f>
        <v>504.65072355967919</v>
      </c>
      <c r="CI23" s="4" cm="1">
        <f t="array" ref="CI23">AC23*INDEX(prod_est,$H23+$I23-1,MATCH(CI$14,$BQ$14:$DQ$14,0))</f>
        <v>503.90600025764883</v>
      </c>
      <c r="CJ23" s="4" cm="1">
        <f t="array" ref="CJ23">AD23*INDEX(prod_est,$H23+$I23-1,MATCH(CJ$14,$BQ$14:$DQ$14,0))</f>
        <v>502.70464341272901</v>
      </c>
      <c r="CK23" s="4" cm="1">
        <f t="array" ref="CK23">AE23*INDEX(prod_est,$H23+$I23-1,MATCH(CK$14,$BQ$14:$DQ$14,0))</f>
        <v>501.05980876237282</v>
      </c>
      <c r="CL23" s="4" cm="1">
        <f t="array" ref="CL23">AF23*INDEX(prod_est,$H23+$I23-1,MATCH(CL$14,$BQ$14:$DQ$14,0))</f>
        <v>498.9838266652614</v>
      </c>
      <c r="CM23" s="4" cm="1">
        <f t="array" ref="CM23">AG23*INDEX(prod_est,$H23+$I23-1,MATCH(CM$14,$BQ$14:$DQ$14,0))</f>
        <v>496.48963805031224</v>
      </c>
      <c r="CN23" s="4" cm="1">
        <f t="array" ref="CN23">AH23*INDEX(prod_est,$H23+$I23-1,MATCH(CN$14,$BQ$14:$DQ$14,0))</f>
        <v>492.95914598422905</v>
      </c>
      <c r="CO23" s="4" cm="1">
        <f t="array" ref="CO23">AI23*INDEX(prod_est,$H23+$I23-1,MATCH(CO$14,$BQ$14:$DQ$14,0))</f>
        <v>489.08490745266477</v>
      </c>
      <c r="CP23" s="4" cm="1">
        <f t="array" ref="CP23">AJ23*INDEX(prod_est,$H23+$I23-1,MATCH(CP$14,$BQ$14:$DQ$14,0))</f>
        <v>484.89547414201184</v>
      </c>
      <c r="CQ23" s="4" cm="1">
        <f t="array" ref="CQ23">AK23*INDEX(prod_est,$H23+$I23-1,MATCH(CQ$14,$BQ$14:$DQ$14,0))</f>
        <v>480.41096805126716</v>
      </c>
      <c r="CR23" s="4" cm="1">
        <f t="array" ref="CR23">AL23*INDEX(prod_est,$H23+$I23-1,MATCH(CR$14,$BQ$14:$DQ$14,0))</f>
        <v>475.64971294111865</v>
      </c>
      <c r="CS23" s="4" cm="1">
        <f t="array" ref="CS23">AM23*INDEX(prod_est,$H23+$I23-1,MATCH(CS$14,$BQ$14:$DQ$14,0))</f>
        <v>471.67621357923184</v>
      </c>
      <c r="CT23" s="4" cm="1">
        <f t="array" ref="CT23">AN23*INDEX(prod_est,$H23+$I23-1,MATCH(CT$14,$BQ$14:$DQ$14,0))</f>
        <v>467.42383835727117</v>
      </c>
      <c r="CU23" s="4" cm="1">
        <f t="array" ref="CU23">AO23*INDEX(prod_est,$H23+$I23-1,MATCH(CU$14,$BQ$14:$DQ$14,0))</f>
        <v>462.90711409659781</v>
      </c>
      <c r="CV23" s="4" cm="1">
        <f t="array" ref="CV23">AP23*INDEX(prod_est,$H23+$I23-1,MATCH(CV$14,$BQ$14:$DQ$14,0))</f>
        <v>458.13556434199108</v>
      </c>
      <c r="CW23" s="4" cm="1">
        <f t="array" ref="CW23">AQ23*INDEX(prod_est,$H23+$I23-1,MATCH(CW$14,$BQ$14:$DQ$14,0))</f>
        <v>453.11578977972511</v>
      </c>
      <c r="CX23" s="4" cm="1">
        <f t="array" ref="CX23">AR23*INDEX(prod_est,$H23+$I23-1,MATCH(CX$14,$BQ$14:$DQ$14,0))</f>
        <v>447.76832405337194</v>
      </c>
      <c r="CY23" s="4" cm="1">
        <f t="array" ref="CY23">AS23*INDEX(prod_est,$H23+$I23-1,MATCH(CY$14,$BQ$14:$DQ$14,0))</f>
        <v>442.36408646555213</v>
      </c>
      <c r="CZ23" s="4" cm="1">
        <f t="array" ref="CZ23">AT23*INDEX(prod_est,$H23+$I23-1,MATCH(CZ$14,$BQ$14:$DQ$14,0))</f>
        <v>436.90427301464291</v>
      </c>
      <c r="DA23" s="4" cm="1">
        <f t="array" ref="DA23">AU23*INDEX(prod_est,$H23+$I23-1,MATCH(DA$14,$BQ$14:$DQ$14,0))</f>
        <v>431.39006668536922</v>
      </c>
      <c r="DB23" s="4" cm="1">
        <f t="array" ref="DB23">AV23*INDEX(prod_est,$H23+$I23-1,MATCH(DB$14,$BQ$14:$DQ$14,0))</f>
        <v>425.82263756140503</v>
      </c>
      <c r="DC23" s="4" cm="1">
        <f t="array" ref="DC23">AW23*INDEX(prod_est,$H23+$I23-1,MATCH(DC$14,$BQ$14:$DQ$14,0))</f>
        <v>420.20314293711016</v>
      </c>
      <c r="DD23" s="4" cm="1">
        <f t="array" ref="DD23">AX23*INDEX(prod_est,$H23+$I23-1,MATCH(DD$14,$BQ$14:$DQ$14,0))</f>
        <v>414.53272742841739</v>
      </c>
      <c r="DE23" s="4" cm="1">
        <f t="array" ref="DE23">AY23*INDEX(prod_est,$H23+$I23-1,MATCH(DE$14,$BQ$14:$DQ$14,0))</f>
        <v>408.81252308285787</v>
      </c>
      <c r="DF23" s="4" cm="1">
        <f t="array" ref="DF23">AZ23*INDEX(prod_est,$H23+$I23-1,MATCH(DF$14,$BQ$14:$DQ$14,0))</f>
        <v>403.04364948875622</v>
      </c>
      <c r="DG23" s="4" cm="1">
        <f t="array" ref="DG23">BA23*INDEX(prod_est,$H23+$I23-1,MATCH(DG$14,$BQ$14:$DQ$14,0))</f>
        <v>397.22721388357479</v>
      </c>
      <c r="DH23" s="4" cm="1">
        <f t="array" ref="DH23">BB23*INDEX(prod_est,$H23+$I23-1,MATCH(DH$14,$BQ$14:$DQ$14,0))</f>
        <v>391.36431126143412</v>
      </c>
      <c r="DI23" s="4" cm="1">
        <f t="array" ref="DI23">BC23*INDEX(prod_est,$H23+$I23-1,MATCH(DI$14,$BQ$14:$DQ$14,0))</f>
        <v>385.45602447980338</v>
      </c>
      <c r="DJ23" s="4" cm="1">
        <f t="array" ref="DJ23">BD23*INDEX(prod_est,$H23+$I23-1,MATCH(DJ$14,$BQ$14:$DQ$14,0))</f>
        <v>379.50342436536909</v>
      </c>
      <c r="DK23" s="4" cm="1">
        <f t="array" ref="DK23">BE23*INDEX(prod_est,$H23+$I23-1,MATCH(DK$14,$BQ$14:$DQ$14,0))</f>
        <v>373.50756981909325</v>
      </c>
      <c r="DL23" s="4" cm="1">
        <f t="array" ref="DL23">BF23*INDEX(prod_est,$H23+$I23-1,MATCH(DL$14,$BQ$14:$DQ$14,0))</f>
        <v>367.46950792045885</v>
      </c>
      <c r="DM23" s="4" cm="1">
        <f t="array" ref="DM23">BG23*INDEX(prod_est,$H23+$I23-1,MATCH(DM$14,$BQ$14:$DQ$14,0))</f>
        <v>361.39027403091484</v>
      </c>
      <c r="DN23" s="4" cm="1">
        <f t="array" ref="DN23">BH23*INDEX(prod_est,$H23+$I23-1,MATCH(DN$14,$BQ$14:$DQ$14,0))</f>
        <v>355.27089189652031</v>
      </c>
      <c r="DO23" s="4" cm="1">
        <f t="array" ref="DO23">BI23*INDEX(prod_est,$H23+$I23-1,MATCH(DO$14,$BQ$14:$DQ$14,0))</f>
        <v>349.11237374980198</v>
      </c>
      <c r="DP23" s="4" cm="1">
        <f t="array" ref="DP23">BJ23*INDEX(prod_est,$H23+$I23-1,MATCH(DP$14,$BQ$14:$DQ$14,0))</f>
        <v>342.91572041081997</v>
      </c>
      <c r="DQ23" s="4" cm="1">
        <f t="array" ref="DQ23">BK23*INDEX(prod_est,$H23+$I23-1,MATCH(DQ$14,$BQ$14:$DQ$14,0))</f>
        <v>336.68192138745763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IFERROR(MATCH(E24,Production_est!$D$4:$D$339,0),"-")+1</f>
        <v>4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IFERROR(MATCH(E25,Production_est!$D$4:$D$339,0),"-")+1</f>
        <v>4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IFERROR(MATCH(E26,Production_est!$D$4:$D$339,0),"-")+1</f>
        <v>4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5"/>
        <v>2.598457429730821E-3</v>
      </c>
      <c r="O26" s="33">
        <f t="shared" si="19"/>
        <v>2.5854651425821669E-3</v>
      </c>
      <c r="P26" s="33">
        <f t="shared" si="19"/>
        <v>2.572537816869256E-3</v>
      </c>
      <c r="Q26" s="33">
        <f t="shared" si="19"/>
        <v>2.5596751277849098E-3</v>
      </c>
      <c r="R26" s="33">
        <f t="shared" si="19"/>
        <v>2.5468767521459853E-3</v>
      </c>
      <c r="S26" s="33">
        <f t="shared" si="19"/>
        <v>2.5341423683852551E-3</v>
      </c>
      <c r="T26" s="33">
        <f t="shared" si="19"/>
        <v>2.5214716565433288E-3</v>
      </c>
      <c r="U26" s="33">
        <f t="shared" si="19"/>
        <v>2.5088642982606119E-3</v>
      </c>
      <c r="V26" s="33">
        <f t="shared" si="19"/>
        <v>2.496319976769309E-3</v>
      </c>
      <c r="W26" s="33">
        <f t="shared" si="19"/>
        <v>2.4838383768854624E-3</v>
      </c>
      <c r="X26" s="33">
        <f t="shared" si="19"/>
        <v>2.4714191850010352E-3</v>
      </c>
      <c r="Y26" s="33">
        <f t="shared" si="19"/>
        <v>2.4590620890760301E-3</v>
      </c>
      <c r="Z26" s="33">
        <f t="shared" si="19"/>
        <v>2.4467667786306499E-3</v>
      </c>
      <c r="AA26" s="33">
        <f t="shared" si="19"/>
        <v>2.4345329447374967E-3</v>
      </c>
      <c r="AB26" s="33">
        <f t="shared" si="19"/>
        <v>2.4223602800138092E-3</v>
      </c>
      <c r="AC26" s="33">
        <f t="shared" si="19"/>
        <v>2.41024847861374E-3</v>
      </c>
      <c r="AD26" s="33">
        <f t="shared" si="19"/>
        <v>2.3981972362206714E-3</v>
      </c>
      <c r="AE26" s="33">
        <f t="shared" si="19"/>
        <v>2.3862062500395681E-3</v>
      </c>
      <c r="AF26" s="33">
        <f t="shared" si="19"/>
        <v>2.3742752187893702E-3</v>
      </c>
      <c r="AG26" s="33">
        <f t="shared" si="19"/>
        <v>2.3624038426954233E-3</v>
      </c>
      <c r="AH26" s="33">
        <f t="shared" si="19"/>
        <v>2.3505918234819462E-3</v>
      </c>
      <c r="AI26" s="33">
        <f t="shared" si="19"/>
        <v>2.3388388643645363E-3</v>
      </c>
      <c r="AJ26" s="33">
        <f t="shared" si="19"/>
        <v>2.3271446700427138E-3</v>
      </c>
      <c r="AK26" s="33">
        <f t="shared" si="19"/>
        <v>2.3155089466925E-3</v>
      </c>
      <c r="AL26" s="33">
        <f t="shared" si="19"/>
        <v>2.3039314019590376E-3</v>
      </c>
      <c r="AM26" s="33">
        <f t="shared" si="19"/>
        <v>2.2924117449492423E-3</v>
      </c>
      <c r="AN26" s="33">
        <f t="shared" si="19"/>
        <v>2.2809496862244961E-3</v>
      </c>
      <c r="AO26" s="33">
        <f t="shared" si="19"/>
        <v>2.2695449377933734E-3</v>
      </c>
      <c r="AP26" s="33">
        <f t="shared" si="19"/>
        <v>2.2581972131044065E-3</v>
      </c>
      <c r="AQ26" s="33">
        <f t="shared" ref="AQ26:BK26" si="23">AP26*(1-$G$4)</f>
        <v>2.2469062270388846E-3</v>
      </c>
      <c r="AR26" s="33">
        <f t="shared" si="23"/>
        <v>2.23567169590369E-3</v>
      </c>
      <c r="AS26" s="33">
        <f t="shared" si="23"/>
        <v>2.2244933374241716E-3</v>
      </c>
      <c r="AT26" s="33">
        <f t="shared" si="23"/>
        <v>2.2133708707370507E-3</v>
      </c>
      <c r="AU26" s="33">
        <f t="shared" si="23"/>
        <v>2.2023040163833656E-3</v>
      </c>
      <c r="AV26" s="33">
        <f t="shared" si="23"/>
        <v>2.1912924963014488E-3</v>
      </c>
      <c r="AW26" s="33">
        <f t="shared" si="23"/>
        <v>2.1803360338199414E-3</v>
      </c>
      <c r="AX26" s="33">
        <f t="shared" si="23"/>
        <v>2.1694343536508417E-3</v>
      </c>
      <c r="AY26" s="33">
        <f t="shared" si="23"/>
        <v>2.1585871818825876E-3</v>
      </c>
      <c r="AZ26" s="33">
        <f t="shared" si="23"/>
        <v>2.1477942459731747E-3</v>
      </c>
      <c r="BA26" s="33">
        <f t="shared" si="23"/>
        <v>2.137055274743309E-3</v>
      </c>
      <c r="BB26" s="33">
        <f t="shared" si="23"/>
        <v>2.1263699983695922E-3</v>
      </c>
      <c r="BC26" s="33">
        <f t="shared" si="23"/>
        <v>2.1157381483777444E-3</v>
      </c>
      <c r="BD26" s="33">
        <f t="shared" si="23"/>
        <v>2.1051594576358555E-3</v>
      </c>
      <c r="BE26" s="33">
        <f t="shared" si="23"/>
        <v>2.0946336603476761E-3</v>
      </c>
      <c r="BF26" s="33">
        <f t="shared" si="23"/>
        <v>2.0841604920459377E-3</v>
      </c>
      <c r="BG26" s="33">
        <f t="shared" si="23"/>
        <v>2.0737396895857078E-3</v>
      </c>
      <c r="BH26" s="33">
        <f t="shared" si="23"/>
        <v>2.0633709911377792E-3</v>
      </c>
      <c r="BI26" s="33">
        <f t="shared" si="23"/>
        <v>2.0530541361820902E-3</v>
      </c>
      <c r="BJ26" s="33">
        <f t="shared" si="23"/>
        <v>2.0427888655011796E-3</v>
      </c>
      <c r="BK26" s="33">
        <f t="shared" si="23"/>
        <v>2.0325749211736739E-3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183.40066929958968</v>
      </c>
      <c r="BU26" s="4" cm="1">
        <f t="array" ref="BU26">O26*INDEX(prod_est,$H26+$I26-1,MATCH(BU$14,$BQ$14:$DQ$14,0))</f>
        <v>186.73124958836362</v>
      </c>
      <c r="BV26" s="4" cm="1">
        <f t="array" ref="BV26">P26*INDEX(prod_est,$H26+$I26-1,MATCH(BV$14,$BQ$14:$DQ$14,0))</f>
        <v>189.96607750943937</v>
      </c>
      <c r="BW26" s="4" cm="1">
        <f t="array" ref="BW26">Q26*INDEX(prod_est,$H26+$I26-1,MATCH(BW$14,$BQ$14:$DQ$14,0))</f>
        <v>193.11618746750838</v>
      </c>
      <c r="BX26" s="4" cm="1">
        <f t="array" ref="BX26">R26*INDEX(prod_est,$H26+$I26-1,MATCH(BX$14,$BQ$14:$DQ$14,0))</f>
        <v>196.19074355431943</v>
      </c>
      <c r="BY26" s="4" cm="1">
        <f t="array" ref="BY26">S26*INDEX(prod_est,$H26+$I26-1,MATCH(BY$14,$BQ$14:$DQ$14,0))</f>
        <v>199.20081096348363</v>
      </c>
      <c r="BZ26" s="4" cm="1">
        <f t="array" ref="BZ26">T26*INDEX(prod_est,$H26+$I26-1,MATCH(BZ$14,$BQ$14:$DQ$14,0))</f>
        <v>202.15801169897486</v>
      </c>
      <c r="CA26" s="4" cm="1">
        <f t="array" ref="CA26">U26*INDEX(prod_est,$H26+$I26-1,MATCH(CA$14,$BQ$14:$DQ$14,0))</f>
        <v>203.35139635655034</v>
      </c>
      <c r="CB26" s="4" cm="1">
        <f t="array" ref="CB26">V26*INDEX(prod_est,$H26+$I26-1,MATCH(CB$14,$BQ$14:$DQ$14,0))</f>
        <v>204.4250776554502</v>
      </c>
      <c r="CC26" s="4" cm="1">
        <f t="array" ref="CC26">W26*INDEX(prod_est,$H26+$I26-1,MATCH(CC$14,$BQ$14:$DQ$14,0))</f>
        <v>205.31538850975244</v>
      </c>
      <c r="CD26" s="4" cm="1">
        <f t="array" ref="CD26">X26*INDEX(prod_est,$H26+$I26-1,MATCH(CD$14,$BQ$14:$DQ$14,0))</f>
        <v>205.96021961274704</v>
      </c>
      <c r="CE26" s="4" cm="1">
        <f t="array" ref="CE26">Y26*INDEX(prod_est,$H26+$I26-1,MATCH(CE$14,$BQ$14:$DQ$14,0))</f>
        <v>206.41683206803177</v>
      </c>
      <c r="CF26" s="4" cm="1">
        <f t="array" ref="CF26">Z26*INDEX(prod_est,$H26+$I26-1,MATCH(CF$14,$BQ$14:$DQ$14,0))</f>
        <v>206.68572445832677</v>
      </c>
      <c r="CG26" s="4" cm="1">
        <f t="array" ref="CG26">AA26*INDEX(prod_est,$H26+$I26-1,MATCH(CG$14,$BQ$14:$DQ$14,0))</f>
        <v>206.76411421327057</v>
      </c>
      <c r="CH26" s="4" cm="1">
        <f t="array" ref="CH26">AB26*INDEX(prod_est,$H26+$I26-1,MATCH(CH$14,$BQ$14:$DQ$14,0))</f>
        <v>206.65061223873803</v>
      </c>
      <c r="CI26" s="4" cm="1">
        <f t="array" ref="CI26">AC26*INDEX(prod_est,$H26+$I26-1,MATCH(CI$14,$BQ$14:$DQ$14,0))</f>
        <v>206.34565374144813</v>
      </c>
      <c r="CJ26" s="4" cm="1">
        <f t="array" ref="CJ26">AD26*INDEX(prod_est,$H26+$I26-1,MATCH(CJ$14,$BQ$14:$DQ$14,0))</f>
        <v>205.85370730021705</v>
      </c>
      <c r="CK26" s="4" cm="1">
        <f t="array" ref="CK26">AE26*INDEX(prod_est,$H26+$I26-1,MATCH(CK$14,$BQ$14:$DQ$14,0))</f>
        <v>205.18016008893005</v>
      </c>
      <c r="CL26" s="4" cm="1">
        <f t="array" ref="CL26">AF26*INDEX(prod_est,$H26+$I26-1,MATCH(CL$14,$BQ$14:$DQ$14,0))</f>
        <v>204.3300612951769</v>
      </c>
      <c r="CM26" s="4" cm="1">
        <f t="array" ref="CM26">AG26*INDEX(prod_est,$H26+$I26-1,MATCH(CM$14,$BQ$14:$DQ$14,0))</f>
        <v>203.30871013039021</v>
      </c>
      <c r="CN26" s="4" cm="1">
        <f t="array" ref="CN26">AH26*INDEX(prod_est,$H26+$I26-1,MATCH(CN$14,$BQ$14:$DQ$14,0))</f>
        <v>201.86300062696608</v>
      </c>
      <c r="CO26" s="4" cm="1">
        <f t="array" ref="CO26">AI26*INDEX(prod_est,$H26+$I26-1,MATCH(CO$14,$BQ$14:$DQ$14,0))</f>
        <v>200.27652957455317</v>
      </c>
      <c r="CP26" s="4" cm="1">
        <f t="array" ref="CP26">AJ26*INDEX(prod_est,$H26+$I26-1,MATCH(CP$14,$BQ$14:$DQ$14,0))</f>
        <v>198.56098867039469</v>
      </c>
      <c r="CQ26" s="4" cm="1">
        <f t="array" ref="CQ26">AK26*INDEX(prod_est,$H26+$I26-1,MATCH(CQ$14,$BQ$14:$DQ$14,0))</f>
        <v>196.72461771920723</v>
      </c>
      <c r="CR26" s="4" cm="1">
        <f t="array" ref="CR26">AL26*INDEX(prod_est,$H26+$I26-1,MATCH(CR$14,$BQ$14:$DQ$14,0))</f>
        <v>194.77492016087083</v>
      </c>
      <c r="CS26" s="4" cm="1">
        <f t="array" ref="CS26">AM26*INDEX(prod_est,$H26+$I26-1,MATCH(CS$14,$BQ$14:$DQ$14,0))</f>
        <v>193.14780255748741</v>
      </c>
      <c r="CT26" s="4" cm="1">
        <f t="array" ref="CT26">AN26*INDEX(prod_est,$H26+$I26-1,MATCH(CT$14,$BQ$14:$DQ$14,0))</f>
        <v>191.40648742196456</v>
      </c>
      <c r="CU26" s="4" cm="1">
        <f t="array" ref="CU26">AO26*INDEX(prod_est,$H26+$I26-1,MATCH(CU$14,$BQ$14:$DQ$14,0))</f>
        <v>189.5569233765633</v>
      </c>
      <c r="CV26" s="4" cm="1">
        <f t="array" ref="CV26">AP26*INDEX(prod_est,$H26+$I26-1,MATCH(CV$14,$BQ$14:$DQ$14,0))</f>
        <v>187.60301024004431</v>
      </c>
      <c r="CW26" s="4" cm="1">
        <f t="array" ref="CW26">AQ26*INDEX(prod_est,$H26+$I26-1,MATCH(CW$14,$BQ$14:$DQ$14,0))</f>
        <v>185.54745094296143</v>
      </c>
      <c r="CX26" s="4" cm="1">
        <f t="array" ref="CX26">AR26*INDEX(prod_est,$H26+$I26-1,MATCH(CX$14,$BQ$14:$DQ$14,0))</f>
        <v>183.3577046200358</v>
      </c>
      <c r="CY26" s="4" cm="1">
        <f t="array" ref="CY26">AS26*INDEX(prod_est,$H26+$I26-1,MATCH(CY$14,$BQ$14:$DQ$14,0))</f>
        <v>181.14471065397348</v>
      </c>
      <c r="CZ26" s="4" cm="1">
        <f t="array" ref="CZ26">AT26*INDEX(prod_est,$H26+$I26-1,MATCH(CZ$14,$BQ$14:$DQ$14,0))</f>
        <v>178.90895879696407</v>
      </c>
      <c r="DA26" s="4" cm="1">
        <f t="array" ref="DA26">AU26*INDEX(prod_est,$H26+$I26-1,MATCH(DA$14,$BQ$14:$DQ$14,0))</f>
        <v>176.65093347220622</v>
      </c>
      <c r="DB26" s="4" cm="1">
        <f t="array" ref="DB26">AV26*INDEX(prod_est,$H26+$I26-1,MATCH(DB$14,$BQ$14:$DQ$14,0))</f>
        <v>174.37111382001677</v>
      </c>
      <c r="DC26" s="4" cm="1">
        <f t="array" ref="DC26">AW26*INDEX(prod_est,$H26+$I26-1,MATCH(DC$14,$BQ$14:$DQ$14,0))</f>
        <v>172.06997374358627</v>
      </c>
      <c r="DD26" s="4" cm="1">
        <f t="array" ref="DD26">AX26*INDEX(prod_est,$H26+$I26-1,MATCH(DD$14,$BQ$14:$DQ$14,0))</f>
        <v>169.74798195438629</v>
      </c>
      <c r="DE26" s="4" cm="1">
        <f t="array" ref="DE26">AY26*INDEX(prod_est,$H26+$I26-1,MATCH(DE$14,$BQ$14:$DQ$14,0))</f>
        <v>167.40560201722414</v>
      </c>
      <c r="DF26" s="4" cm="1">
        <f t="array" ref="DF26">AZ26*INDEX(prod_est,$H26+$I26-1,MATCH(DF$14,$BQ$14:$DQ$14,0))</f>
        <v>165.04329239495721</v>
      </c>
      <c r="DG26" s="4" cm="1">
        <f t="array" ref="DG26">BA26*INDEX(prod_est,$H26+$I26-1,MATCH(DG$14,$BQ$14:$DQ$14,0))</f>
        <v>162.66150649285936</v>
      </c>
      <c r="DH26" s="4" cm="1">
        <f t="array" ref="DH26">BB26*INDEX(prod_est,$H26+$I26-1,MATCH(DH$14,$BQ$14:$DQ$14,0))</f>
        <v>160.26069270264946</v>
      </c>
      <c r="DI26" s="4" cm="1">
        <f t="array" ref="DI26">BC26*INDEX(prod_est,$H26+$I26-1,MATCH(DI$14,$BQ$14:$DQ$14,0))</f>
        <v>157.8412944461806</v>
      </c>
      <c r="DJ26" s="4" cm="1">
        <f t="array" ref="DJ26">BD26*INDEX(prod_est,$H26+$I26-1,MATCH(DJ$14,$BQ$14:$DQ$14,0))</f>
        <v>155.40375021879231</v>
      </c>
      <c r="DK26" s="4" cm="1">
        <f t="array" ref="DK26">BE26*INDEX(prod_est,$H26+$I26-1,MATCH(DK$14,$BQ$14:$DQ$14,0))</f>
        <v>152.94849363233106</v>
      </c>
      <c r="DL26" s="4" cm="1">
        <f t="array" ref="DL26">BF26*INDEX(prod_est,$H26+$I26-1,MATCH(DL$14,$BQ$14:$DQ$14,0))</f>
        <v>150.47595345783822</v>
      </c>
      <c r="DM26" s="4" cm="1">
        <f t="array" ref="DM26">BG26*INDEX(prod_est,$H26+$I26-1,MATCH(DM$14,$BQ$14:$DQ$14,0))</f>
        <v>147.98655366790962</v>
      </c>
      <c r="DN26" s="4" cm="1">
        <f t="array" ref="DN26">BH26*INDEX(prod_est,$H26+$I26-1,MATCH(DN$14,$BQ$14:$DQ$14,0))</f>
        <v>145.48071347872803</v>
      </c>
      <c r="DO26" s="4" cm="1">
        <f t="array" ref="DO26">BI26*INDEX(prod_est,$H26+$I26-1,MATCH(DO$14,$BQ$14:$DQ$14,0))</f>
        <v>142.95884739177251</v>
      </c>
      <c r="DP26" s="4" cm="1">
        <f t="array" ref="DP26">BJ26*INDEX(prod_est,$H26+$I26-1,MATCH(DP$14,$BQ$14:$DQ$14,0))</f>
        <v>140.42136523520441</v>
      </c>
      <c r="DQ26" s="4" cm="1">
        <f t="array" ref="DQ26">BK26*INDEX(prod_est,$H26+$I26-1,MATCH(DQ$14,$BQ$14:$DQ$14,0))</f>
        <v>137.86867220493528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IFERROR(MATCH(E27,Production_est!$D$4:$D$339,0),"-")+1</f>
        <v>4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IFERROR(MATCH(E28,Production_est!$D$4:$D$339,0),"-")+1</f>
        <v>4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5"/>
        <v>1.493732566809786E-2</v>
      </c>
      <c r="O28" s="33">
        <f t="shared" si="19"/>
        <v>1.486263903975737E-2</v>
      </c>
      <c r="P28" s="33">
        <f t="shared" si="19"/>
        <v>1.4788325844558583E-2</v>
      </c>
      <c r="Q28" s="33">
        <f t="shared" si="19"/>
        <v>1.471438421533579E-2</v>
      </c>
      <c r="R28" s="33">
        <f t="shared" si="19"/>
        <v>1.4640812294259111E-2</v>
      </c>
      <c r="S28" s="33">
        <f t="shared" si="19"/>
        <v>1.4567608232787816E-2</v>
      </c>
      <c r="T28" s="33">
        <f t="shared" si="19"/>
        <v>1.4494770191623877E-2</v>
      </c>
      <c r="U28" s="33">
        <f t="shared" si="19"/>
        <v>1.4422296340665757E-2</v>
      </c>
      <c r="V28" s="33">
        <f t="shared" si="19"/>
        <v>1.4350184858962427E-2</v>
      </c>
      <c r="W28" s="33">
        <f t="shared" si="19"/>
        <v>1.4278433934667616E-2</v>
      </c>
      <c r="X28" s="33">
        <f t="shared" si="19"/>
        <v>1.4207041764994278E-2</v>
      </c>
      <c r="Y28" s="33">
        <f t="shared" si="19"/>
        <v>1.4136006556169306E-2</v>
      </c>
      <c r="Z28" s="33">
        <f t="shared" si="19"/>
        <v>1.4065326523388461E-2</v>
      </c>
      <c r="AA28" s="33">
        <f t="shared" si="19"/>
        <v>1.3994999890771518E-2</v>
      </c>
      <c r="AB28" s="33">
        <f t="shared" si="19"/>
        <v>1.3925024891317661E-2</v>
      </c>
      <c r="AC28" s="33">
        <f t="shared" si="19"/>
        <v>1.3855399766861074E-2</v>
      </c>
      <c r="AD28" s="33">
        <f t="shared" si="19"/>
        <v>1.3786122768026769E-2</v>
      </c>
      <c r="AE28" s="33">
        <f t="shared" si="19"/>
        <v>1.3717192154186635E-2</v>
      </c>
      <c r="AF28" s="33">
        <f t="shared" si="19"/>
        <v>1.3648606193415702E-2</v>
      </c>
      <c r="AG28" s="33">
        <f t="shared" si="19"/>
        <v>1.3580363162448624E-2</v>
      </c>
      <c r="AH28" s="33">
        <f t="shared" si="19"/>
        <v>1.3512461346636381E-2</v>
      </c>
      <c r="AI28" s="33">
        <f t="shared" si="19"/>
        <v>1.3444899039903199E-2</v>
      </c>
      <c r="AJ28" s="33">
        <f t="shared" si="19"/>
        <v>1.3377674544703682E-2</v>
      </c>
      <c r="AK28" s="33">
        <f t="shared" si="19"/>
        <v>1.3310786171980164E-2</v>
      </c>
      <c r="AL28" s="33">
        <f t="shared" si="19"/>
        <v>1.3244232241120264E-2</v>
      </c>
      <c r="AM28" s="33">
        <f t="shared" si="19"/>
        <v>1.3178011079914663E-2</v>
      </c>
      <c r="AN28" s="33">
        <f t="shared" si="19"/>
        <v>1.311212102451509E-2</v>
      </c>
      <c r="AO28" s="33">
        <f t="shared" si="19"/>
        <v>1.3046560419392514E-2</v>
      </c>
      <c r="AP28" s="33">
        <f t="shared" si="19"/>
        <v>1.2981327617295552E-2</v>
      </c>
      <c r="AQ28" s="33">
        <f t="shared" ref="AQ28:BK28" si="25">AP28*(1-$G$4)</f>
        <v>1.2916420979209075E-2</v>
      </c>
      <c r="AR28" s="33">
        <f t="shared" si="25"/>
        <v>1.2851838874313029E-2</v>
      </c>
      <c r="AS28" s="33">
        <f t="shared" si="25"/>
        <v>1.2787579679941465E-2</v>
      </c>
      <c r="AT28" s="33">
        <f t="shared" si="25"/>
        <v>1.2723641781541757E-2</v>
      </c>
      <c r="AU28" s="33">
        <f t="shared" si="25"/>
        <v>1.2660023572634049E-2</v>
      </c>
      <c r="AV28" s="33">
        <f t="shared" si="25"/>
        <v>1.2596723454770878E-2</v>
      </c>
      <c r="AW28" s="33">
        <f t="shared" si="25"/>
        <v>1.2533739837497023E-2</v>
      </c>
      <c r="AX28" s="33">
        <f t="shared" si="25"/>
        <v>1.2471071138309538E-2</v>
      </c>
      <c r="AY28" s="33">
        <f t="shared" si="25"/>
        <v>1.240871578261799E-2</v>
      </c>
      <c r="AZ28" s="33">
        <f t="shared" si="25"/>
        <v>1.23466722037049E-2</v>
      </c>
      <c r="BA28" s="33">
        <f t="shared" si="25"/>
        <v>1.2284938842686374E-2</v>
      </c>
      <c r="BB28" s="33">
        <f t="shared" si="25"/>
        <v>1.2223514148472942E-2</v>
      </c>
      <c r="BC28" s="33">
        <f t="shared" si="25"/>
        <v>1.2162396577730578E-2</v>
      </c>
      <c r="BD28" s="33">
        <f t="shared" si="25"/>
        <v>1.2101584594841924E-2</v>
      </c>
      <c r="BE28" s="33">
        <f t="shared" si="25"/>
        <v>1.2041076671867714E-2</v>
      </c>
      <c r="BF28" s="33">
        <f t="shared" si="25"/>
        <v>1.1980871288508376E-2</v>
      </c>
      <c r="BG28" s="33">
        <f t="shared" si="25"/>
        <v>1.1920966932065834E-2</v>
      </c>
      <c r="BH28" s="33">
        <f t="shared" si="25"/>
        <v>1.1861362097405504E-2</v>
      </c>
      <c r="BI28" s="33">
        <f t="shared" si="25"/>
        <v>1.1802055286918477E-2</v>
      </c>
      <c r="BJ28" s="33">
        <f t="shared" si="25"/>
        <v>1.1743045010483885E-2</v>
      </c>
      <c r="BK28" s="33">
        <f t="shared" si="25"/>
        <v>1.1684329785431465E-2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1054.2853208716524</v>
      </c>
      <c r="BU28" s="4" cm="1">
        <f t="array" ref="BU28">O28*INDEX(prod_est,$H28+$I28-1,MATCH(BU$14,$BQ$14:$DQ$14,0))</f>
        <v>1073.4312810355323</v>
      </c>
      <c r="BV28" s="4" cm="1">
        <f t="array" ref="BV28">P28*INDEX(prod_est,$H28+$I28-1,MATCH(BV$14,$BQ$14:$DQ$14,0))</f>
        <v>1092.0268052817655</v>
      </c>
      <c r="BW28" s="4" cm="1">
        <f t="array" ref="BW28">Q28*INDEX(prod_est,$H28+$I28-1,MATCH(BW$14,$BQ$14:$DQ$14,0))</f>
        <v>1110.1353252812135</v>
      </c>
      <c r="BX28" s="4" cm="1">
        <f t="array" ref="BX28">R28*INDEX(prod_est,$H28+$I28-1,MATCH(BX$14,$BQ$14:$DQ$14,0))</f>
        <v>1127.8095211437515</v>
      </c>
      <c r="BY28" s="4" cm="1">
        <f t="array" ref="BY28">S28*INDEX(prod_est,$H28+$I28-1,MATCH(BY$14,$BQ$14:$DQ$14,0))</f>
        <v>1145.1130015314486</v>
      </c>
      <c r="BZ28" s="4" cm="1">
        <f t="array" ref="BZ28">T28*INDEX(prod_est,$H28+$I28-1,MATCH(BZ$14,$BQ$14:$DQ$14,0))</f>
        <v>1162.112575950702</v>
      </c>
      <c r="CA28" s="4" cm="1">
        <f t="array" ref="CA28">U28*INDEX(prod_est,$H28+$I28-1,MATCH(CA$14,$BQ$14:$DQ$14,0))</f>
        <v>1168.9727904277827</v>
      </c>
      <c r="CB28" s="4" cm="1">
        <f t="array" ref="CB28">V28*INDEX(prod_est,$H28+$I28-1,MATCH(CB$14,$BQ$14:$DQ$14,0))</f>
        <v>1175.1448858571368</v>
      </c>
      <c r="CC28" s="4" cm="1">
        <f t="array" ref="CC28">W28*INDEX(prod_est,$H28+$I28-1,MATCH(CC$14,$BQ$14:$DQ$14,0))</f>
        <v>1180.2628697134021</v>
      </c>
      <c r="CD28" s="4" cm="1">
        <f t="array" ref="CD28">X28*INDEX(prod_est,$H28+$I28-1,MATCH(CD$14,$BQ$14:$DQ$14,0))</f>
        <v>1183.969704420849</v>
      </c>
      <c r="CE28" s="4" cm="1">
        <f t="array" ref="CE28">Y28*INDEX(prod_est,$H28+$I28-1,MATCH(CE$14,$BQ$14:$DQ$14,0))</f>
        <v>1186.5945574858476</v>
      </c>
      <c r="CF28" s="4" cm="1">
        <f t="array" ref="CF28">Z28*INDEX(prod_est,$H28+$I28-1,MATCH(CF$14,$BQ$14:$DQ$14,0))</f>
        <v>1188.1402950290353</v>
      </c>
      <c r="CG28" s="4" cm="1">
        <f t="array" ref="CG28">AA28*INDEX(prod_est,$H28+$I28-1,MATCH(CG$14,$BQ$14:$DQ$14,0))</f>
        <v>1188.5909213449565</v>
      </c>
      <c r="CH28" s="4" cm="1">
        <f t="array" ref="CH28">AB28*INDEX(prod_est,$H28+$I28-1,MATCH(CH$14,$BQ$14:$DQ$14,0))</f>
        <v>1187.9384511762457</v>
      </c>
      <c r="CI28" s="4" cm="1">
        <f t="array" ref="CI28">AC28*INDEX(prod_est,$H28+$I28-1,MATCH(CI$14,$BQ$14:$DQ$14,0))</f>
        <v>1186.1853863243252</v>
      </c>
      <c r="CJ28" s="4" cm="1">
        <f t="array" ref="CJ28">AD28*INDEX(prod_est,$H28+$I28-1,MATCH(CJ$14,$BQ$14:$DQ$14,0))</f>
        <v>1183.3574145746816</v>
      </c>
      <c r="CK28" s="4" cm="1">
        <f t="array" ref="CK28">AE28*INDEX(prod_est,$H28+$I28-1,MATCH(CK$14,$BQ$14:$DQ$14,0))</f>
        <v>1179.4855042894801</v>
      </c>
      <c r="CL28" s="4" cm="1">
        <f t="array" ref="CL28">AF28*INDEX(prod_est,$H28+$I28-1,MATCH(CL$14,$BQ$14:$DQ$14,0))</f>
        <v>1174.5986809045523</v>
      </c>
      <c r="CM28" s="4" cm="1">
        <f t="array" ref="CM28">AG28*INDEX(prod_est,$H28+$I28-1,MATCH(CM$14,$BQ$14:$DQ$14,0))</f>
        <v>1168.7274071267516</v>
      </c>
      <c r="CN28" s="4" cm="1">
        <f t="array" ref="CN28">AH28*INDEX(prod_est,$H28+$I28-1,MATCH(CN$14,$BQ$14:$DQ$14,0))</f>
        <v>1160.4166942295435</v>
      </c>
      <c r="CO28" s="4" cm="1">
        <f t="array" ref="CO28">AI28*INDEX(prod_est,$H28+$I28-1,MATCH(CO$14,$BQ$14:$DQ$14,0))</f>
        <v>1151.2968085228315</v>
      </c>
      <c r="CP28" s="4" cm="1">
        <f t="array" ref="CP28">AJ28*INDEX(prod_est,$H28+$I28-1,MATCH(CP$14,$BQ$14:$DQ$14,0))</f>
        <v>1141.4349601472695</v>
      </c>
      <c r="CQ28" s="4" cm="1">
        <f t="array" ref="CQ28">AK28*INDEX(prod_est,$H28+$I28-1,MATCH(CQ$14,$BQ$14:$DQ$14,0))</f>
        <v>1130.8785159155996</v>
      </c>
      <c r="CR28" s="4" cm="1">
        <f t="array" ref="CR28">AL28*INDEX(prod_est,$H28+$I28-1,MATCH(CR$14,$BQ$14:$DQ$14,0))</f>
        <v>1119.6706096209089</v>
      </c>
      <c r="CS28" s="4" cm="1">
        <f t="array" ref="CS28">AM28*INDEX(prod_est,$H28+$I28-1,MATCH(CS$14,$BQ$14:$DQ$14,0))</f>
        <v>1110.317065759099</v>
      </c>
      <c r="CT28" s="4" cm="1">
        <f t="array" ref="CT28">AN28*INDEX(prod_est,$H28+$I28-1,MATCH(CT$14,$BQ$14:$DQ$14,0))</f>
        <v>1100.307053290745</v>
      </c>
      <c r="CU28" s="4" cm="1">
        <f t="array" ref="CU28">AO28*INDEX(prod_est,$H28+$I28-1,MATCH(CU$14,$BQ$14:$DQ$14,0))</f>
        <v>1089.6747680841233</v>
      </c>
      <c r="CV28" s="4" cm="1">
        <f t="array" ref="CV28">AP28*INDEX(prod_est,$H28+$I28-1,MATCH(CV$14,$BQ$14:$DQ$14,0))</f>
        <v>1078.4426283871562</v>
      </c>
      <c r="CW28" s="4" cm="1">
        <f t="array" ref="CW28">AQ28*INDEX(prod_est,$H28+$I28-1,MATCH(CW$14,$BQ$14:$DQ$14,0))</f>
        <v>1066.6261720930102</v>
      </c>
      <c r="CX28" s="4" cm="1">
        <f t="array" ref="CX28">AR28*INDEX(prod_est,$H28+$I28-1,MATCH(CX$14,$BQ$14:$DQ$14,0))</f>
        <v>1054.0383368713078</v>
      </c>
      <c r="CY28" s="4" cm="1">
        <f t="array" ref="CY28">AS28*INDEX(prod_est,$H28+$I28-1,MATCH(CY$14,$BQ$14:$DQ$14,0))</f>
        <v>1041.3168617397976</v>
      </c>
      <c r="CZ28" s="4" cm="1">
        <f t="array" ref="CZ28">AT28*INDEX(prod_est,$H28+$I28-1,MATCH(CZ$14,$BQ$14:$DQ$14,0))</f>
        <v>1028.4645620564954</v>
      </c>
      <c r="DA28" s="4" cm="1">
        <f t="array" ref="DA28">AU28*INDEX(prod_est,$H28+$I28-1,MATCH(DA$14,$BQ$14:$DQ$14,0))</f>
        <v>1015.4842225455209</v>
      </c>
      <c r="DB28" s="4" cm="1">
        <f t="array" ref="DB28">AV28*INDEX(prod_est,$H28+$I28-1,MATCH(DB$14,$BQ$14:$DQ$14,0))</f>
        <v>1002.3785975621586</v>
      </c>
      <c r="DC28" s="4" cm="1">
        <f t="array" ref="DC28">AW28*INDEX(prod_est,$H28+$I28-1,MATCH(DC$14,$BQ$14:$DQ$14,0))</f>
        <v>989.15041135588524</v>
      </c>
      <c r="DD28" s="4" cm="1">
        <f t="array" ref="DD28">AX28*INDEX(prod_est,$H28+$I28-1,MATCH(DD$14,$BQ$14:$DQ$14,0))</f>
        <v>975.8023583313942</v>
      </c>
      <c r="DE28" s="4" cm="1">
        <f t="array" ref="DE28">AY28*INDEX(prod_est,$H28+$I28-1,MATCH(DE$14,$BQ$14:$DQ$14,0))</f>
        <v>962.33710330759561</v>
      </c>
      <c r="DF28" s="4" cm="1">
        <f t="array" ref="DF28">AZ28*INDEX(prod_est,$H28+$I28-1,MATCH(DF$14,$BQ$14:$DQ$14,0))</f>
        <v>948.75728177465703</v>
      </c>
      <c r="DG28" s="4" cm="1">
        <f t="array" ref="DG28">BA28*INDEX(prod_est,$H28+$I28-1,MATCH(DG$14,$BQ$14:$DQ$14,0))</f>
        <v>935.06550014904633</v>
      </c>
      <c r="DH28" s="4" cm="1">
        <f t="array" ref="DH28">BB28*INDEX(prod_est,$H28+$I28-1,MATCH(DH$14,$BQ$14:$DQ$14,0))</f>
        <v>921.26433602663064</v>
      </c>
      <c r="DI28" s="4" cm="1">
        <f t="array" ref="DI28">BC28*INDEX(prod_est,$H28+$I28-1,MATCH(DI$14,$BQ$14:$DQ$14,0))</f>
        <v>907.35633843382516</v>
      </c>
      <c r="DJ28" s="4" cm="1">
        <f t="array" ref="DJ28">BD28*INDEX(prod_est,$H28+$I28-1,MATCH(DJ$14,$BQ$14:$DQ$14,0))</f>
        <v>893.3440280768059</v>
      </c>
      <c r="DK28" s="4" cm="1">
        <f t="array" ref="DK28">BE28*INDEX(prod_est,$H28+$I28-1,MATCH(DK$14,$BQ$14:$DQ$14,0))</f>
        <v>879.22989758881363</v>
      </c>
      <c r="DL28" s="4" cm="1">
        <f t="array" ref="DL28">BF28*INDEX(prod_est,$H28+$I28-1,MATCH(DL$14,$BQ$14:$DQ$14,0))</f>
        <v>865.01641177554745</v>
      </c>
      <c r="DM28" s="4" cm="1">
        <f t="array" ref="DM28">BG28*INDEX(prod_est,$H28+$I28-1,MATCH(DM$14,$BQ$14:$DQ$14,0))</f>
        <v>850.70600785867066</v>
      </c>
      <c r="DN28" s="4" cm="1">
        <f t="array" ref="DN28">BH28*INDEX(prod_est,$H28+$I28-1,MATCH(DN$14,$BQ$14:$DQ$14,0))</f>
        <v>836.30109571743503</v>
      </c>
      <c r="DO28" s="4" cm="1">
        <f t="array" ref="DO28">BI28*INDEX(prod_est,$H28+$I28-1,MATCH(DO$14,$BQ$14:$DQ$14,0))</f>
        <v>821.80405812844958</v>
      </c>
      <c r="DP28" s="4" cm="1">
        <f t="array" ref="DP28">BJ28*INDEX(prod_est,$H28+$I28-1,MATCH(DP$14,$BQ$14:$DQ$14,0))</f>
        <v>807.2172510035889</v>
      </c>
      <c r="DQ28" s="4" cm="1">
        <f t="array" ref="DQ28">BK28*INDEX(prod_est,$H28+$I28-1,MATCH(DQ$14,$BQ$14:$DQ$14,0))</f>
        <v>792.54300362607307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IFERROR(MATCH(E29,Production_est!$D$4:$D$339,0),"-")+1</f>
        <v>4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5"/>
        <v>7.0563954983072889E-4</v>
      </c>
      <c r="O29" s="33">
        <f t="shared" si="19"/>
        <v>7.0211135208157521E-4</v>
      </c>
      <c r="P29" s="33">
        <f t="shared" si="19"/>
        <v>6.9860079532116728E-4</v>
      </c>
      <c r="Q29" s="33">
        <f t="shared" si="19"/>
        <v>6.9510779134456142E-4</v>
      </c>
      <c r="R29" s="33">
        <f t="shared" si="19"/>
        <v>6.9163225238783857E-4</v>
      </c>
      <c r="S29" s="33">
        <f t="shared" si="19"/>
        <v>6.8817409112589942E-4</v>
      </c>
      <c r="T29" s="33">
        <f t="shared" si="19"/>
        <v>6.847332206702699E-4</v>
      </c>
      <c r="U29" s="33">
        <f t="shared" si="19"/>
        <v>6.813095545669186E-4</v>
      </c>
      <c r="V29" s="33">
        <f t="shared" si="19"/>
        <v>6.7790300679408395E-4</v>
      </c>
      <c r="W29" s="33">
        <f t="shared" si="19"/>
        <v>6.7451349176011349E-4</v>
      </c>
      <c r="X29" s="33">
        <f t="shared" si="19"/>
        <v>6.7114092430131287E-4</v>
      </c>
      <c r="Y29" s="33">
        <f t="shared" si="19"/>
        <v>6.6778521967980631E-4</v>
      </c>
      <c r="Z29" s="33">
        <f t="shared" si="19"/>
        <v>6.644462935814073E-4</v>
      </c>
      <c r="AA29" s="33">
        <f t="shared" si="19"/>
        <v>6.6112406211350024E-4</v>
      </c>
      <c r="AB29" s="33">
        <f t="shared" si="19"/>
        <v>6.5781844180293268E-4</v>
      </c>
      <c r="AC29" s="33">
        <f t="shared" si="19"/>
        <v>6.5452934959391799E-4</v>
      </c>
      <c r="AD29" s="33">
        <f t="shared" si="19"/>
        <v>6.5125670284594845E-4</v>
      </c>
      <c r="AE29" s="33">
        <f t="shared" si="19"/>
        <v>6.4800041933171868E-4</v>
      </c>
      <c r="AF29" s="33">
        <f t="shared" si="19"/>
        <v>6.4476041723506006E-4</v>
      </c>
      <c r="AG29" s="33">
        <f t="shared" si="19"/>
        <v>6.415366151488848E-4</v>
      </c>
      <c r="AH29" s="33">
        <f t="shared" si="19"/>
        <v>6.3832893207314042E-4</v>
      </c>
      <c r="AI29" s="33">
        <f t="shared" si="19"/>
        <v>6.3513728741277471E-4</v>
      </c>
      <c r="AJ29" s="33">
        <f t="shared" si="19"/>
        <v>6.3196160097571082E-4</v>
      </c>
      <c r="AK29" s="33">
        <f t="shared" si="19"/>
        <v>6.2880179297083224E-4</v>
      </c>
      <c r="AL29" s="33">
        <f t="shared" si="19"/>
        <v>6.2565778400597803E-4</v>
      </c>
      <c r="AM29" s="33">
        <f t="shared" si="19"/>
        <v>6.2252949508594818E-4</v>
      </c>
      <c r="AN29" s="33">
        <f t="shared" si="19"/>
        <v>6.1941684761051847E-4</v>
      </c>
      <c r="AO29" s="33">
        <f t="shared" si="19"/>
        <v>6.1631976337246587E-4</v>
      </c>
      <c r="AP29" s="33">
        <f t="shared" si="19"/>
        <v>6.1323816455560352E-4</v>
      </c>
      <c r="AQ29" s="33">
        <f t="shared" ref="AQ29:BK29" si="26">AP29*(1-$G$4)</f>
        <v>6.1017197373282545E-4</v>
      </c>
      <c r="AR29" s="33">
        <f t="shared" si="26"/>
        <v>6.0712111386416133E-4</v>
      </c>
      <c r="AS29" s="33">
        <f t="shared" si="26"/>
        <v>6.0408550829484054E-4</v>
      </c>
      <c r="AT29" s="33">
        <f t="shared" si="26"/>
        <v>6.0106508075336636E-4</v>
      </c>
      <c r="AU29" s="33">
        <f t="shared" si="26"/>
        <v>5.9805975534959956E-4</v>
      </c>
      <c r="AV29" s="33">
        <f t="shared" si="26"/>
        <v>5.9506945657285151E-4</v>
      </c>
      <c r="AW29" s="33">
        <f t="shared" si="26"/>
        <v>5.9209410928998726E-4</v>
      </c>
      <c r="AX29" s="33">
        <f t="shared" si="26"/>
        <v>5.8913363874353727E-4</v>
      </c>
      <c r="AY29" s="33">
        <f t="shared" si="26"/>
        <v>5.8618797054981961E-4</v>
      </c>
      <c r="AZ29" s="33">
        <f t="shared" si="26"/>
        <v>5.8325703069707054E-4</v>
      </c>
      <c r="BA29" s="33">
        <f t="shared" si="26"/>
        <v>5.8034074554358514E-4</v>
      </c>
      <c r="BB29" s="33">
        <f t="shared" si="26"/>
        <v>5.7743904181586719E-4</v>
      </c>
      <c r="BC29" s="33">
        <f t="shared" si="26"/>
        <v>5.745518466067879E-4</v>
      </c>
      <c r="BD29" s="33">
        <f t="shared" si="26"/>
        <v>5.7167908737375392E-4</v>
      </c>
      <c r="BE29" s="33">
        <f t="shared" si="26"/>
        <v>5.6882069193688511E-4</v>
      </c>
      <c r="BF29" s="33">
        <f t="shared" si="26"/>
        <v>5.6597658847720072E-4</v>
      </c>
      <c r="BG29" s="33">
        <f t="shared" si="26"/>
        <v>5.6314670553481475E-4</v>
      </c>
      <c r="BH29" s="33">
        <f t="shared" si="26"/>
        <v>5.6033097200714063E-4</v>
      </c>
      <c r="BI29" s="33">
        <f t="shared" si="26"/>
        <v>5.5752931714710488E-4</v>
      </c>
      <c r="BJ29" s="33">
        <f t="shared" si="26"/>
        <v>5.5474167056136932E-4</v>
      </c>
      <c r="BK29" s="33">
        <f t="shared" si="26"/>
        <v>5.519679622085625E-4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49.804458692487856</v>
      </c>
      <c r="BU29" s="4" cm="1">
        <f t="array" ref="BU29">O29*INDEX(prod_est,$H29+$I29-1,MATCH(BU$14,$BQ$14:$DQ$14,0))</f>
        <v>50.708914216274906</v>
      </c>
      <c r="BV29" s="4" cm="1">
        <f t="array" ref="BV29">P29*INDEX(prod_est,$H29+$I29-1,MATCH(BV$14,$BQ$14:$DQ$14,0))</f>
        <v>51.587367136800232</v>
      </c>
      <c r="BW29" s="4" cm="1">
        <f t="array" ref="BW29">Q29*INDEX(prod_est,$H29+$I29-1,MATCH(BW$14,$BQ$14:$DQ$14,0))</f>
        <v>52.442813967406707</v>
      </c>
      <c r="BX29" s="4" cm="1">
        <f t="array" ref="BX29">R29*INDEX(prod_est,$H29+$I29-1,MATCH(BX$14,$BQ$14:$DQ$14,0))</f>
        <v>53.277743317490931</v>
      </c>
      <c r="BY29" s="4" cm="1">
        <f t="array" ref="BY29">S29*INDEX(prod_est,$H29+$I29-1,MATCH(BY$14,$BQ$14:$DQ$14,0))</f>
        <v>54.095160061463844</v>
      </c>
      <c r="BZ29" s="4" cm="1">
        <f t="array" ref="BZ29">T29*INDEX(prod_est,$H29+$I29-1,MATCH(BZ$14,$BQ$14:$DQ$14,0))</f>
        <v>54.898220281683535</v>
      </c>
      <c r="CA29" s="4" cm="1">
        <f t="array" ref="CA29">U29*INDEX(prod_est,$H29+$I29-1,MATCH(CA$14,$BQ$14:$DQ$14,0))</f>
        <v>55.222296944595705</v>
      </c>
      <c r="CB29" s="4" cm="1">
        <f t="array" ref="CB29">V29*INDEX(prod_est,$H29+$I29-1,MATCH(CB$14,$BQ$14:$DQ$14,0))</f>
        <v>55.513866850551729</v>
      </c>
      <c r="CC29" s="4" cm="1">
        <f t="array" ref="CC29">W29*INDEX(prod_est,$H29+$I29-1,MATCH(CC$14,$BQ$14:$DQ$14,0))</f>
        <v>55.755640505663834</v>
      </c>
      <c r="CD29" s="4" cm="1">
        <f t="array" ref="CD29">X29*INDEX(prod_est,$H29+$I29-1,MATCH(CD$14,$BQ$14:$DQ$14,0))</f>
        <v>55.930751448035934</v>
      </c>
      <c r="CE29" s="4" cm="1">
        <f t="array" ref="CE29">Y29*INDEX(prod_est,$H29+$I29-1,MATCH(CE$14,$BQ$14:$DQ$14,0))</f>
        <v>56.054749556955343</v>
      </c>
      <c r="CF29" s="4" cm="1">
        <f t="array" ref="CF29">Z29*INDEX(prod_est,$H29+$I29-1,MATCH(CF$14,$BQ$14:$DQ$14,0))</f>
        <v>56.127770228015684</v>
      </c>
      <c r="CG29" s="4" cm="1">
        <f t="array" ref="CG29">AA29*INDEX(prod_est,$H29+$I29-1,MATCH(CG$14,$BQ$14:$DQ$14,0))</f>
        <v>56.149057823785775</v>
      </c>
      <c r="CH29" s="4" cm="1">
        <f t="array" ref="CH29">AB29*INDEX(prod_est,$H29+$I29-1,MATCH(CH$14,$BQ$14:$DQ$14,0))</f>
        <v>56.118235120555134</v>
      </c>
      <c r="CI29" s="4" cm="1">
        <f t="array" ref="CI29">AC29*INDEX(prod_est,$H29+$I29-1,MATCH(CI$14,$BQ$14:$DQ$14,0))</f>
        <v>56.035420303470751</v>
      </c>
      <c r="CJ29" s="4" cm="1">
        <f t="array" ref="CJ29">AD29*INDEX(prod_est,$H29+$I29-1,MATCH(CJ$14,$BQ$14:$DQ$14,0))</f>
        <v>55.9018268640096</v>
      </c>
      <c r="CK29" s="4" cm="1">
        <f t="array" ref="CK29">AE29*INDEX(prod_est,$H29+$I29-1,MATCH(CK$14,$BQ$14:$DQ$14,0))</f>
        <v>55.718917748191778</v>
      </c>
      <c r="CL29" s="4" cm="1">
        <f t="array" ref="CL29">AF29*INDEX(prod_est,$H29+$I29-1,MATCH(CL$14,$BQ$14:$DQ$14,0))</f>
        <v>55.488064118160302</v>
      </c>
      <c r="CM29" s="4" cm="1">
        <f t="array" ref="CM29">AG29*INDEX(prod_est,$H29+$I29-1,MATCH(CM$14,$BQ$14:$DQ$14,0))</f>
        <v>55.210705032768701</v>
      </c>
      <c r="CN29" s="4" cm="1">
        <f t="array" ref="CN29">AH29*INDEX(prod_est,$H29+$I29-1,MATCH(CN$14,$BQ$14:$DQ$14,0))</f>
        <v>54.818106796788413</v>
      </c>
      <c r="CO29" s="4" cm="1">
        <f t="array" ref="CO29">AI29*INDEX(prod_est,$H29+$I29-1,MATCH(CO$14,$BQ$14:$DQ$14,0))</f>
        <v>54.387283221833748</v>
      </c>
      <c r="CP29" s="4" cm="1">
        <f t="array" ref="CP29">AJ29*INDEX(prod_est,$H29+$I29-1,MATCH(CP$14,$BQ$14:$DQ$14,0))</f>
        <v>53.921409316232769</v>
      </c>
      <c r="CQ29" s="4" cm="1">
        <f t="array" ref="CQ29">AK29*INDEX(prod_est,$H29+$I29-1,MATCH(CQ$14,$BQ$14:$DQ$14,0))</f>
        <v>53.422722689124008</v>
      </c>
      <c r="CR29" s="4" cm="1">
        <f t="array" ref="CR29">AL29*INDEX(prod_est,$H29+$I29-1,MATCH(CR$14,$BQ$14:$DQ$14,0))</f>
        <v>52.893260981716665</v>
      </c>
      <c r="CS29" s="4" cm="1">
        <f t="array" ref="CS29">AM29*INDEX(prod_est,$H29+$I29-1,MATCH(CS$14,$BQ$14:$DQ$14,0))</f>
        <v>52.451399391052831</v>
      </c>
      <c r="CT29" s="4" cm="1">
        <f t="array" ref="CT29">AN29*INDEX(prod_est,$H29+$I29-1,MATCH(CT$14,$BQ$14:$DQ$14,0))</f>
        <v>51.978526210878755</v>
      </c>
      <c r="CU29" s="4" cm="1">
        <f t="array" ref="CU29">AO29*INDEX(prod_est,$H29+$I29-1,MATCH(CU$14,$BQ$14:$DQ$14,0))</f>
        <v>51.476256854664889</v>
      </c>
      <c r="CV29" s="4" cm="1">
        <f t="array" ref="CV29">AP29*INDEX(prod_est,$H29+$I29-1,MATCH(CV$14,$BQ$14:$DQ$14,0))</f>
        <v>50.945650360871205</v>
      </c>
      <c r="CW29" s="4" cm="1">
        <f t="array" ref="CW29">AQ29*INDEX(prod_est,$H29+$I29-1,MATCH(CW$14,$BQ$14:$DQ$14,0))</f>
        <v>50.387440739867635</v>
      </c>
      <c r="CX29" s="4" cm="1">
        <f t="array" ref="CX29">AR29*INDEX(prod_est,$H29+$I29-1,MATCH(CX$14,$BQ$14:$DQ$14,0))</f>
        <v>49.792791163594693</v>
      </c>
      <c r="CY29" s="4" cm="1">
        <f t="array" ref="CY29">AS29*INDEX(prod_est,$H29+$I29-1,MATCH(CY$14,$BQ$14:$DQ$14,0))</f>
        <v>49.191828435430196</v>
      </c>
      <c r="CZ29" s="4" cm="1">
        <f t="array" ref="CZ29">AT29*INDEX(prod_est,$H29+$I29-1,MATCH(CZ$14,$BQ$14:$DQ$14,0))</f>
        <v>48.584685552940577</v>
      </c>
      <c r="DA29" s="4" cm="1">
        <f t="array" ref="DA29">AU29*INDEX(prod_est,$H29+$I29-1,MATCH(DA$14,$BQ$14:$DQ$14,0))</f>
        <v>47.971494066546455</v>
      </c>
      <c r="DB29" s="4" cm="1">
        <f t="array" ref="DB29">AV29*INDEX(prod_est,$H29+$I29-1,MATCH(DB$14,$BQ$14:$DQ$14,0))</f>
        <v>47.352384092044055</v>
      </c>
      <c r="DC29" s="4" cm="1">
        <f t="array" ref="DC29">AW29*INDEX(prod_est,$H29+$I29-1,MATCH(DC$14,$BQ$14:$DQ$14,0))</f>
        <v>46.727484323030687</v>
      </c>
      <c r="DD29" s="4" cm="1">
        <f t="array" ref="DD29">AX29*INDEX(prod_est,$H29+$I29-1,MATCH(DD$14,$BQ$14:$DQ$14,0))</f>
        <v>46.096922043235523</v>
      </c>
      <c r="DE29" s="4" cm="1">
        <f t="array" ref="DE29">AY29*INDEX(prod_est,$H29+$I29-1,MATCH(DE$14,$BQ$14:$DQ$14,0))</f>
        <v>45.460823138754776</v>
      </c>
      <c r="DF29" s="4" cm="1">
        <f t="array" ref="DF29">AZ29*INDEX(prod_est,$H29+$I29-1,MATCH(DF$14,$BQ$14:$DQ$14,0))</f>
        <v>44.819312110194304</v>
      </c>
      <c r="DG29" s="4" cm="1">
        <f t="array" ref="DG29">BA29*INDEX(prod_est,$H29+$I29-1,MATCH(DG$14,$BQ$14:$DQ$14,0))</f>
        <v>44.172512084717788</v>
      </c>
      <c r="DH29" s="4" cm="1">
        <f t="array" ref="DH29">BB29*INDEX(prod_est,$H29+$I29-1,MATCH(DH$14,$BQ$14:$DQ$14,0))</f>
        <v>43.520544828003253</v>
      </c>
      <c r="DI29" s="4" cm="1">
        <f t="array" ref="DI29">BC29*INDEX(prod_est,$H29+$I29-1,MATCH(DI$14,$BQ$14:$DQ$14,0))</f>
        <v>42.863530756107224</v>
      </c>
      <c r="DJ29" s="4" cm="1">
        <f t="array" ref="DJ29">BD29*INDEX(prod_est,$H29+$I29-1,MATCH(DJ$14,$BQ$14:$DQ$14,0))</f>
        <v>42.201588947237589</v>
      </c>
      <c r="DK29" s="4" cm="1">
        <f t="array" ref="DK29">BE29*INDEX(prod_est,$H29+$I29-1,MATCH(DK$14,$BQ$14:$DQ$14,0))</f>
        <v>41.53483715343625</v>
      </c>
      <c r="DL29" s="4" cm="1">
        <f t="array" ref="DL29">BF29*INDEX(prod_est,$H29+$I29-1,MATCH(DL$14,$BQ$14:$DQ$14,0))</f>
        <v>40.863391812171507</v>
      </c>
      <c r="DM29" s="4" cm="1">
        <f t="array" ref="DM29">BG29*INDEX(prod_est,$H29+$I29-1,MATCH(DM$14,$BQ$14:$DQ$14,0))</f>
        <v>40.187368057841276</v>
      </c>
      <c r="DN29" s="4" cm="1">
        <f t="array" ref="DN29">BH29*INDEX(prod_est,$H29+$I29-1,MATCH(DN$14,$BQ$14:$DQ$14,0))</f>
        <v>39.506879733187439</v>
      </c>
      <c r="DO29" s="4" cm="1">
        <f t="array" ref="DO29">BI29*INDEX(prod_est,$H29+$I29-1,MATCH(DO$14,$BQ$14:$DQ$14,0))</f>
        <v>38.822039400622501</v>
      </c>
      <c r="DP29" s="4" cm="1">
        <f t="array" ref="DP29">BJ29*INDEX(prod_est,$H29+$I29-1,MATCH(DP$14,$BQ$14:$DQ$14,0))</f>
        <v>38.132958353468418</v>
      </c>
      <c r="DQ29" s="4" cm="1">
        <f t="array" ref="DQ29">BK29*INDEX(prod_est,$H29+$I29-1,MATCH(DQ$14,$BQ$14:$DQ$14,0))</f>
        <v>37.439746627109002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IFERROR(MATCH(E30,Production_est!$D$4:$D$339,0),"-")+1</f>
        <v>4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5"/>
        <v>2.2377451473837934E-2</v>
      </c>
      <c r="O30" s="33">
        <f t="shared" si="19"/>
        <v>2.2265564216468744E-2</v>
      </c>
      <c r="P30" s="33">
        <f t="shared" si="19"/>
        <v>2.2154236395386401E-2</v>
      </c>
      <c r="Q30" s="33">
        <f t="shared" si="19"/>
        <v>2.2043465213409469E-2</v>
      </c>
      <c r="R30" s="33">
        <f t="shared" si="19"/>
        <v>2.1933247887342421E-2</v>
      </c>
      <c r="S30" s="33">
        <f t="shared" si="19"/>
        <v>2.182358164790571E-2</v>
      </c>
      <c r="T30" s="33">
        <f t="shared" si="19"/>
        <v>2.1714463739666182E-2</v>
      </c>
      <c r="U30" s="33">
        <f t="shared" si="19"/>
        <v>2.1605891420967853E-2</v>
      </c>
      <c r="V30" s="33">
        <f t="shared" si="19"/>
        <v>2.1497861963863014E-2</v>
      </c>
      <c r="W30" s="33">
        <f t="shared" si="19"/>
        <v>2.1390372654043699E-2</v>
      </c>
      <c r="X30" s="33">
        <f t="shared" si="19"/>
        <v>2.1283420790773479E-2</v>
      </c>
      <c r="Y30" s="33">
        <f t="shared" si="19"/>
        <v>2.1177003686819611E-2</v>
      </c>
      <c r="Z30" s="33">
        <f t="shared" si="19"/>
        <v>2.1071118668385513E-2</v>
      </c>
      <c r="AA30" s="33">
        <f t="shared" si="19"/>
        <v>2.0965763075043584E-2</v>
      </c>
      <c r="AB30" s="33">
        <f t="shared" si="19"/>
        <v>2.0860934259668368E-2</v>
      </c>
      <c r="AC30" s="33">
        <f t="shared" si="19"/>
        <v>2.0756629588370025E-2</v>
      </c>
      <c r="AD30" s="33">
        <f t="shared" si="19"/>
        <v>2.0652846440428176E-2</v>
      </c>
      <c r="AE30" s="33">
        <f t="shared" si="19"/>
        <v>2.0549582208226034E-2</v>
      </c>
      <c r="AF30" s="33">
        <f t="shared" si="19"/>
        <v>2.0446834297184902E-2</v>
      </c>
      <c r="AG30" s="33">
        <f t="shared" si="19"/>
        <v>2.0344600125698976E-2</v>
      </c>
      <c r="AH30" s="33">
        <f t="shared" si="19"/>
        <v>2.0242877125070481E-2</v>
      </c>
      <c r="AI30" s="33">
        <f t="shared" si="19"/>
        <v>2.0141662739445128E-2</v>
      </c>
      <c r="AJ30" s="33">
        <f t="shared" si="19"/>
        <v>2.0040954425747902E-2</v>
      </c>
      <c r="AK30" s="33">
        <f t="shared" si="19"/>
        <v>1.9940749653619163E-2</v>
      </c>
      <c r="AL30" s="33">
        <f t="shared" si="19"/>
        <v>1.9841045905351067E-2</v>
      </c>
      <c r="AM30" s="33">
        <f t="shared" si="19"/>
        <v>1.974184067582431E-2</v>
      </c>
      <c r="AN30" s="33">
        <f t="shared" si="19"/>
        <v>1.9643131472445188E-2</v>
      </c>
      <c r="AO30" s="33">
        <f t="shared" si="19"/>
        <v>1.9544915815082962E-2</v>
      </c>
      <c r="AP30" s="33">
        <f t="shared" si="19"/>
        <v>1.9447191236007546E-2</v>
      </c>
      <c r="AQ30" s="33">
        <f t="shared" ref="AQ30:BK30" si="27">AP30*(1-$G$4)</f>
        <v>1.9349955279827507E-2</v>
      </c>
      <c r="AR30" s="33">
        <f t="shared" si="27"/>
        <v>1.9253205503428371E-2</v>
      </c>
      <c r="AS30" s="33">
        <f t="shared" si="27"/>
        <v>1.9156939475911228E-2</v>
      </c>
      <c r="AT30" s="33">
        <f t="shared" si="27"/>
        <v>1.9061154778531673E-2</v>
      </c>
      <c r="AU30" s="33">
        <f t="shared" si="27"/>
        <v>1.8965849004639015E-2</v>
      </c>
      <c r="AV30" s="33">
        <f t="shared" si="27"/>
        <v>1.8871019759615821E-2</v>
      </c>
      <c r="AW30" s="33">
        <f t="shared" si="27"/>
        <v>1.8776664660817743E-2</v>
      </c>
      <c r="AX30" s="33">
        <f t="shared" si="27"/>
        <v>1.8682781337513655E-2</v>
      </c>
      <c r="AY30" s="33">
        <f t="shared" si="27"/>
        <v>1.8589367430826086E-2</v>
      </c>
      <c r="AZ30" s="33">
        <f t="shared" si="27"/>
        <v>1.8496420593671955E-2</v>
      </c>
      <c r="BA30" s="33">
        <f t="shared" si="27"/>
        <v>1.8403938490703594E-2</v>
      </c>
      <c r="BB30" s="33">
        <f t="shared" si="27"/>
        <v>1.8311918798250077E-2</v>
      </c>
      <c r="BC30" s="33">
        <f t="shared" si="27"/>
        <v>1.8220359204258827E-2</v>
      </c>
      <c r="BD30" s="33">
        <f t="shared" si="27"/>
        <v>1.8129257408237533E-2</v>
      </c>
      <c r="BE30" s="33">
        <f t="shared" si="27"/>
        <v>1.8038611121196344E-2</v>
      </c>
      <c r="BF30" s="33">
        <f t="shared" si="27"/>
        <v>1.7948418065590364E-2</v>
      </c>
      <c r="BG30" s="33">
        <f t="shared" si="27"/>
        <v>1.7858675975262413E-2</v>
      </c>
      <c r="BH30" s="33">
        <f t="shared" si="27"/>
        <v>1.7769382595386102E-2</v>
      </c>
      <c r="BI30" s="33">
        <f t="shared" si="27"/>
        <v>1.7680535682409172E-2</v>
      </c>
      <c r="BJ30" s="33">
        <f t="shared" si="27"/>
        <v>1.7592133003997125E-2</v>
      </c>
      <c r="BK30" s="33">
        <f t="shared" si="27"/>
        <v>1.750417233897714E-2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1579.4138208937723</v>
      </c>
      <c r="BU30" s="4" cm="1">
        <f t="array" ref="BU30">O30*INDEX(prod_est,$H30+$I30-1,MATCH(BU$14,$BQ$14:$DQ$14,0))</f>
        <v>1608.096183721429</v>
      </c>
      <c r="BV30" s="4" cm="1">
        <f t="array" ref="BV30">P30*INDEX(prod_est,$H30+$I30-1,MATCH(BV$14,$BQ$14:$DQ$14,0))</f>
        <v>1635.953944253449</v>
      </c>
      <c r="BW30" s="4" cm="1">
        <f t="array" ref="BW30">Q30*INDEX(prod_est,$H30+$I30-1,MATCH(BW$14,$BQ$14:$DQ$14,0))</f>
        <v>1663.0821288130262</v>
      </c>
      <c r="BX30" s="4" cm="1">
        <f t="array" ref="BX30">R30*INDEX(prod_est,$H30+$I30-1,MATCH(BX$14,$BQ$14:$DQ$14,0))</f>
        <v>1689.5596569222068</v>
      </c>
      <c r="BY30" s="4" cm="1">
        <f t="array" ref="BY30">S30*INDEX(prod_est,$H30+$I30-1,MATCH(BY$14,$BQ$14:$DQ$14,0))</f>
        <v>1715.4818200528653</v>
      </c>
      <c r="BZ30" s="4" cm="1">
        <f t="array" ref="BZ30">T30*INDEX(prod_est,$H30+$I30-1,MATCH(BZ$14,$BQ$14:$DQ$14,0))</f>
        <v>1740.9487048283099</v>
      </c>
      <c r="CA30" s="4" cm="1">
        <f t="array" ref="CA30">U30*INDEX(prod_est,$H30+$I30-1,MATCH(CA$14,$BQ$14:$DQ$14,0))</f>
        <v>1751.22592044053</v>
      </c>
      <c r="CB30" s="4" cm="1">
        <f t="array" ref="CB30">V30*INDEX(prod_est,$H30+$I30-1,MATCH(CB$14,$BQ$14:$DQ$14,0))</f>
        <v>1760.472272098863</v>
      </c>
      <c r="CC30" s="4" cm="1">
        <f t="array" ref="CC30">W30*INDEX(prod_est,$H30+$I30-1,MATCH(CC$14,$BQ$14:$DQ$14,0))</f>
        <v>1768.1394702260391</v>
      </c>
      <c r="CD30" s="4" cm="1">
        <f t="array" ref="CD30">X30*INDEX(prod_est,$H30+$I30-1,MATCH(CD$14,$BQ$14:$DQ$14,0))</f>
        <v>1773.6926405612473</v>
      </c>
      <c r="CE30" s="4" cm="1">
        <f t="array" ref="CE30">Y30*INDEX(prod_est,$H30+$I30-1,MATCH(CE$14,$BQ$14:$DQ$14,0))</f>
        <v>1777.6249055056619</v>
      </c>
      <c r="CF30" s="4" cm="1">
        <f t="array" ref="CF30">Z30*INDEX(prod_est,$H30+$I30-1,MATCH(CF$14,$BQ$14:$DQ$14,0))</f>
        <v>1779.9405587646547</v>
      </c>
      <c r="CG30" s="4" cm="1">
        <f t="array" ref="CG30">AA30*INDEX(prod_est,$H30+$I30-1,MATCH(CG$14,$BQ$14:$DQ$14,0))</f>
        <v>1780.6156373390545</v>
      </c>
      <c r="CH30" s="4" cm="1">
        <f t="array" ref="CH30">AB30*INDEX(prod_est,$H30+$I30-1,MATCH(CH$14,$BQ$14:$DQ$14,0))</f>
        <v>1779.6381785982549</v>
      </c>
      <c r="CI30" s="4" cm="1">
        <f t="array" ref="CI30">AC30*INDEX(prod_est,$H30+$I30-1,MATCH(CI$14,$BQ$14:$DQ$14,0))</f>
        <v>1777.0119304648204</v>
      </c>
      <c r="CJ30" s="4" cm="1">
        <f t="array" ref="CJ30">AD30*INDEX(prod_est,$H30+$I30-1,MATCH(CJ$14,$BQ$14:$DQ$14,0))</f>
        <v>1772.7753755417266</v>
      </c>
      <c r="CK30" s="4" cm="1">
        <f t="array" ref="CK30">AE30*INDEX(prod_est,$H30+$I30-1,MATCH(CK$14,$BQ$14:$DQ$14,0))</f>
        <v>1766.9749072086834</v>
      </c>
      <c r="CL30" s="4" cm="1">
        <f t="array" ref="CL30">AF30*INDEX(prod_est,$H30+$I30-1,MATCH(CL$14,$BQ$14:$DQ$14,0))</f>
        <v>1759.6540081677667</v>
      </c>
      <c r="CM30" s="4" cm="1">
        <f t="array" ref="CM30">AG30*INDEX(prod_est,$H30+$I30-1,MATCH(CM$14,$BQ$14:$DQ$14,0))</f>
        <v>1750.8583142817483</v>
      </c>
      <c r="CN30" s="4" cm="1">
        <f t="array" ref="CN30">AH30*INDEX(prod_est,$H30+$I30-1,MATCH(CN$14,$BQ$14:$DQ$14,0))</f>
        <v>1738.4081221454503</v>
      </c>
      <c r="CO30" s="4" cm="1">
        <f t="array" ref="CO30">AI30*INDEX(prod_est,$H30+$I30-1,MATCH(CO$14,$BQ$14:$DQ$14,0))</f>
        <v>1724.7457166798752</v>
      </c>
      <c r="CP30" s="4" cm="1">
        <f t="array" ref="CP30">AJ30*INDEX(prod_est,$H30+$I30-1,MATCH(CP$14,$BQ$14:$DQ$14,0))</f>
        <v>1709.9717846943252</v>
      </c>
      <c r="CQ30" s="4" cm="1">
        <f t="array" ref="CQ30">AK30*INDEX(prod_est,$H30+$I30-1,MATCH(CQ$14,$BQ$14:$DQ$14,0))</f>
        <v>1694.1572859159403</v>
      </c>
      <c r="CR30" s="4" cm="1">
        <f t="array" ref="CR30">AL30*INDEX(prod_est,$H30+$I30-1,MATCH(CR$14,$BQ$14:$DQ$14,0))</f>
        <v>1677.3668386293543</v>
      </c>
      <c r="CS30" s="4" cm="1">
        <f t="array" ref="CS30">AM30*INDEX(prod_est,$H30+$I30-1,MATCH(CS$14,$BQ$14:$DQ$14,0))</f>
        <v>1663.3543923235814</v>
      </c>
      <c r="CT30" s="4" cm="1">
        <f t="array" ref="CT30">AN30*INDEX(prod_est,$H30+$I30-1,MATCH(CT$14,$BQ$14:$DQ$14,0))</f>
        <v>1648.3584972590781</v>
      </c>
      <c r="CU30" s="4" cm="1">
        <f t="array" ref="CU30">AO30*INDEX(prod_est,$H30+$I30-1,MATCH(CU$14,$BQ$14:$DQ$14,0))</f>
        <v>1632.4303819087299</v>
      </c>
      <c r="CV30" s="4" cm="1">
        <f t="array" ref="CV30">AP30*INDEX(prod_est,$H30+$I30-1,MATCH(CV$14,$BQ$14:$DQ$14,0))</f>
        <v>1615.6036308154562</v>
      </c>
      <c r="CW30" s="4" cm="1">
        <f t="array" ref="CW30">AQ30*INDEX(prod_est,$H30+$I30-1,MATCH(CW$14,$BQ$14:$DQ$14,0))</f>
        <v>1597.9015211346236</v>
      </c>
      <c r="CX30" s="4" cm="1">
        <f t="array" ref="CX30">AR30*INDEX(prod_est,$H30+$I30-1,MATCH(CX$14,$BQ$14:$DQ$14,0))</f>
        <v>1579.0438167440773</v>
      </c>
      <c r="CY30" s="4" cm="1">
        <f t="array" ref="CY30">AS30*INDEX(prod_est,$H30+$I30-1,MATCH(CY$14,$BQ$14:$DQ$14,0))</f>
        <v>1559.9859078013142</v>
      </c>
      <c r="CZ30" s="4" cm="1">
        <f t="array" ref="CZ30">AT30*INDEX(prod_est,$H30+$I30-1,MATCH(CZ$14,$BQ$14:$DQ$14,0))</f>
        <v>1540.732011964755</v>
      </c>
      <c r="DA30" s="4" cm="1">
        <f t="array" ref="DA30">AU30*INDEX(prod_est,$H30+$I30-1,MATCH(DA$14,$BQ$14:$DQ$14,0))</f>
        <v>1521.2863010005003</v>
      </c>
      <c r="DB30" s="4" cm="1">
        <f t="array" ref="DB30">AV30*INDEX(prod_est,$H30+$I30-1,MATCH(DB$14,$BQ$14:$DQ$14,0))</f>
        <v>1501.6529011794164</v>
      </c>
      <c r="DC30" s="4" cm="1">
        <f t="array" ref="DC30">AW30*INDEX(prod_est,$H30+$I30-1,MATCH(DC$14,$BQ$14:$DQ$14,0))</f>
        <v>1481.8358936711729</v>
      </c>
      <c r="DD30" s="4" cm="1">
        <f t="array" ref="DD30">AX30*INDEX(prod_est,$H30+$I30-1,MATCH(DD$14,$BQ$14:$DQ$14,0))</f>
        <v>1461.8393149352821</v>
      </c>
      <c r="DE30" s="4" cm="1">
        <f t="array" ref="DE30">AY30*INDEX(prod_est,$H30+$I30-1,MATCH(DE$14,$BQ$14:$DQ$14,0))</f>
        <v>1441.6671571091028</v>
      </c>
      <c r="DF30" s="4" cm="1">
        <f t="array" ref="DF30">AZ30*INDEX(prod_est,$H30+$I30-1,MATCH(DF$14,$BQ$14:$DQ$14,0))</f>
        <v>1421.3233683929127</v>
      </c>
      <c r="DG30" s="4" cm="1">
        <f t="array" ref="DG30">BA30*INDEX(prod_est,$H30+$I30-1,MATCH(DG$14,$BQ$14:$DQ$14,0))</f>
        <v>1400.8118534319813</v>
      </c>
      <c r="DH30" s="4" cm="1">
        <f t="array" ref="DH30">BB30*INDEX(prod_est,$H30+$I30-1,MATCH(DH$14,$BQ$14:$DQ$14,0))</f>
        <v>1380.1364736957403</v>
      </c>
      <c r="DI30" s="4" cm="1">
        <f t="array" ref="DI30">BC30*INDEX(prod_est,$H30+$I30-1,MATCH(DI$14,$BQ$14:$DQ$14,0))</f>
        <v>1359.3010478540211</v>
      </c>
      <c r="DJ30" s="4" cm="1">
        <f t="array" ref="DJ30">BD30*INDEX(prod_est,$H30+$I30-1,MATCH(DJ$14,$BQ$14:$DQ$14,0))</f>
        <v>1338.3093521504031</v>
      </c>
      <c r="DK30" s="4" cm="1">
        <f t="array" ref="DK30">BE30*INDEX(prod_est,$H30+$I30-1,MATCH(DK$14,$BQ$14:$DQ$14,0))</f>
        <v>1317.1651207726932</v>
      </c>
      <c r="DL30" s="4" cm="1">
        <f t="array" ref="DL30">BF30*INDEX(prod_est,$H30+$I30-1,MATCH(DL$14,$BQ$14:$DQ$14,0))</f>
        <v>1295.8720462205501</v>
      </c>
      <c r="DM30" s="4" cm="1">
        <f t="array" ref="DM30">BG30*INDEX(prod_est,$H30+$I30-1,MATCH(DM$14,$BQ$14:$DQ$14,0))</f>
        <v>1274.4337796702764</v>
      </c>
      <c r="DN30" s="4" cm="1">
        <f t="array" ref="DN30">BH30*INDEX(prod_est,$H30+$I30-1,MATCH(DN$14,$BQ$14:$DQ$14,0))</f>
        <v>1252.8539313367933</v>
      </c>
      <c r="DO30" s="4" cm="1">
        <f t="array" ref="DO30">BI30*INDEX(prod_est,$H30+$I30-1,MATCH(DO$14,$BQ$14:$DQ$14,0))</f>
        <v>1231.1360708328361</v>
      </c>
      <c r="DP30" s="4" cm="1">
        <f t="array" ref="DP30">BJ30*INDEX(prod_est,$H30+$I30-1,MATCH(DP$14,$BQ$14:$DQ$14,0))</f>
        <v>1209.283727525363</v>
      </c>
      <c r="DQ30" s="4" cm="1">
        <f t="array" ref="DQ30">BK30*INDEX(prod_est,$H30+$I30-1,MATCH(DQ$14,$BQ$14:$DQ$14,0))</f>
        <v>1187.3003908892229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IFERROR(MATCH(E31,Production_est!$D$4:$D$339,0),"-")+1</f>
        <v>4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si="5"/>
        <v>2.3686143169679333E-2</v>
      </c>
      <c r="O31" s="33">
        <f t="shared" ref="O31:AQ35" si="28">N31*(1-$G$4)</f>
        <v>2.3567712453830936E-2</v>
      </c>
      <c r="P31" s="33">
        <f t="shared" si="28"/>
        <v>2.3449873891561782E-2</v>
      </c>
      <c r="Q31" s="33">
        <f t="shared" si="28"/>
        <v>2.3332624522103974E-2</v>
      </c>
      <c r="R31" s="33">
        <f t="shared" si="28"/>
        <v>2.3215961399493456E-2</v>
      </c>
      <c r="S31" s="33">
        <f t="shared" si="28"/>
        <v>2.3099881592495989E-2</v>
      </c>
      <c r="T31" s="33">
        <f t="shared" si="28"/>
        <v>2.2984382184533508E-2</v>
      </c>
      <c r="U31" s="33">
        <f t="shared" si="28"/>
        <v>2.286946027361084E-2</v>
      </c>
      <c r="V31" s="33">
        <f t="shared" si="28"/>
        <v>2.2755112972242787E-2</v>
      </c>
      <c r="W31" s="33">
        <f t="shared" si="28"/>
        <v>2.2641337407381574E-2</v>
      </c>
      <c r="X31" s="33">
        <f t="shared" si="28"/>
        <v>2.2528130720344666E-2</v>
      </c>
      <c r="Y31" s="33">
        <f t="shared" si="28"/>
        <v>2.2415490066742944E-2</v>
      </c>
      <c r="Z31" s="33">
        <f t="shared" si="28"/>
        <v>2.2303412616409231E-2</v>
      </c>
      <c r="AA31" s="33">
        <f t="shared" si="28"/>
        <v>2.2191895553327186E-2</v>
      </c>
      <c r="AB31" s="33">
        <f t="shared" si="28"/>
        <v>2.208093607556055E-2</v>
      </c>
      <c r="AC31" s="33">
        <f t="shared" si="28"/>
        <v>2.1970531395182746E-2</v>
      </c>
      <c r="AD31" s="33">
        <f t="shared" si="28"/>
        <v>2.186067873820683E-2</v>
      </c>
      <c r="AE31" s="33">
        <f t="shared" si="28"/>
        <v>2.1751375344515798E-2</v>
      </c>
      <c r="AF31" s="33">
        <f t="shared" si="28"/>
        <v>2.164261846779322E-2</v>
      </c>
      <c r="AG31" s="33">
        <f t="shared" si="28"/>
        <v>2.1534405375454254E-2</v>
      </c>
      <c r="AH31" s="33">
        <f t="shared" si="28"/>
        <v>2.1426733348576983E-2</v>
      </c>
      <c r="AI31" s="33">
        <f t="shared" si="28"/>
        <v>2.1319599681834098E-2</v>
      </c>
      <c r="AJ31" s="33">
        <f t="shared" si="28"/>
        <v>2.1213001683424926E-2</v>
      </c>
      <c r="AK31" s="33">
        <f t="shared" si="28"/>
        <v>2.1106936675007803E-2</v>
      </c>
      <c r="AL31" s="33">
        <f t="shared" si="28"/>
        <v>2.1001401991632765E-2</v>
      </c>
      <c r="AM31" s="33">
        <f t="shared" si="28"/>
        <v>2.0896394981674601E-2</v>
      </c>
      <c r="AN31" s="33">
        <f t="shared" si="28"/>
        <v>2.0791913006766229E-2</v>
      </c>
      <c r="AO31" s="33">
        <f t="shared" si="28"/>
        <v>2.0687953441732396E-2</v>
      </c>
      <c r="AP31" s="33">
        <f t="shared" si="28"/>
        <v>2.0584513674523734E-2</v>
      </c>
      <c r="AQ31" s="33">
        <f t="shared" si="28"/>
        <v>2.0481591106151116E-2</v>
      </c>
      <c r="AR31" s="33">
        <f t="shared" ref="AR31:BK31" si="29">AQ31*(1-$G$4)</f>
        <v>2.0379183150620362E-2</v>
      </c>
      <c r="AS31" s="33">
        <f t="shared" si="29"/>
        <v>2.0277287234867259E-2</v>
      </c>
      <c r="AT31" s="33">
        <f t="shared" si="29"/>
        <v>2.0175900798692924E-2</v>
      </c>
      <c r="AU31" s="33">
        <f t="shared" si="29"/>
        <v>2.0075021294699461E-2</v>
      </c>
      <c r="AV31" s="33">
        <f t="shared" si="29"/>
        <v>1.9974646188225965E-2</v>
      </c>
      <c r="AW31" s="33">
        <f t="shared" si="29"/>
        <v>1.9874772957284834E-2</v>
      </c>
      <c r="AX31" s="33">
        <f t="shared" si="29"/>
        <v>1.9775399092498411E-2</v>
      </c>
      <c r="AY31" s="33">
        <f t="shared" si="29"/>
        <v>1.9676522097035919E-2</v>
      </c>
      <c r="AZ31" s="33">
        <f t="shared" si="29"/>
        <v>1.9578139486550739E-2</v>
      </c>
      <c r="BA31" s="33">
        <f t="shared" si="29"/>
        <v>1.9480248789117985E-2</v>
      </c>
      <c r="BB31" s="33">
        <f t="shared" si="29"/>
        <v>1.9382847545172395E-2</v>
      </c>
      <c r="BC31" s="33">
        <f t="shared" si="29"/>
        <v>1.9285933307446532E-2</v>
      </c>
      <c r="BD31" s="33">
        <f t="shared" si="29"/>
        <v>1.9189503640909298E-2</v>
      </c>
      <c r="BE31" s="33">
        <f t="shared" si="29"/>
        <v>1.909355612270475E-2</v>
      </c>
      <c r="BF31" s="33">
        <f t="shared" si="29"/>
        <v>1.8998088342091227E-2</v>
      </c>
      <c r="BG31" s="33">
        <f t="shared" si="29"/>
        <v>1.8903097900380771E-2</v>
      </c>
      <c r="BH31" s="33">
        <f t="shared" si="29"/>
        <v>1.8808582410878866E-2</v>
      </c>
      <c r="BI31" s="33">
        <f t="shared" si="29"/>
        <v>1.8714539498824474E-2</v>
      </c>
      <c r="BJ31" s="33">
        <f t="shared" si="29"/>
        <v>1.8620966801330352E-2</v>
      </c>
      <c r="BK31" s="33">
        <f t="shared" si="29"/>
        <v>1.85278619673237E-2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1671.7820583634125</v>
      </c>
      <c r="BU31" s="4" cm="1">
        <f t="array" ref="BU31">O31*INDEX(prod_est,$H31+$I31-1,MATCH(BU$14,$BQ$14:$DQ$14,0))</f>
        <v>1702.1418405385564</v>
      </c>
      <c r="BV31" s="4" cm="1">
        <f t="array" ref="BV31">P31*INDEX(prod_est,$H31+$I31-1,MATCH(BV$14,$BQ$14:$DQ$14,0))</f>
        <v>1731.6287955262369</v>
      </c>
      <c r="BW31" s="4" cm="1">
        <f t="array" ref="BW31">Q31*INDEX(prod_est,$H31+$I31-1,MATCH(BW$14,$BQ$14:$DQ$14,0))</f>
        <v>1760.3435070367441</v>
      </c>
      <c r="BX31" s="4" cm="1">
        <f t="array" ref="BX31">R31*INDEX(prod_est,$H31+$I31-1,MATCH(BX$14,$BQ$14:$DQ$14,0))</f>
        <v>1788.3695100115012</v>
      </c>
      <c r="BY31" s="4" cm="1">
        <f t="array" ref="BY31">S31*INDEX(prod_est,$H31+$I31-1,MATCH(BY$14,$BQ$14:$DQ$14,0))</f>
        <v>1815.8076688160638</v>
      </c>
      <c r="BZ31" s="4" cm="1">
        <f t="array" ref="BZ31">T31*INDEX(prod_est,$H31+$I31-1,MATCH(BZ$14,$BQ$14:$DQ$14,0))</f>
        <v>1842.7639234003777</v>
      </c>
      <c r="CA31" s="4" cm="1">
        <f t="array" ref="CA31">U31*INDEX(prod_est,$H31+$I31-1,MATCH(CA$14,$BQ$14:$DQ$14,0))</f>
        <v>1853.6421773722968</v>
      </c>
      <c r="CB31" s="4" cm="1">
        <f t="array" ref="CB31">V31*INDEX(prod_est,$H31+$I31-1,MATCH(CB$14,$BQ$14:$DQ$14,0))</f>
        <v>1863.4292797790445</v>
      </c>
      <c r="CC31" s="4" cm="1">
        <f t="array" ref="CC31">W31*INDEX(prod_est,$H31+$I31-1,MATCH(CC$14,$BQ$14:$DQ$14,0))</f>
        <v>1871.5448756395879</v>
      </c>
      <c r="CD31" s="4" cm="1">
        <f t="array" ref="CD31">X31*INDEX(prod_est,$H31+$I31-1,MATCH(CD$14,$BQ$14:$DQ$14,0))</f>
        <v>1877.4228098520314</v>
      </c>
      <c r="CE31" s="4" cm="1">
        <f t="array" ref="CE31">Y31*INDEX(prod_est,$H31+$I31-1,MATCH(CE$14,$BQ$14:$DQ$14,0))</f>
        <v>1881.585043901043</v>
      </c>
      <c r="CF31" s="4" cm="1">
        <f t="array" ref="CF31">Z31*INDEX(prod_est,$H31+$I31-1,MATCH(CF$14,$BQ$14:$DQ$14,0))</f>
        <v>1884.0361225990782</v>
      </c>
      <c r="CG31" s="4" cm="1">
        <f t="array" ref="CG31">AA31*INDEX(prod_est,$H31+$I31-1,MATCH(CG$14,$BQ$14:$DQ$14,0))</f>
        <v>1884.7506815283073</v>
      </c>
      <c r="CH31" s="4" cm="1">
        <f t="array" ref="CH31">AB31*INDEX(prod_est,$H31+$I31-1,MATCH(CH$14,$BQ$14:$DQ$14,0))</f>
        <v>1883.7160584523012</v>
      </c>
      <c r="CI31" s="4" cm="1">
        <f t="array" ref="CI31">AC31*INDEX(prod_est,$H31+$I31-1,MATCH(CI$14,$BQ$14:$DQ$14,0))</f>
        <v>1880.9362204819067</v>
      </c>
      <c r="CJ31" s="4" cm="1">
        <f t="array" ref="CJ31">AD31*INDEX(prod_est,$H31+$I31-1,MATCH(CJ$14,$BQ$14:$DQ$14,0))</f>
        <v>1876.4519007830379</v>
      </c>
      <c r="CK31" s="4" cm="1">
        <f t="array" ref="CK31">AE31*INDEX(prod_est,$H31+$I31-1,MATCH(CK$14,$BQ$14:$DQ$14,0))</f>
        <v>1870.3122059411892</v>
      </c>
      <c r="CL31" s="4" cm="1">
        <f t="array" ref="CL31">AF31*INDEX(prod_est,$H31+$I31-1,MATCH(CL$14,$BQ$14:$DQ$14,0))</f>
        <v>1862.5631616402038</v>
      </c>
      <c r="CM31" s="4" cm="1">
        <f t="array" ref="CM31">AG31*INDEX(prod_est,$H31+$I31-1,MATCH(CM$14,$BQ$14:$DQ$14,0))</f>
        <v>1853.2530726470729</v>
      </c>
      <c r="CN31" s="4" cm="1">
        <f t="array" ref="CN31">AH31*INDEX(prod_est,$H31+$I31-1,MATCH(CN$14,$BQ$14:$DQ$14,0))</f>
        <v>1840.074760819422</v>
      </c>
      <c r="CO31" s="4" cm="1">
        <f t="array" ref="CO31">AI31*INDEX(prod_est,$H31+$I31-1,MATCH(CO$14,$BQ$14:$DQ$14,0))</f>
        <v>1825.6133422669936</v>
      </c>
      <c r="CP31" s="4" cm="1">
        <f t="array" ref="CP31">AJ31*INDEX(prod_est,$H31+$I31-1,MATCH(CP$14,$BQ$14:$DQ$14,0))</f>
        <v>1809.9753922261696</v>
      </c>
      <c r="CQ31" s="4" cm="1">
        <f t="array" ref="CQ31">AK31*INDEX(prod_est,$H31+$I31-1,MATCH(CQ$14,$BQ$14:$DQ$14,0))</f>
        <v>1793.236020333911</v>
      </c>
      <c r="CR31" s="4" cm="1">
        <f t="array" ref="CR31">AL31*INDEX(prod_est,$H31+$I31-1,MATCH(CR$14,$BQ$14:$DQ$14,0))</f>
        <v>1775.4636239205845</v>
      </c>
      <c r="CS31" s="4" cm="1">
        <f t="array" ref="CS31">AM31*INDEX(prod_est,$H31+$I31-1,MATCH(CS$14,$BQ$14:$DQ$14,0))</f>
        <v>1760.6316932271354</v>
      </c>
      <c r="CT31" s="4" cm="1">
        <f t="array" ref="CT31">AN31*INDEX(prod_est,$H31+$I31-1,MATCH(CT$14,$BQ$14:$DQ$14,0))</f>
        <v>1744.7587991278867</v>
      </c>
      <c r="CU31" s="4" cm="1">
        <f t="array" ref="CU31">AO31*INDEX(prod_est,$H31+$I31-1,MATCH(CU$14,$BQ$14:$DQ$14,0))</f>
        <v>1727.8991660703598</v>
      </c>
      <c r="CV31" s="4" cm="1">
        <f t="array" ref="CV31">AP31*INDEX(prod_est,$H31+$I31-1,MATCH(CV$14,$BQ$14:$DQ$14,0))</f>
        <v>1710.0883427090935</v>
      </c>
      <c r="CW31" s="4" cm="1">
        <f t="array" ref="CW31">AQ31*INDEX(prod_est,$H31+$I31-1,MATCH(CW$14,$BQ$14:$DQ$14,0))</f>
        <v>1691.3509675081789</v>
      </c>
      <c r="CX31" s="4" cm="1">
        <f t="array" ref="CX31">AR31*INDEX(prod_est,$H31+$I31-1,MATCH(CX$14,$BQ$14:$DQ$14,0))</f>
        <v>1671.3904154065162</v>
      </c>
      <c r="CY31" s="4" cm="1">
        <f t="array" ref="CY31">AS31*INDEX(prod_est,$H31+$I31-1,MATCH(CY$14,$BQ$14:$DQ$14,0))</f>
        <v>1651.2179502685287</v>
      </c>
      <c r="CZ31" s="4" cm="1">
        <f t="array" ref="CZ31">AT31*INDEX(prod_est,$H31+$I31-1,MATCH(CZ$14,$BQ$14:$DQ$14,0))</f>
        <v>1630.8380364122966</v>
      </c>
      <c r="DA31" s="4" cm="1">
        <f t="array" ref="DA31">AU31*INDEX(prod_est,$H31+$I31-1,MATCH(DA$14,$BQ$14:$DQ$14,0))</f>
        <v>1610.2550895796767</v>
      </c>
      <c r="DB31" s="4" cm="1">
        <f t="array" ref="DB31">AV31*INDEX(prod_est,$H31+$I31-1,MATCH(DB$14,$BQ$14:$DQ$14,0))</f>
        <v>1589.4734773566117</v>
      </c>
      <c r="DC31" s="4" cm="1">
        <f t="array" ref="DC31">AW31*INDEX(prod_est,$H31+$I31-1,MATCH(DC$14,$BQ$14:$DQ$14,0))</f>
        <v>1568.4975195902127</v>
      </c>
      <c r="DD31" s="4" cm="1">
        <f t="array" ref="DD31">AX31*INDEX(prod_est,$H31+$I31-1,MATCH(DD$14,$BQ$14:$DQ$14,0))</f>
        <v>1547.3314888026666</v>
      </c>
      <c r="DE31" s="4" cm="1">
        <f t="array" ref="DE31">AY31*INDEX(prod_est,$H31+$I31-1,MATCH(DE$14,$BQ$14:$DQ$14,0))</f>
        <v>1525.9796106019314</v>
      </c>
      <c r="DF31" s="4" cm="1">
        <f t="array" ref="DF31">AZ31*INDEX(prod_est,$H31+$I31-1,MATCH(DF$14,$BQ$14:$DQ$14,0))</f>
        <v>1504.446064089329</v>
      </c>
      <c r="DG31" s="4" cm="1">
        <f t="array" ref="DG31">BA31*INDEX(prod_est,$H31+$I31-1,MATCH(DG$14,$BQ$14:$DQ$14,0))</f>
        <v>1482.7349822639637</v>
      </c>
      <c r="DH31" s="4" cm="1">
        <f t="array" ref="DH31">BB31*INDEX(prod_est,$H31+$I31-1,MATCH(DH$14,$BQ$14:$DQ$14,0))</f>
        <v>1460.8504524240648</v>
      </c>
      <c r="DI31" s="4" cm="1">
        <f t="array" ref="DI31">BC31*INDEX(prod_est,$H31+$I31-1,MATCH(DI$14,$BQ$14:$DQ$14,0))</f>
        <v>1438.7965165652306</v>
      </c>
      <c r="DJ31" s="4" cm="1">
        <f t="array" ref="DJ31">BD31*INDEX(prod_est,$H31+$I31-1,MATCH(DJ$14,$BQ$14:$DQ$14,0))</f>
        <v>1416.5771717756086</v>
      </c>
      <c r="DK31" s="4" cm="1">
        <f t="array" ref="DK31">BE31*INDEX(prod_est,$H31+$I31-1,MATCH(DK$14,$BQ$14:$DQ$14,0))</f>
        <v>1394.196370628043</v>
      </c>
      <c r="DL31" s="4" cm="1">
        <f t="array" ref="DL31">BF31*INDEX(prod_est,$H31+$I31-1,MATCH(DL$14,$BQ$14:$DQ$14,0))</f>
        <v>1371.6580215691984</v>
      </c>
      <c r="DM31" s="4" cm="1">
        <f t="array" ref="DM31">BG31*INDEX(prod_est,$H31+$I31-1,MATCH(DM$14,$BQ$14:$DQ$14,0))</f>
        <v>1348.9659893056851</v>
      </c>
      <c r="DN31" s="4" cm="1">
        <f t="array" ref="DN31">BH31*INDEX(prod_est,$H31+$I31-1,MATCH(DN$14,$BQ$14:$DQ$14,0))</f>
        <v>1326.1240951872041</v>
      </c>
      <c r="DO31" s="4" cm="1">
        <f t="array" ref="DO31">BI31*INDEX(prod_est,$H31+$I31-1,MATCH(DO$14,$BQ$14:$DQ$14,0))</f>
        <v>1303.1361175867494</v>
      </c>
      <c r="DP31" s="4" cm="1">
        <f t="array" ref="DP31">BJ31*INDEX(prod_est,$H31+$I31-1,MATCH(DP$14,$BQ$14:$DQ$14,0))</f>
        <v>1280.0057922778585</v>
      </c>
      <c r="DQ31" s="4" cm="1">
        <f t="array" ref="DQ31">BK31*INDEX(prod_est,$H31+$I31-1,MATCH(DQ$14,$BQ$14:$DQ$14,0))</f>
        <v>1256.7368128089661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IFERROR(MATCH(E32,Production_est!$D$4:$D$339,0),"-")+1</f>
        <v>4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5"/>
        <v>1.4311809472292549E-2</v>
      </c>
      <c r="O32" s="33">
        <f t="shared" si="28"/>
        <v>1.4240250424931086E-2</v>
      </c>
      <c r="P32" s="33">
        <f t="shared" si="28"/>
        <v>1.416904917280643E-2</v>
      </c>
      <c r="Q32" s="33">
        <f t="shared" si="28"/>
        <v>1.4098203926942398E-2</v>
      </c>
      <c r="R32" s="33">
        <f t="shared" si="28"/>
        <v>1.4027712907307685E-2</v>
      </c>
      <c r="S32" s="33">
        <f t="shared" si="28"/>
        <v>1.3957574342771147E-2</v>
      </c>
      <c r="T32" s="33">
        <f t="shared" si="28"/>
        <v>1.3887786471057291E-2</v>
      </c>
      <c r="U32" s="33">
        <f t="shared" si="28"/>
        <v>1.3818347538702005E-2</v>
      </c>
      <c r="V32" s="33">
        <f t="shared" si="28"/>
        <v>1.3749255801008494E-2</v>
      </c>
      <c r="W32" s="33">
        <f t="shared" si="28"/>
        <v>1.3680509522003451E-2</v>
      </c>
      <c r="X32" s="33">
        <f t="shared" si="28"/>
        <v>1.3612106974393435E-2</v>
      </c>
      <c r="Y32" s="33">
        <f t="shared" si="28"/>
        <v>1.3544046439521467E-2</v>
      </c>
      <c r="Z32" s="33">
        <f t="shared" si="28"/>
        <v>1.347632620732386E-2</v>
      </c>
      <c r="AA32" s="33">
        <f t="shared" si="28"/>
        <v>1.3408944576287241E-2</v>
      </c>
      <c r="AB32" s="33">
        <f t="shared" si="28"/>
        <v>1.3341899853405805E-2</v>
      </c>
      <c r="AC32" s="33">
        <f t="shared" si="28"/>
        <v>1.3275190354138777E-2</v>
      </c>
      <c r="AD32" s="33">
        <f t="shared" si="28"/>
        <v>1.3208814402368083E-2</v>
      </c>
      <c r="AE32" s="33">
        <f t="shared" si="28"/>
        <v>1.3142770330356242E-2</v>
      </c>
      <c r="AF32" s="33">
        <f t="shared" si="28"/>
        <v>1.3077056478704462E-2</v>
      </c>
      <c r="AG32" s="33">
        <f t="shared" si="28"/>
        <v>1.3011671196310939E-2</v>
      </c>
      <c r="AH32" s="33">
        <f t="shared" si="28"/>
        <v>1.2946612840329384E-2</v>
      </c>
      <c r="AI32" s="33">
        <f t="shared" si="28"/>
        <v>1.2881879776127737E-2</v>
      </c>
      <c r="AJ32" s="33">
        <f t="shared" si="28"/>
        <v>1.2817470377247099E-2</v>
      </c>
      <c r="AK32" s="33">
        <f t="shared" si="28"/>
        <v>1.2753383025360863E-2</v>
      </c>
      <c r="AL32" s="33">
        <f t="shared" si="28"/>
        <v>1.2689616110234059E-2</v>
      </c>
      <c r="AM32" s="33">
        <f t="shared" si="28"/>
        <v>1.2626168029682888E-2</v>
      </c>
      <c r="AN32" s="33">
        <f t="shared" si="28"/>
        <v>1.2563037189534474E-2</v>
      </c>
      <c r="AO32" s="33">
        <f t="shared" si="28"/>
        <v>1.2500222003586801E-2</v>
      </c>
      <c r="AP32" s="33">
        <f t="shared" si="28"/>
        <v>1.2437720893568868E-2</v>
      </c>
      <c r="AQ32" s="33">
        <f t="shared" si="28"/>
        <v>1.2375532289101022E-2</v>
      </c>
      <c r="AR32" s="33">
        <f t="shared" ref="AR32:BK32" si="30">AQ32*(1-$G$4)</f>
        <v>1.2313654627655518E-2</v>
      </c>
      <c r="AS32" s="33">
        <f t="shared" si="30"/>
        <v>1.2252086354517241E-2</v>
      </c>
      <c r="AT32" s="33">
        <f t="shared" si="30"/>
        <v>1.2190825922744654E-2</v>
      </c>
      <c r="AU32" s="33">
        <f t="shared" si="30"/>
        <v>1.2129871793130931E-2</v>
      </c>
      <c r="AV32" s="33">
        <f t="shared" si="30"/>
        <v>1.2069222434165276E-2</v>
      </c>
      <c r="AW32" s="33">
        <f t="shared" si="30"/>
        <v>1.200887632199445E-2</v>
      </c>
      <c r="AX32" s="33">
        <f t="shared" si="30"/>
        <v>1.1948831940384479E-2</v>
      </c>
      <c r="AY32" s="33">
        <f t="shared" si="30"/>
        <v>1.1889087780682556E-2</v>
      </c>
      <c r="AZ32" s="33">
        <f t="shared" si="30"/>
        <v>1.1829642341779143E-2</v>
      </c>
      <c r="BA32" s="33">
        <f t="shared" si="30"/>
        <v>1.1770494130070247E-2</v>
      </c>
      <c r="BB32" s="33">
        <f t="shared" si="30"/>
        <v>1.1711641659419895E-2</v>
      </c>
      <c r="BC32" s="33">
        <f t="shared" si="30"/>
        <v>1.1653083451122795E-2</v>
      </c>
      <c r="BD32" s="33">
        <f t="shared" si="30"/>
        <v>1.1594818033867181E-2</v>
      </c>
      <c r="BE32" s="33">
        <f t="shared" si="30"/>
        <v>1.1536843943697845E-2</v>
      </c>
      <c r="BF32" s="33">
        <f t="shared" si="30"/>
        <v>1.1479159723979357E-2</v>
      </c>
      <c r="BG32" s="33">
        <f t="shared" si="30"/>
        <v>1.1421763925359459E-2</v>
      </c>
      <c r="BH32" s="33">
        <f t="shared" si="30"/>
        <v>1.1364655105732662E-2</v>
      </c>
      <c r="BI32" s="33">
        <f t="shared" si="30"/>
        <v>1.1307831830203998E-2</v>
      </c>
      <c r="BJ32" s="33">
        <f t="shared" si="30"/>
        <v>1.1251292671052978E-2</v>
      </c>
      <c r="BK32" s="33">
        <f t="shared" si="30"/>
        <v>1.1195036207697713E-2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1010.1360161126704</v>
      </c>
      <c r="BU32" s="4" cm="1">
        <f t="array" ref="BU32">O32*INDEX(prod_est,$H32+$I32-1,MATCH(BU$14,$BQ$14:$DQ$14,0))</f>
        <v>1028.4802190923758</v>
      </c>
      <c r="BV32" s="4" cm="1">
        <f t="array" ref="BV32">P32*INDEX(prod_est,$H32+$I32-1,MATCH(BV$14,$BQ$14:$DQ$14,0))</f>
        <v>1046.2970362364167</v>
      </c>
      <c r="BW32" s="4" cm="1">
        <f t="array" ref="BW32">Q32*INDEX(prod_est,$H32+$I32-1,MATCH(BW$14,$BQ$14:$DQ$14,0))</f>
        <v>1063.6472429478367</v>
      </c>
      <c r="BX32" s="4" cm="1">
        <f t="array" ref="BX32">R32*INDEX(prod_est,$H32+$I32-1,MATCH(BX$14,$BQ$14:$DQ$14,0))</f>
        <v>1080.5813133015986</v>
      </c>
      <c r="BY32" s="4" cm="1">
        <f t="array" ref="BY32">S32*INDEX(prod_est,$H32+$I32-1,MATCH(BY$14,$BQ$14:$DQ$14,0))</f>
        <v>1097.1601922802618</v>
      </c>
      <c r="BZ32" s="4" cm="1">
        <f t="array" ref="BZ32">T32*INDEX(prod_est,$H32+$I32-1,MATCH(BZ$14,$BQ$14:$DQ$14,0))</f>
        <v>1113.4478916719959</v>
      </c>
      <c r="CA32" s="4" cm="1">
        <f t="array" ref="CA32">U32*INDEX(prod_est,$H32+$I32-1,MATCH(CA$14,$BQ$14:$DQ$14,0))</f>
        <v>1120.0208274649626</v>
      </c>
      <c r="CB32" s="4" cm="1">
        <f t="array" ref="CB32">V32*INDEX(prod_est,$H32+$I32-1,MATCH(CB$14,$BQ$14:$DQ$14,0))</f>
        <v>1125.9344599178175</v>
      </c>
      <c r="CC32" s="4" cm="1">
        <f t="array" ref="CC32">W32*INDEX(prod_est,$H32+$I32-1,MATCH(CC$14,$BQ$14:$DQ$14,0))</f>
        <v>1130.8381228264714</v>
      </c>
      <c r="CD32" s="4" cm="1">
        <f t="array" ref="CD32">X32*INDEX(prod_est,$H32+$I32-1,MATCH(CD$14,$BQ$14:$DQ$14,0))</f>
        <v>1134.3897299385508</v>
      </c>
      <c r="CE32" s="4" cm="1">
        <f t="array" ref="CE32">Y32*INDEX(prod_est,$H32+$I32-1,MATCH(CE$14,$BQ$14:$DQ$14,0))</f>
        <v>1136.9046645254866</v>
      </c>
      <c r="CF32" s="4" cm="1">
        <f t="array" ref="CF32">Z32*INDEX(prod_est,$H32+$I32-1,MATCH(CF$14,$BQ$14:$DQ$14,0))</f>
        <v>1138.3856726861052</v>
      </c>
      <c r="CG32" s="4" cm="1">
        <f t="array" ref="CG32">AA32*INDEX(prod_est,$H32+$I32-1,MATCH(CG$14,$BQ$14:$DQ$14,0))</f>
        <v>1138.8174285519119</v>
      </c>
      <c r="CH32" s="4" cm="1">
        <f t="array" ref="CH32">AB32*INDEX(prod_est,$H32+$I32-1,MATCH(CH$14,$BQ$14:$DQ$14,0))</f>
        <v>1138.1922812565774</v>
      </c>
      <c r="CI32" s="4" cm="1">
        <f t="array" ref="CI32">AC32*INDEX(prod_est,$H32+$I32-1,MATCH(CI$14,$BQ$14:$DQ$14,0))</f>
        <v>1136.5126278359623</v>
      </c>
      <c r="CJ32" s="4" cm="1">
        <f t="array" ref="CJ32">AD32*INDEX(prod_est,$H32+$I32-1,MATCH(CJ$14,$BQ$14:$DQ$14,0))</f>
        <v>1133.8030803725655</v>
      </c>
      <c r="CK32" s="4" cm="1">
        <f t="array" ref="CK32">AE32*INDEX(prod_est,$H32+$I32-1,MATCH(CK$14,$BQ$14:$DQ$14,0))</f>
        <v>1130.0933103958714</v>
      </c>
      <c r="CL32" s="4" cm="1">
        <f t="array" ref="CL32">AF32*INDEX(prod_est,$H32+$I32-1,MATCH(CL$14,$BQ$14:$DQ$14,0))</f>
        <v>1125.4111278711105</v>
      </c>
      <c r="CM32" s="4" cm="1">
        <f t="array" ref="CM32">AG32*INDEX(prod_est,$H32+$I32-1,MATCH(CM$14,$BQ$14:$DQ$14,0))</f>
        <v>1119.7857198473025</v>
      </c>
      <c r="CN32" s="4" cm="1">
        <f t="array" ref="CN32">AH32*INDEX(prod_est,$H32+$I32-1,MATCH(CN$14,$BQ$14:$DQ$14,0))</f>
        <v>1111.8230267785029</v>
      </c>
      <c r="CO32" s="4" cm="1">
        <f t="array" ref="CO32">AI32*INDEX(prod_est,$H32+$I32-1,MATCH(CO$14,$BQ$14:$DQ$14,0))</f>
        <v>1103.0850458611887</v>
      </c>
      <c r="CP32" s="4" cm="1">
        <f t="array" ref="CP32">AJ32*INDEX(prod_est,$H32+$I32-1,MATCH(CP$14,$BQ$14:$DQ$14,0))</f>
        <v>1093.6361727408066</v>
      </c>
      <c r="CQ32" s="4" cm="1">
        <f t="array" ref="CQ32">AK32*INDEX(prod_est,$H32+$I32-1,MATCH(CQ$14,$BQ$14:$DQ$14,0))</f>
        <v>1083.5217906950827</v>
      </c>
      <c r="CR32" s="4" cm="1">
        <f t="array" ref="CR32">AL32*INDEX(prod_est,$H32+$I32-1,MATCH(CR$14,$BQ$14:$DQ$14,0))</f>
        <v>1072.7832272442297</v>
      </c>
      <c r="CS32" s="4" cm="1">
        <f t="array" ref="CS32">AM32*INDEX(prod_est,$H32+$I32-1,MATCH(CS$14,$BQ$14:$DQ$14,0))</f>
        <v>1063.821372852392</v>
      </c>
      <c r="CT32" s="4" cm="1">
        <f t="array" ref="CT32">AN32*INDEX(prod_est,$H32+$I32-1,MATCH(CT$14,$BQ$14:$DQ$14,0))</f>
        <v>1054.2305401661686</v>
      </c>
      <c r="CU32" s="4" cm="1">
        <f t="array" ref="CU32">AO32*INDEX(prod_est,$H32+$I32-1,MATCH(CU$14,$BQ$14:$DQ$14,0))</f>
        <v>1044.0434930659483</v>
      </c>
      <c r="CV32" s="4" cm="1">
        <f t="array" ref="CV32">AP32*INDEX(prod_est,$H32+$I32-1,MATCH(CV$14,$BQ$14:$DQ$14,0))</f>
        <v>1033.2817110119831</v>
      </c>
      <c r="CW32" s="4" cm="1">
        <f t="array" ref="CW32">AQ32*INDEX(prod_est,$H32+$I32-1,MATCH(CW$14,$BQ$14:$DQ$14,0))</f>
        <v>1021.9600812318496</v>
      </c>
      <c r="CX32" s="4" cm="1">
        <f t="array" ref="CX32">AR32*INDEX(prod_est,$H32+$I32-1,MATCH(CX$14,$BQ$14:$DQ$14,0))</f>
        <v>1009.899374826661</v>
      </c>
      <c r="CY32" s="4" cm="1">
        <f t="array" ref="CY32">AS32*INDEX(prod_est,$H32+$I32-1,MATCH(CY$14,$BQ$14:$DQ$14,0))</f>
        <v>997.71062482320281</v>
      </c>
      <c r="CZ32" s="4" cm="1">
        <f t="array" ref="CZ32">AT32*INDEX(prod_est,$H32+$I32-1,MATCH(CZ$14,$BQ$14:$DQ$14,0))</f>
        <v>985.3965286834183</v>
      </c>
      <c r="DA32" s="4" cm="1">
        <f t="array" ref="DA32">AU32*INDEX(prod_est,$H32+$I32-1,MATCH(DA$14,$BQ$14:$DQ$14,0))</f>
        <v>972.95975451818083</v>
      </c>
      <c r="DB32" s="4" cm="1">
        <f t="array" ref="DB32">AV32*INDEX(prod_est,$H32+$I32-1,MATCH(DB$14,$BQ$14:$DQ$14,0))</f>
        <v>960.40294134125543</v>
      </c>
      <c r="DC32" s="4" cm="1">
        <f t="array" ref="DC32">AW32*INDEX(prod_est,$H32+$I32-1,MATCH(DC$14,$BQ$14:$DQ$14,0))</f>
        <v>947.72869932131152</v>
      </c>
      <c r="DD32" s="4" cm="1">
        <f t="array" ref="DD32">AX32*INDEX(prod_est,$H32+$I32-1,MATCH(DD$14,$BQ$14:$DQ$14,0))</f>
        <v>934.93961003201719</v>
      </c>
      <c r="DE32" s="4" cm="1">
        <f t="array" ref="DE32">AY32*INDEX(prod_est,$H32+$I32-1,MATCH(DE$14,$BQ$14:$DQ$14,0))</f>
        <v>922.03822670019235</v>
      </c>
      <c r="DF32" s="4" cm="1">
        <f t="array" ref="DF32">AZ32*INDEX(prod_est,$H32+$I32-1,MATCH(DF$14,$BQ$14:$DQ$14,0))</f>
        <v>909.02707445208716</v>
      </c>
      <c r="DG32" s="4" cm="1">
        <f t="array" ref="DG32">BA32*INDEX(prod_est,$H32+$I32-1,MATCH(DG$14,$BQ$14:$DQ$14,0))</f>
        <v>895.90865055774293</v>
      </c>
      <c r="DH32" s="4" cm="1">
        <f t="array" ref="DH32">BB32*INDEX(prod_est,$H32+$I32-1,MATCH(DH$14,$BQ$14:$DQ$14,0))</f>
        <v>882.68542467349369</v>
      </c>
      <c r="DI32" s="4" cm="1">
        <f t="array" ref="DI32">BC32*INDEX(prod_est,$H32+$I32-1,MATCH(DI$14,$BQ$14:$DQ$14,0))</f>
        <v>869.35983908259698</v>
      </c>
      <c r="DJ32" s="4" cm="1">
        <f t="array" ref="DJ32">BD32*INDEX(prod_est,$H32+$I32-1,MATCH(DJ$14,$BQ$14:$DQ$14,0))</f>
        <v>855.93430893401126</v>
      </c>
      <c r="DK32" s="4" cm="1">
        <f t="array" ref="DK32">BE32*INDEX(prod_est,$H32+$I32-1,MATCH(DK$14,$BQ$14:$DQ$14,0))</f>
        <v>842.41122247934311</v>
      </c>
      <c r="DL32" s="4" cm="1">
        <f t="array" ref="DL32">BF32*INDEX(prod_est,$H32+$I32-1,MATCH(DL$14,$BQ$14:$DQ$14,0))</f>
        <v>828.79294130796518</v>
      </c>
      <c r="DM32" s="4" cm="1">
        <f t="array" ref="DM32">BG32*INDEX(prod_est,$H32+$I32-1,MATCH(DM$14,$BQ$14:$DQ$14,0))</f>
        <v>815.0818005803244</v>
      </c>
      <c r="DN32" s="4" cm="1">
        <f t="array" ref="DN32">BH32*INDEX(prod_est,$H32+$I32-1,MATCH(DN$14,$BQ$14:$DQ$14,0))</f>
        <v>801.28010925944886</v>
      </c>
      <c r="DO32" s="4" cm="1">
        <f t="array" ref="DO32">BI32*INDEX(prod_est,$H32+$I32-1,MATCH(DO$14,$BQ$14:$DQ$14,0))</f>
        <v>787.39015034067518</v>
      </c>
      <c r="DP32" s="4" cm="1">
        <f t="array" ref="DP32">BJ32*INDEX(prod_est,$H32+$I32-1,MATCH(DP$14,$BQ$14:$DQ$14,0))</f>
        <v>773.41418107959453</v>
      </c>
      <c r="DQ32" s="4" cm="1">
        <f t="array" ref="DQ32">BK32*INDEX(prod_est,$H32+$I32-1,MATCH(DQ$14,$BQ$14:$DQ$14,0))</f>
        <v>759.35443321824675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IFERROR(MATCH(E33,Production_est!$D$4:$D$339,0),"-")+1</f>
        <v>4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IFERROR(MATCH(E34,Production_est!$D$4:$D$339,0),"-")+1</f>
        <v>4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IFERROR(MATCH(E35,Production_est!$D$4:$D$339,0),"-")+1</f>
        <v>4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IFERROR(MATCH(E36,Production_est!$D$4:$D$339,0),"-")+1</f>
        <v>4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IFERROR(MATCH(E37,Production_est!$D$4:$D$339,0),"-")+1</f>
        <v>4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IFERROR(MATCH(E38,Production_est!$D$4:$D$339,0),"-")+1</f>
        <v>4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IFERROR(MATCH(E39,Production_est!$D$4:$D$339,0),"-")+1</f>
        <v>4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IFERROR(MATCH(E40,Production_est!$D$4:$D$339,0),"-")+1</f>
        <v>4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IFERROR(MATCH(E41,Production_est!$D$4:$D$339,0),"-")+1</f>
        <v>4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IFERROR(MATCH(E42,Production_est!$D$4:$D$339,0),"-")+1</f>
        <v>4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IFERROR(MATCH(E43,Production_est!$D$4:$D$339,0),"-")+1</f>
        <v>4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IFERROR(MATCH(E44,Production_est!$D$4:$D$339,0),"-")+1</f>
        <v>4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IFERROR(MATCH(E45,Production_est!$D$4:$D$339,0),"-")+1</f>
        <v>4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IFERROR(MATCH(E46,Production_est!$D$4:$D$339,0),"-")+1</f>
        <v>4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87.887834645984412</v>
      </c>
      <c r="P47" s="33">
        <f t="shared" si="42"/>
        <v>87.448395472754498</v>
      </c>
      <c r="Q47" s="33">
        <f t="shared" si="42"/>
        <v>87.01115349539073</v>
      </c>
      <c r="R47" s="33">
        <f t="shared" si="42"/>
        <v>86.57609772791379</v>
      </c>
      <c r="S47" s="33">
        <f t="shared" si="42"/>
        <v>86.143217239274207</v>
      </c>
      <c r="T47" s="33">
        <f t="shared" si="42"/>
        <v>85.712501153077838</v>
      </c>
      <c r="U47" s="33">
        <f t="shared" si="42"/>
        <v>85.283938647312453</v>
      </c>
      <c r="V47" s="33">
        <f t="shared" si="42"/>
        <v>84.8575189540759</v>
      </c>
      <c r="W47" s="33">
        <f t="shared" si="42"/>
        <v>84.433231359305509</v>
      </c>
      <c r="X47" s="33">
        <f t="shared" si="42"/>
        <v>84.011065202508988</v>
      </c>
      <c r="Y47" s="33">
        <f t="shared" si="42"/>
        <v>83.591009876496443</v>
      </c>
      <c r="Z47" s="33">
        <f t="shared" si="42"/>
        <v>83.173054827113958</v>
      </c>
      <c r="AA47" s="33">
        <f t="shared" si="42"/>
        <v>82.757189552978389</v>
      </c>
      <c r="AB47" s="33">
        <f t="shared" si="42"/>
        <v>82.343403605213496</v>
      </c>
      <c r="AC47" s="33">
        <f t="shared" si="42"/>
        <v>81.931686587187443</v>
      </c>
      <c r="AD47" s="33">
        <f t="shared" si="42"/>
        <v>81.522028154251487</v>
      </c>
      <c r="AE47" s="33">
        <f t="shared" si="42"/>
        <v>81.114418013480233</v>
      </c>
      <c r="AF47" s="33">
        <f t="shared" si="42"/>
        <v>80.708845923412852</v>
      </c>
      <c r="AG47" s="33">
        <f t="shared" si="42"/>
        <v>80.305301693795784</v>
      </c>
      <c r="AH47" s="33">
        <f t="shared" si="42"/>
        <v>79.903775185326793</v>
      </c>
      <c r="AI47" s="33">
        <f t="shared" si="42"/>
        <v>79.504256309400134</v>
      </c>
      <c r="AJ47" s="33">
        <f t="shared" si="42"/>
        <v>79.106735027853148</v>
      </c>
      <c r="AK47" s="33">
        <f t="shared" si="42"/>
        <v>78.7112013527139</v>
      </c>
      <c r="AL47" s="33">
        <f t="shared" si="42"/>
        <v>78.317645345950311</v>
      </c>
      <c r="AM47" s="33">
        <f t="shared" si="42"/>
        <v>77.926057119220573</v>
      </c>
      <c r="AN47" s="33">
        <f t="shared" si="42"/>
        <v>77.536426833624461</v>
      </c>
      <c r="AO47" s="33">
        <f t="shared" si="42"/>
        <v>77.148744699456344</v>
      </c>
      <c r="AP47" s="33">
        <f t="shared" si="42"/>
        <v>76.763000975959059</v>
      </c>
      <c r="AQ47" s="33">
        <f t="shared" ref="AQ47:BK47" si="43">SUM(AQ15:AQ46)*1000</f>
        <v>76.379185971079266</v>
      </c>
      <c r="AR47" s="33">
        <f t="shared" si="43"/>
        <v>75.997290041223863</v>
      </c>
      <c r="AS47" s="33">
        <f t="shared" si="43"/>
        <v>75.617303591017745</v>
      </c>
      <c r="AT47" s="33">
        <f t="shared" si="43"/>
        <v>75.239217073062662</v>
      </c>
      <c r="AU47" s="33">
        <f t="shared" si="43"/>
        <v>74.863020987697354</v>
      </c>
      <c r="AV47" s="33">
        <f t="shared" si="43"/>
        <v>74.488705882758865</v>
      </c>
      <c r="AW47" s="33">
        <f t="shared" si="43"/>
        <v>74.116262353345064</v>
      </c>
      <c r="AX47" s="33">
        <f t="shared" si="43"/>
        <v>73.745681041578351</v>
      </c>
      <c r="AY47" s="33">
        <f t="shared" si="43"/>
        <v>73.376952636370447</v>
      </c>
      <c r="AZ47" s="33">
        <f t="shared" si="43"/>
        <v>73.010067873188603</v>
      </c>
      <c r="BA47" s="33">
        <f t="shared" si="43"/>
        <v>72.645017533822653</v>
      </c>
      <c r="BB47" s="33">
        <f t="shared" si="43"/>
        <v>72.281792446153545</v>
      </c>
      <c r="BC47" s="33">
        <f t="shared" si="43"/>
        <v>71.920383483922777</v>
      </c>
      <c r="BD47" s="33">
        <f t="shared" si="43"/>
        <v>71.560781566503152</v>
      </c>
      <c r="BE47" s="33">
        <f t="shared" si="43"/>
        <v>71.202977658670633</v>
      </c>
      <c r="BF47" s="33">
        <f t="shared" si="43"/>
        <v>70.846962770377274</v>
      </c>
      <c r="BG47" s="33">
        <f t="shared" si="43"/>
        <v>70.4927279565254</v>
      </c>
      <c r="BH47" s="33">
        <f t="shared" si="43"/>
        <v>70.140264316742758</v>
      </c>
      <c r="BI47" s="33">
        <f t="shared" si="43"/>
        <v>69.789562995159045</v>
      </c>
      <c r="BJ47" s="33">
        <f t="shared" si="43"/>
        <v>69.440615180183272</v>
      </c>
      <c r="BK47" s="33">
        <f t="shared" si="43"/>
        <v>69.093412104282351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4">$G$5+(($G$6-$G$5)/32)*(BQ53-2018)</f>
        <v>0.16066838046272494</v>
      </c>
      <c r="BR48" s="54">
        <f t="shared" si="44"/>
        <v>0.16036748071755019</v>
      </c>
      <c r="BS48" s="54">
        <f t="shared" si="44"/>
        <v>0.16006658097237542</v>
      </c>
      <c r="BT48" s="54">
        <f t="shared" si="44"/>
        <v>0.15976568122720067</v>
      </c>
      <c r="BU48" s="54">
        <f t="shared" si="44"/>
        <v>0.15946478148202589</v>
      </c>
      <c r="BV48" s="54">
        <f t="shared" si="44"/>
        <v>0.15916388173685114</v>
      </c>
      <c r="BW48" s="54">
        <f t="shared" si="44"/>
        <v>0.15886298199167637</v>
      </c>
      <c r="BX48" s="54">
        <f t="shared" si="44"/>
        <v>0.15856208224650162</v>
      </c>
      <c r="BY48" s="54">
        <f t="shared" si="44"/>
        <v>0.15826118250132687</v>
      </c>
      <c r="BZ48" s="54">
        <f t="shared" si="44"/>
        <v>0.15796028275615209</v>
      </c>
      <c r="CA48" s="54">
        <f t="shared" si="44"/>
        <v>0.15765938301097734</v>
      </c>
      <c r="CB48" s="54">
        <f t="shared" si="44"/>
        <v>0.15735848326580257</v>
      </c>
      <c r="CC48" s="54">
        <f t="shared" si="44"/>
        <v>0.15705758352062782</v>
      </c>
      <c r="CD48" s="54">
        <f t="shared" si="44"/>
        <v>0.15675668377545304</v>
      </c>
      <c r="CE48" s="54">
        <f t="shared" si="44"/>
        <v>0.15645578403027829</v>
      </c>
      <c r="CF48" s="54">
        <f t="shared" si="44"/>
        <v>0.15615488428510352</v>
      </c>
      <c r="CG48" s="54">
        <f t="shared" si="44"/>
        <v>0.15585398453992877</v>
      </c>
      <c r="CH48" s="54">
        <f t="shared" si="44"/>
        <v>0.15555308479475402</v>
      </c>
      <c r="CI48" s="54">
        <f t="shared" si="44"/>
        <v>0.15525218504957924</v>
      </c>
      <c r="CJ48" s="54">
        <f t="shared" si="44"/>
        <v>0.1549512853044045</v>
      </c>
      <c r="CK48" s="54">
        <f t="shared" si="44"/>
        <v>0.15465038555922972</v>
      </c>
      <c r="CL48" s="54">
        <f t="shared" si="44"/>
        <v>0.15434948581405497</v>
      </c>
      <c r="CM48" s="54">
        <f t="shared" si="44"/>
        <v>0.15404858606888019</v>
      </c>
      <c r="CN48" s="54">
        <f t="shared" si="44"/>
        <v>0.15374768632370545</v>
      </c>
      <c r="CO48" s="54">
        <f t="shared" si="44"/>
        <v>0.15344678657853067</v>
      </c>
      <c r="CP48" s="54">
        <f t="shared" si="44"/>
        <v>0.15314588683335592</v>
      </c>
      <c r="CQ48" s="54">
        <f t="shared" si="44"/>
        <v>0.15284498708818117</v>
      </c>
      <c r="CR48" s="54">
        <f t="shared" si="44"/>
        <v>0.1525440873430064</v>
      </c>
      <c r="CS48" s="54">
        <f t="shared" si="44"/>
        <v>0.15224318759783165</v>
      </c>
      <c r="CT48" s="54">
        <f t="shared" si="44"/>
        <v>0.15194228785265687</v>
      </c>
      <c r="CU48" s="54">
        <f t="shared" si="44"/>
        <v>0.15164138810748212</v>
      </c>
      <c r="CV48" s="54">
        <f t="shared" si="44"/>
        <v>0.15134048836230735</v>
      </c>
      <c r="CW48" s="54">
        <f t="shared" si="44"/>
        <v>0.1510395886171326</v>
      </c>
      <c r="CX48" s="54">
        <f t="shared" ref="CX48:DQ48" si="45">CW48</f>
        <v>0.1510395886171326</v>
      </c>
      <c r="CY48" s="54">
        <f t="shared" si="45"/>
        <v>0.1510395886171326</v>
      </c>
      <c r="CZ48" s="54">
        <f t="shared" si="45"/>
        <v>0.1510395886171326</v>
      </c>
      <c r="DA48" s="54">
        <f t="shared" si="45"/>
        <v>0.1510395886171326</v>
      </c>
      <c r="DB48" s="54">
        <f t="shared" si="45"/>
        <v>0.1510395886171326</v>
      </c>
      <c r="DC48" s="54">
        <f t="shared" si="45"/>
        <v>0.1510395886171326</v>
      </c>
      <c r="DD48" s="54">
        <f t="shared" si="45"/>
        <v>0.1510395886171326</v>
      </c>
      <c r="DE48" s="54">
        <f t="shared" si="45"/>
        <v>0.1510395886171326</v>
      </c>
      <c r="DF48" s="54">
        <f t="shared" si="45"/>
        <v>0.1510395886171326</v>
      </c>
      <c r="DG48" s="54">
        <f t="shared" si="45"/>
        <v>0.1510395886171326</v>
      </c>
      <c r="DH48" s="54">
        <f t="shared" si="45"/>
        <v>0.1510395886171326</v>
      </c>
      <c r="DI48" s="54">
        <f t="shared" si="45"/>
        <v>0.1510395886171326</v>
      </c>
      <c r="DJ48" s="54">
        <f t="shared" si="45"/>
        <v>0.1510395886171326</v>
      </c>
      <c r="DK48" s="54">
        <f t="shared" si="45"/>
        <v>0.1510395886171326</v>
      </c>
      <c r="DL48" s="54">
        <f t="shared" si="45"/>
        <v>0.1510395886171326</v>
      </c>
      <c r="DM48" s="54">
        <f t="shared" si="45"/>
        <v>0.1510395886171326</v>
      </c>
      <c r="DN48" s="54">
        <f t="shared" si="45"/>
        <v>0.1510395886171326</v>
      </c>
      <c r="DO48" s="54">
        <f t="shared" si="45"/>
        <v>0.1510395886171326</v>
      </c>
      <c r="DP48" s="54">
        <f t="shared" si="45"/>
        <v>0.1510395886171326</v>
      </c>
      <c r="DQ48" s="54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237.65173560811797</v>
      </c>
      <c r="BU59">
        <f t="shared" si="64"/>
        <v>241.96752240012989</v>
      </c>
      <c r="BV59">
        <f t="shared" si="64"/>
        <v>246.15923267454258</v>
      </c>
      <c r="BW59">
        <f t="shared" si="64"/>
        <v>250.2411648820451</v>
      </c>
      <c r="BX59">
        <f t="shared" si="64"/>
        <v>254.22519391010482</v>
      </c>
      <c r="BY59">
        <f t="shared" si="64"/>
        <v>258.12565810588575</v>
      </c>
      <c r="BZ59">
        <f t="shared" si="64"/>
        <v>261.95761733490616</v>
      </c>
      <c r="CA59">
        <f t="shared" si="64"/>
        <v>263.50401264635207</v>
      </c>
      <c r="CB59">
        <f t="shared" si="64"/>
        <v>264.89529559612532</v>
      </c>
      <c r="CC59">
        <f t="shared" si="64"/>
        <v>266.04896597564851</v>
      </c>
      <c r="CD59">
        <f t="shared" si="64"/>
        <v>266.88454215640081</v>
      </c>
      <c r="CE59">
        <f t="shared" si="64"/>
        <v>267.47622343495402</v>
      </c>
      <c r="CF59">
        <f t="shared" si="64"/>
        <v>267.82465587791876</v>
      </c>
      <c r="CG59">
        <f t="shared" si="64"/>
        <v>267.92623381319805</v>
      </c>
      <c r="CH59">
        <f t="shared" si="64"/>
        <v>267.77915724392699</v>
      </c>
      <c r="CI59">
        <f t="shared" si="64"/>
        <v>267.38399011369694</v>
      </c>
      <c r="CJ59">
        <f t="shared" si="64"/>
        <v>266.74652283491713</v>
      </c>
      <c r="CK59">
        <f t="shared" si="64"/>
        <v>265.87373614123891</v>
      </c>
      <c r="CL59">
        <f t="shared" si="64"/>
        <v>264.77217280155566</v>
      </c>
      <c r="CM59">
        <f t="shared" si="64"/>
        <v>263.44869956722175</v>
      </c>
      <c r="CN59">
        <f t="shared" si="64"/>
        <v>261.57534014063941</v>
      </c>
      <c r="CO59">
        <f t="shared" si="64"/>
        <v>259.51958101752473</v>
      </c>
      <c r="CP59">
        <f t="shared" si="64"/>
        <v>257.29657237237097</v>
      </c>
      <c r="CQ59">
        <f t="shared" si="64"/>
        <v>254.91699139572179</v>
      </c>
      <c r="CR59">
        <f t="shared" si="64"/>
        <v>252.39056109195522</v>
      </c>
      <c r="CS59">
        <f t="shared" si="64"/>
        <v>250.28213191359205</v>
      </c>
      <c r="CT59">
        <f t="shared" si="64"/>
        <v>248.0257248580557</v>
      </c>
      <c r="CU59">
        <f t="shared" si="64"/>
        <v>245.62904818731812</v>
      </c>
      <c r="CV59">
        <f t="shared" si="64"/>
        <v>243.09715531094747</v>
      </c>
      <c r="CW59">
        <f t="shared" si="64"/>
        <v>240.43354870327931</v>
      </c>
      <c r="CX59">
        <f t="shared" ref="CX59:DQ59" si="65">CX$49*CX20</f>
        <v>237.59606170733667</v>
      </c>
      <c r="CY59">
        <f t="shared" si="65"/>
        <v>234.72845026985655</v>
      </c>
      <c r="CZ59">
        <f t="shared" si="65"/>
        <v>231.83134901479292</v>
      </c>
      <c r="DA59">
        <f t="shared" si="65"/>
        <v>228.90538566075958</v>
      </c>
      <c r="DB59">
        <f t="shared" si="65"/>
        <v>225.95118108077921</v>
      </c>
      <c r="DC59">
        <f t="shared" si="65"/>
        <v>222.96934936157331</v>
      </c>
      <c r="DD59">
        <f t="shared" si="65"/>
        <v>219.96049786240155</v>
      </c>
      <c r="DE59">
        <f t="shared" si="65"/>
        <v>216.92522727344374</v>
      </c>
      <c r="DF59">
        <f t="shared" si="65"/>
        <v>213.86413167374107</v>
      </c>
      <c r="DG59">
        <f t="shared" si="65"/>
        <v>210.77779858868632</v>
      </c>
      <c r="DH59">
        <f t="shared" si="65"/>
        <v>207.66680904707644</v>
      </c>
      <c r="DI59">
        <f t="shared" si="65"/>
        <v>204.53173763772489</v>
      </c>
      <c r="DJ59">
        <f t="shared" si="65"/>
        <v>201.37315256563829</v>
      </c>
      <c r="DK59">
        <f t="shared" si="65"/>
        <v>198.19161570776228</v>
      </c>
      <c r="DL59">
        <f t="shared" si="65"/>
        <v>194.98768266829686</v>
      </c>
      <c r="DM59">
        <f t="shared" si="65"/>
        <v>191.76190283358645</v>
      </c>
      <c r="DN59">
        <f t="shared" si="65"/>
        <v>188.51481942658543</v>
      </c>
      <c r="DO59">
        <f t="shared" si="65"/>
        <v>185.24696956090568</v>
      </c>
      <c r="DP59">
        <f t="shared" si="65"/>
        <v>181.95888429444486</v>
      </c>
      <c r="DQ59">
        <f t="shared" si="65"/>
        <v>178.65108868260211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447.87324586506907</v>
      </c>
      <c r="BU62">
        <f t="shared" si="70"/>
        <v>456.00668294708271</v>
      </c>
      <c r="BV62">
        <f t="shared" si="70"/>
        <v>463.90628814678087</v>
      </c>
      <c r="BW62">
        <f t="shared" si="70"/>
        <v>471.59900801056483</v>
      </c>
      <c r="BX62">
        <f t="shared" si="70"/>
        <v>479.10722169077172</v>
      </c>
      <c r="BY62">
        <f t="shared" si="70"/>
        <v>486.45795092182397</v>
      </c>
      <c r="BZ62">
        <f t="shared" si="70"/>
        <v>493.67957719580176</v>
      </c>
      <c r="CA62">
        <f t="shared" si="70"/>
        <v>496.59387986544368</v>
      </c>
      <c r="CB62">
        <f t="shared" si="70"/>
        <v>499.21586118208421</v>
      </c>
      <c r="CC62">
        <f t="shared" si="70"/>
        <v>501.390043063034</v>
      </c>
      <c r="CD62">
        <f t="shared" si="70"/>
        <v>502.96475159728249</v>
      </c>
      <c r="CE62">
        <f t="shared" si="70"/>
        <v>504.07982115090948</v>
      </c>
      <c r="CF62">
        <f t="shared" si="70"/>
        <v>504.73646928687197</v>
      </c>
      <c r="CG62">
        <f t="shared" si="70"/>
        <v>504.92790083465928</v>
      </c>
      <c r="CH62">
        <f t="shared" si="70"/>
        <v>504.65072355967919</v>
      </c>
      <c r="CI62">
        <f t="shared" si="70"/>
        <v>503.90600025764883</v>
      </c>
      <c r="CJ62">
        <f t="shared" si="70"/>
        <v>502.70464341272901</v>
      </c>
      <c r="CK62">
        <f t="shared" si="70"/>
        <v>501.05980876237282</v>
      </c>
      <c r="CL62">
        <f t="shared" si="70"/>
        <v>498.9838266652614</v>
      </c>
      <c r="CM62">
        <f t="shared" si="70"/>
        <v>496.48963805031224</v>
      </c>
      <c r="CN62">
        <f t="shared" si="70"/>
        <v>492.95914598422905</v>
      </c>
      <c r="CO62">
        <f t="shared" si="70"/>
        <v>489.08490745266477</v>
      </c>
      <c r="CP62">
        <f t="shared" si="70"/>
        <v>484.89547414201184</v>
      </c>
      <c r="CQ62">
        <f t="shared" si="70"/>
        <v>480.41096805126716</v>
      </c>
      <c r="CR62">
        <f t="shared" si="70"/>
        <v>475.64971294111865</v>
      </c>
      <c r="CS62">
        <f t="shared" si="70"/>
        <v>471.67621357923184</v>
      </c>
      <c r="CT62">
        <f t="shared" si="70"/>
        <v>467.42383835727117</v>
      </c>
      <c r="CU62">
        <f t="shared" si="70"/>
        <v>462.90711409659781</v>
      </c>
      <c r="CV62">
        <f t="shared" si="70"/>
        <v>458.13556434199108</v>
      </c>
      <c r="CW62">
        <f t="shared" si="70"/>
        <v>453.11578977972511</v>
      </c>
      <c r="CX62">
        <f t="shared" ref="CX62:DQ62" si="71">CX$49*CX23</f>
        <v>447.76832405337194</v>
      </c>
      <c r="CY62">
        <f t="shared" si="71"/>
        <v>442.36408646555213</v>
      </c>
      <c r="CZ62">
        <f t="shared" si="71"/>
        <v>436.90427301464291</v>
      </c>
      <c r="DA62">
        <f t="shared" si="71"/>
        <v>431.39006668536922</v>
      </c>
      <c r="DB62">
        <f t="shared" si="71"/>
        <v>425.82263756140503</v>
      </c>
      <c r="DC62">
        <f t="shared" si="71"/>
        <v>420.20314293711016</v>
      </c>
      <c r="DD62">
        <f t="shared" si="71"/>
        <v>414.53272742841739</v>
      </c>
      <c r="DE62">
        <f t="shared" si="71"/>
        <v>408.81252308285787</v>
      </c>
      <c r="DF62">
        <f t="shared" si="71"/>
        <v>403.04364948875622</v>
      </c>
      <c r="DG62">
        <f t="shared" si="71"/>
        <v>397.22721388357479</v>
      </c>
      <c r="DH62">
        <f t="shared" si="71"/>
        <v>391.36431126143412</v>
      </c>
      <c r="DI62">
        <f t="shared" si="71"/>
        <v>385.45602447980338</v>
      </c>
      <c r="DJ62">
        <f t="shared" si="71"/>
        <v>379.50342436536909</v>
      </c>
      <c r="DK62">
        <f t="shared" si="71"/>
        <v>373.50756981909325</v>
      </c>
      <c r="DL62">
        <f t="shared" si="71"/>
        <v>367.46950792045885</v>
      </c>
      <c r="DM62">
        <f t="shared" si="71"/>
        <v>361.39027403091484</v>
      </c>
      <c r="DN62">
        <f t="shared" si="71"/>
        <v>355.27089189652031</v>
      </c>
      <c r="DO62">
        <f t="shared" si="71"/>
        <v>349.11237374980198</v>
      </c>
      <c r="DP62">
        <f t="shared" si="71"/>
        <v>342.91572041081997</v>
      </c>
      <c r="DQ62">
        <f t="shared" si="71"/>
        <v>336.68192138745763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183.40066929958968</v>
      </c>
      <c r="BU65">
        <f t="shared" si="76"/>
        <v>186.73124958836362</v>
      </c>
      <c r="BV65">
        <f t="shared" si="76"/>
        <v>189.96607750943937</v>
      </c>
      <c r="BW65">
        <f t="shared" si="76"/>
        <v>193.11618746750838</v>
      </c>
      <c r="BX65">
        <f t="shared" si="76"/>
        <v>196.19074355431943</v>
      </c>
      <c r="BY65">
        <f t="shared" si="76"/>
        <v>199.20081096348363</v>
      </c>
      <c r="BZ65">
        <f t="shared" si="76"/>
        <v>202.15801169897486</v>
      </c>
      <c r="CA65">
        <f t="shared" si="76"/>
        <v>203.35139635655034</v>
      </c>
      <c r="CB65">
        <f t="shared" si="76"/>
        <v>204.4250776554502</v>
      </c>
      <c r="CC65">
        <f t="shared" si="76"/>
        <v>205.31538850975244</v>
      </c>
      <c r="CD65">
        <f t="shared" si="76"/>
        <v>205.96021961274704</v>
      </c>
      <c r="CE65">
        <f t="shared" si="76"/>
        <v>206.41683206803177</v>
      </c>
      <c r="CF65">
        <f t="shared" si="76"/>
        <v>206.68572445832677</v>
      </c>
      <c r="CG65">
        <f t="shared" si="76"/>
        <v>206.76411421327057</v>
      </c>
      <c r="CH65">
        <f t="shared" si="76"/>
        <v>206.65061223873803</v>
      </c>
      <c r="CI65">
        <f t="shared" si="76"/>
        <v>206.34565374144813</v>
      </c>
      <c r="CJ65">
        <f t="shared" si="76"/>
        <v>205.85370730021705</v>
      </c>
      <c r="CK65">
        <f t="shared" si="76"/>
        <v>205.18016008893005</v>
      </c>
      <c r="CL65">
        <f t="shared" si="76"/>
        <v>204.3300612951769</v>
      </c>
      <c r="CM65">
        <f t="shared" si="76"/>
        <v>203.30871013039021</v>
      </c>
      <c r="CN65">
        <f t="shared" si="76"/>
        <v>201.86300062696608</v>
      </c>
      <c r="CO65">
        <f t="shared" si="76"/>
        <v>200.27652957455317</v>
      </c>
      <c r="CP65">
        <f t="shared" si="76"/>
        <v>198.56098867039469</v>
      </c>
      <c r="CQ65">
        <f t="shared" si="76"/>
        <v>196.72461771920723</v>
      </c>
      <c r="CR65">
        <f t="shared" si="76"/>
        <v>194.77492016087083</v>
      </c>
      <c r="CS65">
        <f t="shared" si="76"/>
        <v>193.14780255748741</v>
      </c>
      <c r="CT65">
        <f t="shared" si="76"/>
        <v>191.40648742196456</v>
      </c>
      <c r="CU65">
        <f t="shared" si="76"/>
        <v>189.5569233765633</v>
      </c>
      <c r="CV65">
        <f t="shared" si="76"/>
        <v>187.60301024004431</v>
      </c>
      <c r="CW65">
        <f t="shared" si="76"/>
        <v>185.54745094296143</v>
      </c>
      <c r="CX65">
        <f t="shared" ref="CX65:DQ65" si="77">CX$49*CX26</f>
        <v>183.3577046200358</v>
      </c>
      <c r="CY65">
        <f t="shared" si="77"/>
        <v>181.14471065397348</v>
      </c>
      <c r="CZ65">
        <f t="shared" si="77"/>
        <v>178.90895879696407</v>
      </c>
      <c r="DA65">
        <f t="shared" si="77"/>
        <v>176.65093347220622</v>
      </c>
      <c r="DB65">
        <f t="shared" si="77"/>
        <v>174.37111382001677</v>
      </c>
      <c r="DC65">
        <f t="shared" si="77"/>
        <v>172.06997374358627</v>
      </c>
      <c r="DD65">
        <f t="shared" si="77"/>
        <v>169.74798195438629</v>
      </c>
      <c r="DE65">
        <f t="shared" si="77"/>
        <v>167.40560201722414</v>
      </c>
      <c r="DF65">
        <f t="shared" si="77"/>
        <v>165.04329239495721</v>
      </c>
      <c r="DG65">
        <f t="shared" si="77"/>
        <v>162.66150649285936</v>
      </c>
      <c r="DH65">
        <f t="shared" si="77"/>
        <v>160.26069270264946</v>
      </c>
      <c r="DI65">
        <f t="shared" si="77"/>
        <v>157.8412944461806</v>
      </c>
      <c r="DJ65">
        <f t="shared" si="77"/>
        <v>155.40375021879231</v>
      </c>
      <c r="DK65">
        <f t="shared" si="77"/>
        <v>152.94849363233106</v>
      </c>
      <c r="DL65">
        <f t="shared" si="77"/>
        <v>150.47595345783822</v>
      </c>
      <c r="DM65">
        <f t="shared" si="77"/>
        <v>147.98655366790962</v>
      </c>
      <c r="DN65">
        <f t="shared" si="77"/>
        <v>145.48071347872803</v>
      </c>
      <c r="DO65">
        <f t="shared" si="77"/>
        <v>142.95884739177251</v>
      </c>
      <c r="DP65">
        <f t="shared" si="77"/>
        <v>140.42136523520441</v>
      </c>
      <c r="DQ65">
        <f t="shared" si="77"/>
        <v>137.86867220493528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1054.2853208716524</v>
      </c>
      <c r="BU67">
        <f t="shared" si="80"/>
        <v>1073.4312810355323</v>
      </c>
      <c r="BV67">
        <f t="shared" si="80"/>
        <v>1092.0268052817655</v>
      </c>
      <c r="BW67">
        <f t="shared" si="80"/>
        <v>1110.1353252812135</v>
      </c>
      <c r="BX67">
        <f t="shared" si="80"/>
        <v>1127.8095211437515</v>
      </c>
      <c r="BY67">
        <f t="shared" si="80"/>
        <v>1145.1130015314486</v>
      </c>
      <c r="BZ67">
        <f t="shared" si="80"/>
        <v>1162.112575950702</v>
      </c>
      <c r="CA67">
        <f t="shared" si="80"/>
        <v>1168.9727904277827</v>
      </c>
      <c r="CB67">
        <f t="shared" si="80"/>
        <v>1175.1448858571368</v>
      </c>
      <c r="CC67">
        <f t="shared" si="80"/>
        <v>1180.2628697134021</v>
      </c>
      <c r="CD67">
        <f t="shared" si="80"/>
        <v>1183.969704420849</v>
      </c>
      <c r="CE67">
        <f t="shared" si="80"/>
        <v>1186.5945574858476</v>
      </c>
      <c r="CF67">
        <f t="shared" si="80"/>
        <v>1188.1402950290353</v>
      </c>
      <c r="CG67">
        <f t="shared" si="80"/>
        <v>1188.5909213449565</v>
      </c>
      <c r="CH67">
        <f t="shared" si="80"/>
        <v>1187.9384511762457</v>
      </c>
      <c r="CI67">
        <f t="shared" si="80"/>
        <v>1186.1853863243252</v>
      </c>
      <c r="CJ67">
        <f t="shared" si="80"/>
        <v>1183.3574145746816</v>
      </c>
      <c r="CK67">
        <f t="shared" si="80"/>
        <v>1179.4855042894801</v>
      </c>
      <c r="CL67">
        <f t="shared" si="80"/>
        <v>1174.5986809045523</v>
      </c>
      <c r="CM67">
        <f t="shared" si="80"/>
        <v>1168.7274071267516</v>
      </c>
      <c r="CN67">
        <f t="shared" si="80"/>
        <v>1160.4166942295435</v>
      </c>
      <c r="CO67">
        <f t="shared" si="80"/>
        <v>1151.2968085228315</v>
      </c>
      <c r="CP67">
        <f t="shared" si="80"/>
        <v>1141.4349601472695</v>
      </c>
      <c r="CQ67">
        <f t="shared" si="80"/>
        <v>1130.8785159155996</v>
      </c>
      <c r="CR67">
        <f t="shared" si="80"/>
        <v>1119.6706096209089</v>
      </c>
      <c r="CS67">
        <f t="shared" si="80"/>
        <v>1110.317065759099</v>
      </c>
      <c r="CT67">
        <f t="shared" si="80"/>
        <v>1100.307053290745</v>
      </c>
      <c r="CU67">
        <f t="shared" si="80"/>
        <v>1089.6747680841233</v>
      </c>
      <c r="CV67">
        <f t="shared" si="80"/>
        <v>1078.4426283871562</v>
      </c>
      <c r="CW67">
        <f t="shared" si="80"/>
        <v>1066.6261720930102</v>
      </c>
      <c r="CX67">
        <f t="shared" ref="CX67:DQ67" si="81">CX$49*CX28</f>
        <v>1054.0383368713078</v>
      </c>
      <c r="CY67">
        <f t="shared" si="81"/>
        <v>1041.3168617397976</v>
      </c>
      <c r="CZ67">
        <f t="shared" si="81"/>
        <v>1028.4645620564954</v>
      </c>
      <c r="DA67">
        <f t="shared" si="81"/>
        <v>1015.4842225455209</v>
      </c>
      <c r="DB67">
        <f t="shared" si="81"/>
        <v>1002.3785975621586</v>
      </c>
      <c r="DC67">
        <f t="shared" si="81"/>
        <v>989.15041135588524</v>
      </c>
      <c r="DD67">
        <f t="shared" si="81"/>
        <v>975.8023583313942</v>
      </c>
      <c r="DE67">
        <f t="shared" si="81"/>
        <v>962.33710330759561</v>
      </c>
      <c r="DF67">
        <f t="shared" si="81"/>
        <v>948.75728177465703</v>
      </c>
      <c r="DG67">
        <f t="shared" si="81"/>
        <v>935.06550014904633</v>
      </c>
      <c r="DH67">
        <f t="shared" si="81"/>
        <v>921.26433602663064</v>
      </c>
      <c r="DI67">
        <f t="shared" si="81"/>
        <v>907.35633843382516</v>
      </c>
      <c r="DJ67">
        <f t="shared" si="81"/>
        <v>893.3440280768059</v>
      </c>
      <c r="DK67">
        <f t="shared" si="81"/>
        <v>879.22989758881363</v>
      </c>
      <c r="DL67">
        <f t="shared" si="81"/>
        <v>865.01641177554745</v>
      </c>
      <c r="DM67">
        <f t="shared" si="81"/>
        <v>850.70600785867066</v>
      </c>
      <c r="DN67">
        <f t="shared" si="81"/>
        <v>836.30109571743503</v>
      </c>
      <c r="DO67">
        <f t="shared" si="81"/>
        <v>821.80405812844958</v>
      </c>
      <c r="DP67">
        <f t="shared" si="81"/>
        <v>807.2172510035889</v>
      </c>
      <c r="DQ67">
        <f t="shared" si="81"/>
        <v>792.54300362607307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49.804458692487856</v>
      </c>
      <c r="BU68">
        <f t="shared" si="82"/>
        <v>50.708914216274906</v>
      </c>
      <c r="BV68">
        <f t="shared" si="82"/>
        <v>51.587367136800232</v>
      </c>
      <c r="BW68">
        <f t="shared" si="82"/>
        <v>52.442813967406707</v>
      </c>
      <c r="BX68">
        <f t="shared" si="82"/>
        <v>53.277743317490931</v>
      </c>
      <c r="BY68">
        <f t="shared" si="82"/>
        <v>54.095160061463844</v>
      </c>
      <c r="BZ68">
        <f t="shared" si="82"/>
        <v>54.898220281683535</v>
      </c>
      <c r="CA68">
        <f t="shared" si="82"/>
        <v>55.222296944595705</v>
      </c>
      <c r="CB68">
        <f t="shared" si="82"/>
        <v>55.513866850551729</v>
      </c>
      <c r="CC68">
        <f t="shared" si="82"/>
        <v>55.755640505663834</v>
      </c>
      <c r="CD68">
        <f t="shared" si="82"/>
        <v>55.930751448035934</v>
      </c>
      <c r="CE68">
        <f t="shared" si="82"/>
        <v>56.054749556955343</v>
      </c>
      <c r="CF68">
        <f t="shared" si="82"/>
        <v>56.127770228015684</v>
      </c>
      <c r="CG68">
        <f t="shared" si="82"/>
        <v>56.149057823785775</v>
      </c>
      <c r="CH68">
        <f t="shared" si="82"/>
        <v>56.118235120555134</v>
      </c>
      <c r="CI68">
        <f t="shared" si="82"/>
        <v>56.035420303470751</v>
      </c>
      <c r="CJ68">
        <f t="shared" si="82"/>
        <v>55.9018268640096</v>
      </c>
      <c r="CK68">
        <f t="shared" si="82"/>
        <v>55.718917748191778</v>
      </c>
      <c r="CL68">
        <f t="shared" si="82"/>
        <v>55.488064118160302</v>
      </c>
      <c r="CM68">
        <f t="shared" si="82"/>
        <v>55.210705032768701</v>
      </c>
      <c r="CN68">
        <f t="shared" si="82"/>
        <v>54.818106796788413</v>
      </c>
      <c r="CO68">
        <f t="shared" si="82"/>
        <v>54.387283221833748</v>
      </c>
      <c r="CP68">
        <f t="shared" si="82"/>
        <v>53.921409316232769</v>
      </c>
      <c r="CQ68">
        <f t="shared" si="82"/>
        <v>53.422722689124008</v>
      </c>
      <c r="CR68">
        <f t="shared" si="82"/>
        <v>52.893260981716665</v>
      </c>
      <c r="CS68">
        <f t="shared" si="82"/>
        <v>52.451399391052831</v>
      </c>
      <c r="CT68">
        <f t="shared" si="82"/>
        <v>51.978526210878755</v>
      </c>
      <c r="CU68">
        <f t="shared" si="82"/>
        <v>51.476256854664889</v>
      </c>
      <c r="CV68">
        <f t="shared" si="82"/>
        <v>50.945650360871205</v>
      </c>
      <c r="CW68">
        <f t="shared" si="82"/>
        <v>50.387440739867635</v>
      </c>
      <c r="CX68">
        <f t="shared" ref="CX68:DQ68" si="83">CX$49*CX29</f>
        <v>49.792791163594693</v>
      </c>
      <c r="CY68">
        <f t="shared" si="83"/>
        <v>49.191828435430196</v>
      </c>
      <c r="CZ68">
        <f t="shared" si="83"/>
        <v>48.584685552940577</v>
      </c>
      <c r="DA68">
        <f t="shared" si="83"/>
        <v>47.971494066546455</v>
      </c>
      <c r="DB68">
        <f t="shared" si="83"/>
        <v>47.352384092044055</v>
      </c>
      <c r="DC68">
        <f t="shared" si="83"/>
        <v>46.727484323030687</v>
      </c>
      <c r="DD68">
        <f t="shared" si="83"/>
        <v>46.096922043235523</v>
      </c>
      <c r="DE68">
        <f t="shared" si="83"/>
        <v>45.460823138754776</v>
      </c>
      <c r="DF68">
        <f t="shared" si="83"/>
        <v>44.819312110194304</v>
      </c>
      <c r="DG68">
        <f t="shared" si="83"/>
        <v>44.172512084717788</v>
      </c>
      <c r="DH68">
        <f t="shared" si="83"/>
        <v>43.520544828003253</v>
      </c>
      <c r="DI68">
        <f t="shared" si="83"/>
        <v>42.863530756107224</v>
      </c>
      <c r="DJ68">
        <f t="shared" si="83"/>
        <v>42.201588947237589</v>
      </c>
      <c r="DK68">
        <f t="shared" si="83"/>
        <v>41.53483715343625</v>
      </c>
      <c r="DL68">
        <f t="shared" si="83"/>
        <v>40.863391812171507</v>
      </c>
      <c r="DM68">
        <f t="shared" si="83"/>
        <v>40.187368057841276</v>
      </c>
      <c r="DN68">
        <f t="shared" si="83"/>
        <v>39.506879733187439</v>
      </c>
      <c r="DO68">
        <f t="shared" si="83"/>
        <v>38.822039400622501</v>
      </c>
      <c r="DP68">
        <f t="shared" si="83"/>
        <v>38.132958353468418</v>
      </c>
      <c r="DQ68">
        <f t="shared" si="83"/>
        <v>37.439746627109002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1579.4138208937723</v>
      </c>
      <c r="BU69">
        <f t="shared" si="84"/>
        <v>1608.096183721429</v>
      </c>
      <c r="BV69">
        <f t="shared" si="84"/>
        <v>1635.953944253449</v>
      </c>
      <c r="BW69">
        <f t="shared" si="84"/>
        <v>1663.0821288130262</v>
      </c>
      <c r="BX69">
        <f t="shared" si="84"/>
        <v>1689.5596569222068</v>
      </c>
      <c r="BY69">
        <f t="shared" si="84"/>
        <v>1715.4818200528653</v>
      </c>
      <c r="BZ69">
        <f t="shared" si="84"/>
        <v>1740.9487048283099</v>
      </c>
      <c r="CA69">
        <f t="shared" si="84"/>
        <v>1751.22592044053</v>
      </c>
      <c r="CB69">
        <f t="shared" si="84"/>
        <v>1760.472272098863</v>
      </c>
      <c r="CC69">
        <f t="shared" si="84"/>
        <v>1768.1394702260391</v>
      </c>
      <c r="CD69">
        <f t="shared" si="84"/>
        <v>1773.6926405612473</v>
      </c>
      <c r="CE69">
        <f t="shared" si="84"/>
        <v>1777.6249055056619</v>
      </c>
      <c r="CF69">
        <f t="shared" si="84"/>
        <v>1779.9405587646547</v>
      </c>
      <c r="CG69">
        <f t="shared" si="84"/>
        <v>1780.6156373390545</v>
      </c>
      <c r="CH69">
        <f t="shared" si="84"/>
        <v>1779.6381785982549</v>
      </c>
      <c r="CI69">
        <f t="shared" si="84"/>
        <v>1777.0119304648204</v>
      </c>
      <c r="CJ69">
        <f t="shared" si="84"/>
        <v>1772.7753755417266</v>
      </c>
      <c r="CK69">
        <f t="shared" si="84"/>
        <v>1766.9749072086834</v>
      </c>
      <c r="CL69">
        <f t="shared" si="84"/>
        <v>1759.6540081677667</v>
      </c>
      <c r="CM69">
        <f t="shared" si="84"/>
        <v>1750.8583142817483</v>
      </c>
      <c r="CN69">
        <f t="shared" si="84"/>
        <v>1738.4081221454503</v>
      </c>
      <c r="CO69">
        <f t="shared" si="84"/>
        <v>1724.7457166798752</v>
      </c>
      <c r="CP69">
        <f t="shared" si="84"/>
        <v>1709.9717846943252</v>
      </c>
      <c r="CQ69">
        <f t="shared" si="84"/>
        <v>1694.1572859159403</v>
      </c>
      <c r="CR69">
        <f t="shared" si="84"/>
        <v>1677.3668386293543</v>
      </c>
      <c r="CS69">
        <f t="shared" si="84"/>
        <v>1663.3543923235814</v>
      </c>
      <c r="CT69">
        <f t="shared" si="84"/>
        <v>1648.3584972590781</v>
      </c>
      <c r="CU69">
        <f t="shared" si="84"/>
        <v>1632.4303819087299</v>
      </c>
      <c r="CV69">
        <f t="shared" si="84"/>
        <v>1615.6036308154562</v>
      </c>
      <c r="CW69">
        <f t="shared" si="84"/>
        <v>1597.9015211346236</v>
      </c>
      <c r="CX69">
        <f t="shared" ref="CX69:DQ69" si="85">CX$49*CX30</f>
        <v>1579.0438167440773</v>
      </c>
      <c r="CY69">
        <f t="shared" si="85"/>
        <v>1559.9859078013142</v>
      </c>
      <c r="CZ69">
        <f t="shared" si="85"/>
        <v>1540.732011964755</v>
      </c>
      <c r="DA69">
        <f t="shared" si="85"/>
        <v>1521.2863010005003</v>
      </c>
      <c r="DB69">
        <f t="shared" si="85"/>
        <v>1501.6529011794164</v>
      </c>
      <c r="DC69">
        <f t="shared" si="85"/>
        <v>1481.8358936711729</v>
      </c>
      <c r="DD69">
        <f t="shared" si="85"/>
        <v>1461.8393149352821</v>
      </c>
      <c r="DE69">
        <f t="shared" si="85"/>
        <v>1441.6671571091028</v>
      </c>
      <c r="DF69">
        <f t="shared" si="85"/>
        <v>1421.3233683929127</v>
      </c>
      <c r="DG69">
        <f t="shared" si="85"/>
        <v>1400.8118534319813</v>
      </c>
      <c r="DH69">
        <f t="shared" si="85"/>
        <v>1380.1364736957403</v>
      </c>
      <c r="DI69">
        <f t="shared" si="85"/>
        <v>1359.3010478540211</v>
      </c>
      <c r="DJ69">
        <f t="shared" si="85"/>
        <v>1338.3093521504031</v>
      </c>
      <c r="DK69">
        <f t="shared" si="85"/>
        <v>1317.1651207726932</v>
      </c>
      <c r="DL69">
        <f t="shared" si="85"/>
        <v>1295.8720462205501</v>
      </c>
      <c r="DM69">
        <f t="shared" si="85"/>
        <v>1274.4337796702764</v>
      </c>
      <c r="DN69">
        <f t="shared" si="85"/>
        <v>1252.8539313367933</v>
      </c>
      <c r="DO69">
        <f t="shared" si="85"/>
        <v>1231.1360708328361</v>
      </c>
      <c r="DP69">
        <f t="shared" si="85"/>
        <v>1209.283727525363</v>
      </c>
      <c r="DQ69">
        <f t="shared" si="85"/>
        <v>1187.3003908892229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1671.7820583634125</v>
      </c>
      <c r="BU70">
        <f t="shared" si="86"/>
        <v>1702.1418405385564</v>
      </c>
      <c r="BV70">
        <f t="shared" si="86"/>
        <v>1731.6287955262369</v>
      </c>
      <c r="BW70">
        <f t="shared" si="86"/>
        <v>1760.3435070367441</v>
      </c>
      <c r="BX70">
        <f t="shared" si="86"/>
        <v>1788.3695100115012</v>
      </c>
      <c r="BY70">
        <f t="shared" si="86"/>
        <v>1815.8076688160638</v>
      </c>
      <c r="BZ70">
        <f t="shared" si="86"/>
        <v>1842.7639234003777</v>
      </c>
      <c r="CA70">
        <f t="shared" si="86"/>
        <v>1853.6421773722968</v>
      </c>
      <c r="CB70">
        <f t="shared" si="86"/>
        <v>1863.4292797790445</v>
      </c>
      <c r="CC70">
        <f t="shared" si="86"/>
        <v>1871.5448756395879</v>
      </c>
      <c r="CD70">
        <f t="shared" si="86"/>
        <v>1877.4228098520314</v>
      </c>
      <c r="CE70">
        <f t="shared" si="86"/>
        <v>1881.585043901043</v>
      </c>
      <c r="CF70">
        <f t="shared" si="86"/>
        <v>1884.0361225990782</v>
      </c>
      <c r="CG70">
        <f t="shared" si="86"/>
        <v>1884.7506815283073</v>
      </c>
      <c r="CH70">
        <f t="shared" si="86"/>
        <v>1883.7160584523012</v>
      </c>
      <c r="CI70">
        <f t="shared" si="86"/>
        <v>1880.9362204819067</v>
      </c>
      <c r="CJ70">
        <f t="shared" si="86"/>
        <v>1876.4519007830379</v>
      </c>
      <c r="CK70">
        <f t="shared" si="86"/>
        <v>1870.3122059411892</v>
      </c>
      <c r="CL70">
        <f t="shared" si="86"/>
        <v>1862.5631616402038</v>
      </c>
      <c r="CM70">
        <f t="shared" si="86"/>
        <v>1853.2530726470729</v>
      </c>
      <c r="CN70">
        <f t="shared" si="86"/>
        <v>1840.074760819422</v>
      </c>
      <c r="CO70">
        <f t="shared" si="86"/>
        <v>1825.6133422669936</v>
      </c>
      <c r="CP70">
        <f t="shared" si="86"/>
        <v>1809.9753922261696</v>
      </c>
      <c r="CQ70">
        <f t="shared" si="86"/>
        <v>1793.236020333911</v>
      </c>
      <c r="CR70">
        <f t="shared" si="86"/>
        <v>1775.4636239205845</v>
      </c>
      <c r="CS70">
        <f t="shared" si="86"/>
        <v>1760.6316932271354</v>
      </c>
      <c r="CT70">
        <f t="shared" si="86"/>
        <v>1744.7587991278867</v>
      </c>
      <c r="CU70">
        <f t="shared" si="86"/>
        <v>1727.8991660703598</v>
      </c>
      <c r="CV70">
        <f t="shared" si="86"/>
        <v>1710.0883427090935</v>
      </c>
      <c r="CW70">
        <f t="shared" si="86"/>
        <v>1691.3509675081789</v>
      </c>
      <c r="CX70">
        <f t="shared" ref="CX70:DQ70" si="87">CX$49*CX31</f>
        <v>1671.3904154065162</v>
      </c>
      <c r="CY70">
        <f t="shared" si="87"/>
        <v>1651.2179502685287</v>
      </c>
      <c r="CZ70">
        <f t="shared" si="87"/>
        <v>1630.8380364122966</v>
      </c>
      <c r="DA70">
        <f t="shared" si="87"/>
        <v>1610.2550895796767</v>
      </c>
      <c r="DB70">
        <f t="shared" si="87"/>
        <v>1589.4734773566117</v>
      </c>
      <c r="DC70">
        <f t="shared" si="87"/>
        <v>1568.4975195902127</v>
      </c>
      <c r="DD70">
        <f t="shared" si="87"/>
        <v>1547.3314888026666</v>
      </c>
      <c r="DE70">
        <f t="shared" si="87"/>
        <v>1525.9796106019314</v>
      </c>
      <c r="DF70">
        <f t="shared" si="87"/>
        <v>1504.446064089329</v>
      </c>
      <c r="DG70">
        <f t="shared" si="87"/>
        <v>1482.7349822639637</v>
      </c>
      <c r="DH70">
        <f t="shared" si="87"/>
        <v>1460.8504524240648</v>
      </c>
      <c r="DI70">
        <f t="shared" si="87"/>
        <v>1438.7965165652306</v>
      </c>
      <c r="DJ70">
        <f t="shared" si="87"/>
        <v>1416.5771717756086</v>
      </c>
      <c r="DK70">
        <f t="shared" si="87"/>
        <v>1394.196370628043</v>
      </c>
      <c r="DL70">
        <f t="shared" si="87"/>
        <v>1371.6580215691984</v>
      </c>
      <c r="DM70">
        <f t="shared" si="87"/>
        <v>1348.9659893056851</v>
      </c>
      <c r="DN70">
        <f t="shared" si="87"/>
        <v>1326.1240951872041</v>
      </c>
      <c r="DO70">
        <f t="shared" si="87"/>
        <v>1303.1361175867494</v>
      </c>
      <c r="DP70">
        <f t="shared" si="87"/>
        <v>1280.0057922778585</v>
      </c>
      <c r="DQ70">
        <f t="shared" si="87"/>
        <v>1256.7368128089661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1010.1360161126704</v>
      </c>
      <c r="BU71">
        <f t="shared" si="88"/>
        <v>1028.4802190923758</v>
      </c>
      <c r="BV71">
        <f t="shared" si="88"/>
        <v>1046.2970362364167</v>
      </c>
      <c r="BW71">
        <f t="shared" si="88"/>
        <v>1063.6472429478367</v>
      </c>
      <c r="BX71">
        <f t="shared" si="88"/>
        <v>1080.5813133015986</v>
      </c>
      <c r="BY71">
        <f t="shared" si="88"/>
        <v>1097.1601922802618</v>
      </c>
      <c r="BZ71">
        <f t="shared" si="88"/>
        <v>1113.4478916719959</v>
      </c>
      <c r="CA71">
        <f t="shared" si="88"/>
        <v>1120.0208274649626</v>
      </c>
      <c r="CB71">
        <f t="shared" si="88"/>
        <v>1125.9344599178175</v>
      </c>
      <c r="CC71">
        <f t="shared" si="88"/>
        <v>1130.8381228264714</v>
      </c>
      <c r="CD71">
        <f t="shared" si="88"/>
        <v>1134.3897299385508</v>
      </c>
      <c r="CE71">
        <f t="shared" si="88"/>
        <v>1136.9046645254866</v>
      </c>
      <c r="CF71">
        <f t="shared" si="88"/>
        <v>1138.3856726861052</v>
      </c>
      <c r="CG71">
        <f t="shared" si="88"/>
        <v>1138.8174285519119</v>
      </c>
      <c r="CH71">
        <f t="shared" si="88"/>
        <v>1138.1922812565774</v>
      </c>
      <c r="CI71">
        <f t="shared" si="88"/>
        <v>1136.5126278359623</v>
      </c>
      <c r="CJ71">
        <f t="shared" si="88"/>
        <v>1133.8030803725655</v>
      </c>
      <c r="CK71">
        <f t="shared" si="88"/>
        <v>1130.0933103958714</v>
      </c>
      <c r="CL71">
        <f t="shared" si="88"/>
        <v>1125.4111278711105</v>
      </c>
      <c r="CM71">
        <f t="shared" si="88"/>
        <v>1119.7857198473025</v>
      </c>
      <c r="CN71">
        <f t="shared" si="88"/>
        <v>1111.8230267785029</v>
      </c>
      <c r="CO71">
        <f t="shared" si="88"/>
        <v>1103.0850458611887</v>
      </c>
      <c r="CP71">
        <f t="shared" si="88"/>
        <v>1093.6361727408066</v>
      </c>
      <c r="CQ71">
        <f t="shared" si="88"/>
        <v>1083.5217906950827</v>
      </c>
      <c r="CR71">
        <f t="shared" si="88"/>
        <v>1072.7832272442297</v>
      </c>
      <c r="CS71">
        <f t="shared" si="88"/>
        <v>1063.821372852392</v>
      </c>
      <c r="CT71">
        <f t="shared" si="88"/>
        <v>1054.2305401661686</v>
      </c>
      <c r="CU71">
        <f t="shared" si="88"/>
        <v>1044.0434930659483</v>
      </c>
      <c r="CV71">
        <f t="shared" si="88"/>
        <v>1033.2817110119831</v>
      </c>
      <c r="CW71">
        <f t="shared" si="88"/>
        <v>1021.9600812318496</v>
      </c>
      <c r="CX71">
        <f t="shared" ref="CX71:DQ71" si="89">CX$49*CX32</f>
        <v>1009.899374826661</v>
      </c>
      <c r="CY71">
        <f t="shared" si="89"/>
        <v>997.71062482320281</v>
      </c>
      <c r="CZ71">
        <f t="shared" si="89"/>
        <v>985.3965286834183</v>
      </c>
      <c r="DA71">
        <f t="shared" si="89"/>
        <v>972.95975451818083</v>
      </c>
      <c r="DB71">
        <f t="shared" si="89"/>
        <v>960.40294134125543</v>
      </c>
      <c r="DC71">
        <f t="shared" si="89"/>
        <v>947.72869932131152</v>
      </c>
      <c r="DD71">
        <f t="shared" si="89"/>
        <v>934.93961003201719</v>
      </c>
      <c r="DE71">
        <f t="shared" si="89"/>
        <v>922.03822670019235</v>
      </c>
      <c r="DF71">
        <f t="shared" si="89"/>
        <v>909.02707445208716</v>
      </c>
      <c r="DG71">
        <f t="shared" si="89"/>
        <v>895.90865055774293</v>
      </c>
      <c r="DH71">
        <f t="shared" si="89"/>
        <v>882.68542467349369</v>
      </c>
      <c r="DI71">
        <f t="shared" si="89"/>
        <v>869.35983908259698</v>
      </c>
      <c r="DJ71">
        <f t="shared" si="89"/>
        <v>855.93430893401126</v>
      </c>
      <c r="DK71">
        <f t="shared" si="89"/>
        <v>842.41122247934311</v>
      </c>
      <c r="DL71">
        <f t="shared" si="89"/>
        <v>828.79294130796518</v>
      </c>
      <c r="DM71">
        <f t="shared" si="89"/>
        <v>815.0818005803244</v>
      </c>
      <c r="DN71">
        <f t="shared" si="89"/>
        <v>801.28010925944886</v>
      </c>
      <c r="DO71">
        <f t="shared" si="89"/>
        <v>787.39015034067518</v>
      </c>
      <c r="DP71">
        <f t="shared" si="89"/>
        <v>773.41418107959453</v>
      </c>
      <c r="DQ71">
        <f t="shared" si="89"/>
        <v>759.35443321824675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topLeftCell="B1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5"/>
      <c r="O11" s="5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IFERROR(MATCH(E15,Production_est!$D$4:$D$339,0),"-")+1</f>
        <v>4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N46" si="5">L15</f>
        <v>1.7899931425622108E-2</v>
      </c>
      <c r="N15" s="33">
        <f t="shared" si="5"/>
        <v>1.7899931425622108E-2</v>
      </c>
      <c r="O15" s="33">
        <f t="shared" ref="O15:AP22" si="6">N15*(1-$G$4)</f>
        <v>1.7810431768493996E-2</v>
      </c>
      <c r="P15" s="33">
        <f t="shared" si="6"/>
        <v>1.7721379609651526E-2</v>
      </c>
      <c r="Q15" s="33">
        <f t="shared" si="6"/>
        <v>1.7632772711603267E-2</v>
      </c>
      <c r="R15" s="33">
        <f t="shared" si="6"/>
        <v>1.7544608848045252E-2</v>
      </c>
      <c r="S15" s="33">
        <f t="shared" si="6"/>
        <v>1.7456885803805024E-2</v>
      </c>
      <c r="T15" s="33">
        <f t="shared" si="6"/>
        <v>1.7369601374785999E-2</v>
      </c>
      <c r="U15" s="33">
        <f t="shared" si="6"/>
        <v>1.728275336791207E-2</v>
      </c>
      <c r="V15" s="33">
        <f t="shared" si="6"/>
        <v>1.7196339601072509E-2</v>
      </c>
      <c r="W15" s="33">
        <f t="shared" si="6"/>
        <v>1.7110357903067145E-2</v>
      </c>
      <c r="X15" s="33">
        <f t="shared" si="6"/>
        <v>1.702480611355181E-2</v>
      </c>
      <c r="Y15" s="33">
        <f t="shared" si="6"/>
        <v>1.6939682082984051E-2</v>
      </c>
      <c r="Z15" s="33">
        <f t="shared" si="6"/>
        <v>1.6854983672569129E-2</v>
      </c>
      <c r="AA15" s="33">
        <f t="shared" si="6"/>
        <v>1.6770708754206283E-2</v>
      </c>
      <c r="AB15" s="33">
        <f t="shared" si="6"/>
        <v>1.6686855210435253E-2</v>
      </c>
      <c r="AC15" s="33">
        <f t="shared" si="6"/>
        <v>1.6603420934383075E-2</v>
      </c>
      <c r="AD15" s="33">
        <f t="shared" si="6"/>
        <v>1.652040382971116E-2</v>
      </c>
      <c r="AE15" s="33">
        <f t="shared" si="6"/>
        <v>1.6437801810562605E-2</v>
      </c>
      <c r="AF15" s="33">
        <f t="shared" si="6"/>
        <v>1.6355612801509791E-2</v>
      </c>
      <c r="AG15" s="33">
        <f t="shared" si="6"/>
        <v>1.6273834737502241E-2</v>
      </c>
      <c r="AH15" s="33">
        <f t="shared" si="6"/>
        <v>1.6192465563814731E-2</v>
      </c>
      <c r="AI15" s="33">
        <f t="shared" si="6"/>
        <v>1.6111503235995656E-2</v>
      </c>
      <c r="AJ15" s="33">
        <f t="shared" si="6"/>
        <v>1.6030945719815677E-2</v>
      </c>
      <c r="AK15" s="33">
        <f t="shared" si="6"/>
        <v>1.5950790991216598E-2</v>
      </c>
      <c r="AL15" s="33">
        <f t="shared" si="6"/>
        <v>1.5871037036260516E-2</v>
      </c>
      <c r="AM15" s="33">
        <f t="shared" si="6"/>
        <v>1.5791681851079212E-2</v>
      </c>
      <c r="AN15" s="33">
        <f t="shared" si="6"/>
        <v>1.5712723441823815E-2</v>
      </c>
      <c r="AO15" s="33">
        <f t="shared" si="6"/>
        <v>1.5634159824614694E-2</v>
      </c>
      <c r="AP15" s="33">
        <f t="shared" si="6"/>
        <v>1.555598902549162E-2</v>
      </c>
      <c r="AQ15" s="33">
        <f t="shared" ref="AQ15:BK15" si="7">AP15*(1-$G$4)</f>
        <v>1.5478209080364161E-2</v>
      </c>
      <c r="AR15" s="33">
        <f t="shared" si="7"/>
        <v>1.540081803496234E-2</v>
      </c>
      <c r="AS15" s="33">
        <f t="shared" si="7"/>
        <v>1.5323813944787528E-2</v>
      </c>
      <c r="AT15" s="33">
        <f t="shared" si="7"/>
        <v>1.524719487506359E-2</v>
      </c>
      <c r="AU15" s="33">
        <f t="shared" si="7"/>
        <v>1.5170958900688272E-2</v>
      </c>
      <c r="AV15" s="33">
        <f t="shared" si="7"/>
        <v>1.5095104106184832E-2</v>
      </c>
      <c r="AW15" s="33">
        <f t="shared" si="7"/>
        <v>1.5019628585653907E-2</v>
      </c>
      <c r="AX15" s="33">
        <f t="shared" si="7"/>
        <v>1.4944530442725638E-2</v>
      </c>
      <c r="AY15" s="33">
        <f t="shared" si="7"/>
        <v>1.4869807790512011E-2</v>
      </c>
      <c r="AZ15" s="33">
        <f t="shared" si="7"/>
        <v>1.4795458751559451E-2</v>
      </c>
      <c r="BA15" s="33">
        <f t="shared" si="7"/>
        <v>1.4721481457801654E-2</v>
      </c>
      <c r="BB15" s="33">
        <f t="shared" si="7"/>
        <v>1.4647874050512646E-2</v>
      </c>
      <c r="BC15" s="33">
        <f t="shared" si="7"/>
        <v>1.4574634680260082E-2</v>
      </c>
      <c r="BD15" s="33">
        <f t="shared" si="7"/>
        <v>1.4501761506858781E-2</v>
      </c>
      <c r="BE15" s="33">
        <f t="shared" si="7"/>
        <v>1.4429252699324487E-2</v>
      </c>
      <c r="BF15" s="33">
        <f t="shared" si="7"/>
        <v>1.4357106435827865E-2</v>
      </c>
      <c r="BG15" s="33">
        <f t="shared" si="7"/>
        <v>1.4285320903648726E-2</v>
      </c>
      <c r="BH15" s="33">
        <f t="shared" si="7"/>
        <v>1.4213894299130482E-2</v>
      </c>
      <c r="BI15" s="33">
        <f t="shared" si="7"/>
        <v>1.4142824827634829E-2</v>
      </c>
      <c r="BJ15" s="33">
        <f t="shared" si="7"/>
        <v>1.4072110703496654E-2</v>
      </c>
      <c r="BK15" s="33">
        <f t="shared" si="7"/>
        <v>1.400175014997917E-2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21.153850702014111</v>
      </c>
      <c r="BT15" s="4" cm="1">
        <f t="array" ref="BT15">N15*INDEX(prod_est,$H15+$I15-1,MATCH(BT$14,$BQ$14:$DQ$14,0))</f>
        <v>24.254344488829631</v>
      </c>
      <c r="BU15" s="4" cm="1">
        <f t="array" ref="BU15">O15*INDEX(prod_est,$H15+$I15-1,MATCH(BU$14,$BQ$14:$DQ$14,0))</f>
        <v>27.585156260397632</v>
      </c>
      <c r="BV15" s="4" cm="1">
        <f t="array" ref="BV15">P15*INDEX(prod_est,$H15+$I15-1,MATCH(BV$14,$BQ$14:$DQ$14,0))</f>
        <v>31.286293858871755</v>
      </c>
      <c r="BW15" s="4" cm="1">
        <f t="array" ref="BW15">Q15*INDEX(prod_est,$H15+$I15-1,MATCH(BW$14,$BQ$14:$DQ$14,0))</f>
        <v>33.709041976566198</v>
      </c>
      <c r="BX15" s="4" cm="1">
        <f t="array" ref="BX15">R15*INDEX(prod_est,$H15+$I15-1,MATCH(BX$14,$BQ$14:$DQ$14,0))</f>
        <v>36.003032715913257</v>
      </c>
      <c r="BY15" s="4" cm="1">
        <f t="array" ref="BY15">S15*INDEX(prod_est,$H15+$I15-1,MATCH(BY$14,$BQ$14:$DQ$14,0))</f>
        <v>38.448033453412272</v>
      </c>
      <c r="BZ15" s="4" cm="1">
        <f t="array" ref="BZ15">T15*INDEX(prod_est,$H15+$I15-1,MATCH(BZ$14,$BQ$14:$DQ$14,0))</f>
        <v>41.053256277061145</v>
      </c>
      <c r="CA15" s="4" cm="1">
        <f t="array" ref="CA15">U15*INDEX(prod_est,$H15+$I15-1,MATCH(CA$14,$BQ$14:$DQ$14,0))</f>
        <v>43.468242423617859</v>
      </c>
      <c r="CB15" s="4" cm="1">
        <f t="array" ref="CB15">V15*INDEX(prod_est,$H15+$I15-1,MATCH(CB$14,$BQ$14:$DQ$14,0))</f>
        <v>46.02107548774363</v>
      </c>
      <c r="CC15" s="4" cm="1">
        <f t="array" ref="CC15">W15*INDEX(prod_est,$H15+$I15-1,MATCH(CC$14,$BQ$14:$DQ$14,0))</f>
        <v>47.850606176076667</v>
      </c>
      <c r="CD15" s="4" cm="1">
        <f t="array" ref="CD15">X15*INDEX(prod_est,$H15+$I15-1,MATCH(CD$14,$BQ$14:$DQ$14,0))</f>
        <v>49.290318899452217</v>
      </c>
      <c r="CE15" s="4" cm="1">
        <f t="array" ref="CE15">Y15*INDEX(prod_est,$H15+$I15-1,MATCH(CE$14,$BQ$14:$DQ$14,0))</f>
        <v>50.761035820412062</v>
      </c>
      <c r="CF15" s="4" cm="1">
        <f t="array" ref="CF15">Z15*INDEX(prod_est,$H15+$I15-1,MATCH(CF$14,$BQ$14:$DQ$14,0))</f>
        <v>52.26289088111664</v>
      </c>
      <c r="CG15" s="4" cm="1">
        <f t="array" ref="CG15">AA15*INDEX(prod_est,$H15+$I15-1,MATCH(CG$14,$BQ$14:$DQ$14,0))</f>
        <v>53.795985019688302</v>
      </c>
      <c r="CH15" s="4" cm="1">
        <f t="array" ref="CH15">AB15*INDEX(prod_est,$H15+$I15-1,MATCH(CH$14,$BQ$14:$DQ$14,0))</f>
        <v>54.593694606847095</v>
      </c>
      <c r="CI15" s="4" cm="1">
        <f t="array" ref="CI15">AC15*INDEX(prod_est,$H15+$I15-1,MATCH(CI$14,$BQ$14:$DQ$14,0))</f>
        <v>55.387785126439489</v>
      </c>
      <c r="CJ15" s="4" cm="1">
        <f t="array" ref="CJ15">AD15*INDEX(prod_est,$H15+$I15-1,MATCH(CJ$14,$BQ$14:$DQ$14,0))</f>
        <v>56.177703506294598</v>
      </c>
      <c r="CK15" s="4" cm="1">
        <f t="array" ref="CK15">AE15*INDEX(prod_est,$H15+$I15-1,MATCH(CK$14,$BQ$14:$DQ$14,0))</f>
        <v>56.962879300123618</v>
      </c>
      <c r="CL15" s="4" cm="1">
        <f t="array" ref="CL15">AF15*INDEX(prod_est,$H15+$I15-1,MATCH(CL$14,$BQ$14:$DQ$14,0))</f>
        <v>57.742724294569726</v>
      </c>
      <c r="CM15" s="4" cm="1">
        <f t="array" ref="CM15">AG15*INDEX(prod_est,$H15+$I15-1,MATCH(CM$14,$BQ$14:$DQ$14,0))</f>
        <v>58.516632109039278</v>
      </c>
      <c r="CN15" s="4" cm="1">
        <f t="array" ref="CN15">AH15*INDEX(prod_est,$H15+$I15-1,MATCH(CN$14,$BQ$14:$DQ$14,0))</f>
        <v>59.283977788193795</v>
      </c>
      <c r="CO15" s="4" cm="1">
        <f t="array" ref="CO15">AI15*INDEX(prod_est,$H15+$I15-1,MATCH(CO$14,$BQ$14:$DQ$14,0))</f>
        <v>60.044117386979309</v>
      </c>
      <c r="CP15" s="4" cm="1">
        <f t="array" ref="CP15">AJ15*INDEX(prod_est,$H15+$I15-1,MATCH(CP$14,$BQ$14:$DQ$14,0))</f>
        <v>60.796387548070165</v>
      </c>
      <c r="CQ15" s="4" cm="1">
        <f t="array" ref="CQ15">AK15*INDEX(prod_est,$H15+$I15-1,MATCH(CQ$14,$BQ$14:$DQ$14,0))</f>
        <v>61.540105071600628</v>
      </c>
      <c r="CR15" s="4" cm="1">
        <f t="array" ref="CR15">AL15*INDEX(prod_est,$H15+$I15-1,MATCH(CR$14,$BQ$14:$DQ$14,0))</f>
        <v>62.274566477053924</v>
      </c>
      <c r="CS15" s="4" cm="1">
        <f t="array" ref="CS15">AM15*INDEX(prod_est,$H15+$I15-1,MATCH(CS$14,$BQ$14:$DQ$14,0))</f>
        <v>62.999047557183879</v>
      </c>
      <c r="CT15" s="4" cm="1">
        <f t="array" ref="CT15">AN15*INDEX(prod_est,$H15+$I15-1,MATCH(CT$14,$BQ$14:$DQ$14,0))</f>
        <v>63.712802923830608</v>
      </c>
      <c r="CU15" s="4" cm="1">
        <f t="array" ref="CU15">AO15*INDEX(prod_est,$H15+$I15-1,MATCH(CU$14,$BQ$14:$DQ$14,0))</f>
        <v>64.415065545500681</v>
      </c>
      <c r="CV15" s="4" cm="1">
        <f t="array" ref="CV15">AP15*INDEX(prod_est,$H15+$I15-1,MATCH(CV$14,$BQ$14:$DQ$14,0))</f>
        <v>65.105046276574711</v>
      </c>
      <c r="CW15" s="4" cm="1">
        <f t="array" ref="CW15">AQ15*INDEX(prod_est,$H15+$I15-1,MATCH(CW$14,$BQ$14:$DQ$14,0))</f>
        <v>65.781933378002478</v>
      </c>
      <c r="CX15" s="4" cm="1">
        <f t="array" ref="CX15">AR15*INDEX(prod_est,$H15+$I15-1,MATCH(CX$14,$BQ$14:$DQ$14,0))</f>
        <v>65.005605026427929</v>
      </c>
      <c r="CY15" s="4" cm="1">
        <f t="array" ref="CY15">AS15*INDEX(prod_est,$H15+$I15-1,MATCH(CY$14,$BQ$14:$DQ$14,0))</f>
        <v>64.221034713542323</v>
      </c>
      <c r="CZ15" s="4" cm="1">
        <f t="array" ref="CZ15">AT15*INDEX(prod_est,$H15+$I15-1,MATCH(CZ$14,$BQ$14:$DQ$14,0))</f>
        <v>63.428396070650138</v>
      </c>
      <c r="DA15" s="4" cm="1">
        <f t="array" ref="DA15">AU15*INDEX(prod_est,$H15+$I15-1,MATCH(DA$14,$BQ$14:$DQ$14,0))</f>
        <v>62.6278608397742</v>
      </c>
      <c r="DB15" s="4" cm="1">
        <f t="array" ref="DB15">AV15*INDEX(prod_est,$H15+$I15-1,MATCH(DB$14,$BQ$14:$DQ$14,0))</f>
        <v>61.819598890003256</v>
      </c>
      <c r="DC15" s="4" cm="1">
        <f t="array" ref="DC15">AW15*INDEX(prod_est,$H15+$I15-1,MATCH(DC$14,$BQ$14:$DQ$14,0))</f>
        <v>61.003778233713398</v>
      </c>
      <c r="DD15" s="4" cm="1">
        <f t="array" ref="DD15">AX15*INDEX(prod_est,$H15+$I15-1,MATCH(DD$14,$BQ$14:$DQ$14,0))</f>
        <v>60.180565042666188</v>
      </c>
      <c r="DE15" s="4" cm="1">
        <f t="array" ref="DE15">AY15*INDEX(prod_est,$H15+$I15-1,MATCH(DE$14,$BQ$14:$DQ$14,0))</f>
        <v>59.35012366398221</v>
      </c>
      <c r="DF15" s="4" cm="1">
        <f t="array" ref="DF15">AZ15*INDEX(prod_est,$H15+$I15-1,MATCH(DF$14,$BQ$14:$DQ$14,0))</f>
        <v>58.51261663599319</v>
      </c>
      <c r="DG15" s="4" cm="1">
        <f t="array" ref="DG15">BA15*INDEX(prod_est,$H15+$I15-1,MATCH(DG$14,$BQ$14:$DQ$14,0))</f>
        <v>57.668204703971355</v>
      </c>
      <c r="DH15" s="4" cm="1">
        <f t="array" ref="DH15">BB15*INDEX(prod_est,$H15+$I15-1,MATCH(DH$14,$BQ$14:$DQ$14,0))</f>
        <v>56.817046835738964</v>
      </c>
      <c r="DI15" s="4" cm="1">
        <f t="array" ref="DI15">BC15*INDEX(prod_est,$H15+$I15-1,MATCH(DI$14,$BQ$14:$DQ$14,0))</f>
        <v>55.959300237156853</v>
      </c>
      <c r="DJ15" s="4" cm="1">
        <f t="array" ref="DJ15">BD15*INDEX(prod_est,$H15+$I15-1,MATCH(DJ$14,$BQ$14:$DQ$14,0))</f>
        <v>55.095120367494943</v>
      </c>
      <c r="DK15" s="4" cm="1">
        <f t="array" ref="DK15">BE15*INDEX(prod_est,$H15+$I15-1,MATCH(DK$14,$BQ$14:$DQ$14,0))</f>
        <v>54.224660954683337</v>
      </c>
      <c r="DL15" s="4" cm="1">
        <f t="array" ref="DL15">BF15*INDEX(prod_est,$H15+$I15-1,MATCH(DL$14,$BQ$14:$DQ$14,0))</f>
        <v>53.348074010447114</v>
      </c>
      <c r="DM15" s="4" cm="1">
        <f t="array" ref="DM15">BG15*INDEX(prod_est,$H15+$I15-1,MATCH(DM$14,$BQ$14:$DQ$14,0))</f>
        <v>52.465509845323552</v>
      </c>
      <c r="DN15" s="4" cm="1">
        <f t="array" ref="DN15">BH15*INDEX(prod_est,$H15+$I15-1,MATCH(DN$14,$BQ$14:$DQ$14,0))</f>
        <v>51.577117083563877</v>
      </c>
      <c r="DO15" s="4" cm="1">
        <f t="array" ref="DO15">BI15*INDEX(prod_est,$H15+$I15-1,MATCH(DO$14,$BQ$14:$DQ$14,0))</f>
        <v>50.683042677921193</v>
      </c>
      <c r="DP15" s="4" cm="1">
        <f t="array" ref="DP15">BJ15*INDEX(prod_est,$H15+$I15-1,MATCH(DP$14,$BQ$14:$DQ$14,0))</f>
        <v>49.78343192432186</v>
      </c>
      <c r="DQ15" s="4" cm="1">
        <f t="array" ref="DQ15">BK15*INDEX(prod_est,$H15+$I15-1,MATCH(DQ$14,$BQ$14:$DQ$14,0))</f>
        <v>48.878428476426016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IFERROR(MATCH(E16,Production_est!$D$4:$D$339,0),"-")+1</f>
        <v>4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IFERROR(MATCH(E17,Production_est!$D$4:$D$339,0),"-")+1</f>
        <v>4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IFERROR(MATCH(E18,Production_est!$D$4:$D$339,0),"-")+1</f>
        <v>4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IFERROR(MATCH(E19,Production_est!$D$4:$D$339,0),"-")+1</f>
        <v>4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IFERROR(MATCH(E20,Production_est!$D$4:$D$339,0),"-")+1</f>
        <v>4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IFERROR(MATCH(E21,Production_est!$D$4:$D$339,0),"-")+1</f>
        <v>4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5"/>
        <v>6.3597406875529179E-6</v>
      </c>
      <c r="O21" s="33">
        <f t="shared" si="6"/>
        <v>6.3279419841151531E-6</v>
      </c>
      <c r="P21" s="33">
        <f t="shared" si="6"/>
        <v>6.2963022741945776E-6</v>
      </c>
      <c r="Q21" s="33">
        <f t="shared" si="6"/>
        <v>6.2648207628236043E-6</v>
      </c>
      <c r="R21" s="33">
        <f t="shared" si="6"/>
        <v>6.2334966590094863E-6</v>
      </c>
      <c r="S21" s="33">
        <f t="shared" si="6"/>
        <v>6.2023291757144388E-6</v>
      </c>
      <c r="T21" s="33">
        <f t="shared" si="6"/>
        <v>6.1713175298358666E-6</v>
      </c>
      <c r="U21" s="33">
        <f t="shared" si="6"/>
        <v>6.1404609421866868E-6</v>
      </c>
      <c r="V21" s="33">
        <f t="shared" si="6"/>
        <v>6.1097586374757531E-6</v>
      </c>
      <c r="W21" s="33">
        <f t="shared" si="6"/>
        <v>6.0792098442883739E-6</v>
      </c>
      <c r="X21" s="33">
        <f t="shared" si="6"/>
        <v>6.0488137950669323E-6</v>
      </c>
      <c r="Y21" s="33">
        <f t="shared" si="6"/>
        <v>6.0185697260915972E-6</v>
      </c>
      <c r="Z21" s="33">
        <f t="shared" si="6"/>
        <v>5.9884768774611394E-6</v>
      </c>
      <c r="AA21" s="33">
        <f t="shared" si="6"/>
        <v>5.9585344930738336E-6</v>
      </c>
      <c r="AB21" s="33">
        <f t="shared" si="6"/>
        <v>5.9287418206084646E-6</v>
      </c>
      <c r="AC21" s="33">
        <f t="shared" si="6"/>
        <v>5.8990981115054225E-6</v>
      </c>
      <c r="AD21" s="33">
        <f t="shared" si="6"/>
        <v>5.8696026209478954E-6</v>
      </c>
      <c r="AE21" s="33">
        <f t="shared" si="6"/>
        <v>5.8402546078431561E-6</v>
      </c>
      <c r="AF21" s="33">
        <f t="shared" si="6"/>
        <v>5.8110533348039406E-6</v>
      </c>
      <c r="AG21" s="33">
        <f t="shared" si="6"/>
        <v>5.7819980681299205E-6</v>
      </c>
      <c r="AH21" s="33">
        <f t="shared" si="6"/>
        <v>5.7530880777892711E-6</v>
      </c>
      <c r="AI21" s="33">
        <f t="shared" si="6"/>
        <v>5.724322637400325E-6</v>
      </c>
      <c r="AJ21" s="33">
        <f t="shared" si="6"/>
        <v>5.6957010242133234E-6</v>
      </c>
      <c r="AK21" s="33">
        <f t="shared" si="6"/>
        <v>5.6672225190922569E-6</v>
      </c>
      <c r="AL21" s="33">
        <f t="shared" si="6"/>
        <v>5.6388864064967954E-6</v>
      </c>
      <c r="AM21" s="33">
        <f t="shared" si="6"/>
        <v>5.6106919744643115E-6</v>
      </c>
      <c r="AN21" s="33">
        <f t="shared" si="6"/>
        <v>5.5826385145919899E-6</v>
      </c>
      <c r="AO21" s="33">
        <f t="shared" si="6"/>
        <v>5.55472532201903E-6</v>
      </c>
      <c r="AP21" s="33">
        <f t="shared" si="6"/>
        <v>5.5269516954089352E-6</v>
      </c>
      <c r="AQ21" s="33">
        <f t="shared" ref="AQ21:BK21" si="17">AP21*(1-$G$4)</f>
        <v>5.4993169369318909E-6</v>
      </c>
      <c r="AR21" s="33">
        <f t="shared" si="17"/>
        <v>5.4718203522472311E-6</v>
      </c>
      <c r="AS21" s="33">
        <f t="shared" si="17"/>
        <v>5.4444612504859953E-6</v>
      </c>
      <c r="AT21" s="33">
        <f t="shared" si="17"/>
        <v>5.4172389442335653E-6</v>
      </c>
      <c r="AU21" s="33">
        <f t="shared" si="17"/>
        <v>5.3901527495123974E-6</v>
      </c>
      <c r="AV21" s="33">
        <f t="shared" si="17"/>
        <v>5.3632019857648357E-6</v>
      </c>
      <c r="AW21" s="33">
        <f t="shared" si="17"/>
        <v>5.3363859758360113E-6</v>
      </c>
      <c r="AX21" s="33">
        <f t="shared" si="17"/>
        <v>5.3097040459568308E-6</v>
      </c>
      <c r="AY21" s="33">
        <f t="shared" si="17"/>
        <v>5.2831555257270465E-6</v>
      </c>
      <c r="AZ21" s="33">
        <f t="shared" si="17"/>
        <v>5.2567397480984114E-6</v>
      </c>
      <c r="BA21" s="33">
        <f t="shared" si="17"/>
        <v>5.2304560493579191E-6</v>
      </c>
      <c r="BB21" s="33">
        <f t="shared" si="17"/>
        <v>5.2043037691111298E-6</v>
      </c>
      <c r="BC21" s="33">
        <f t="shared" si="17"/>
        <v>5.1782822502655743E-6</v>
      </c>
      <c r="BD21" s="33">
        <f t="shared" si="17"/>
        <v>5.1523908390142466E-6</v>
      </c>
      <c r="BE21" s="33">
        <f t="shared" si="17"/>
        <v>5.1266288848191752E-6</v>
      </c>
      <c r="BF21" s="33">
        <f t="shared" si="17"/>
        <v>5.1009957403950792E-6</v>
      </c>
      <c r="BG21" s="33">
        <f t="shared" si="17"/>
        <v>5.075490761693104E-6</v>
      </c>
      <c r="BH21" s="33">
        <f t="shared" si="17"/>
        <v>5.0501133078846381E-6</v>
      </c>
      <c r="BI21" s="33">
        <f t="shared" si="17"/>
        <v>5.0248627413452153E-6</v>
      </c>
      <c r="BJ21" s="33">
        <f t="shared" si="17"/>
        <v>4.9997384276384895E-6</v>
      </c>
      <c r="BK21" s="33">
        <f t="shared" si="17"/>
        <v>4.9747397355002973E-6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7.5158391286039997E-3</v>
      </c>
      <c r="BT21" s="4" cm="1">
        <f t="array" ref="BT21">N21*INDEX(prod_est,$H21+$I21-1,MATCH(BT$14,$BQ$14:$DQ$14,0))</f>
        <v>8.6174263927479653E-3</v>
      </c>
      <c r="BU21" s="4" cm="1">
        <f t="array" ref="BU21">O21*INDEX(prod_est,$H21+$I21-1,MATCH(BU$14,$BQ$14:$DQ$14,0))</f>
        <v>9.8008442865114911E-3</v>
      </c>
      <c r="BV21" s="4" cm="1">
        <f t="array" ref="BV21">P21*INDEX(prod_est,$H21+$I21-1,MATCH(BV$14,$BQ$14:$DQ$14,0))</f>
        <v>1.1115836775340521E-2</v>
      </c>
      <c r="BW21" s="4" cm="1">
        <f t="array" ref="BW21">Q21*INDEX(prod_est,$H21+$I21-1,MATCH(BW$14,$BQ$14:$DQ$14,0))</f>
        <v>1.1976624976894097E-2</v>
      </c>
      <c r="BX21" s="4" cm="1">
        <f t="array" ref="BX21">R21*INDEX(prod_est,$H21+$I21-1,MATCH(BX$14,$BQ$14:$DQ$14,0))</f>
        <v>1.2791666436830194E-2</v>
      </c>
      <c r="BY21" s="4" cm="1">
        <f t="array" ref="BY21">S21*INDEX(prod_est,$H21+$I21-1,MATCH(BY$14,$BQ$14:$DQ$14,0))</f>
        <v>1.3660360863732391E-2</v>
      </c>
      <c r="BZ21" s="4" cm="1">
        <f t="array" ref="BZ21">T21*INDEX(prod_est,$H21+$I21-1,MATCH(BZ$14,$BQ$14:$DQ$14,0))</f>
        <v>1.4585981258455519E-2</v>
      </c>
      <c r="CA21" s="4" cm="1">
        <f t="array" ref="CA21">U21*INDEX(prod_est,$H21+$I21-1,MATCH(CA$14,$BQ$14:$DQ$14,0))</f>
        <v>1.5444011677172586E-2</v>
      </c>
      <c r="CB21" s="4" cm="1">
        <f t="array" ref="CB21">V21*INDEX(prod_est,$H21+$I21-1,MATCH(CB$14,$BQ$14:$DQ$14,0))</f>
        <v>1.6351018297500283E-2</v>
      </c>
      <c r="CC21" s="4" cm="1">
        <f t="array" ref="CC21">W21*INDEX(prod_est,$H21+$I21-1,MATCH(CC$14,$BQ$14:$DQ$14,0))</f>
        <v>1.7001039824457831E-2</v>
      </c>
      <c r="CD21" s="4" cm="1">
        <f t="array" ref="CD21">X21*INDEX(prod_est,$H21+$I21-1,MATCH(CD$14,$BQ$14:$DQ$14,0))</f>
        <v>1.7512561313983363E-2</v>
      </c>
      <c r="CE21" s="4" cm="1">
        <f t="array" ref="CE21">Y21*INDEX(prod_est,$H21+$I21-1,MATCH(CE$14,$BQ$14:$DQ$14,0))</f>
        <v>1.803509841313182E-2</v>
      </c>
      <c r="CF21" s="4" cm="1">
        <f t="array" ref="CF21">Z21*INDEX(prod_est,$H21+$I21-1,MATCH(CF$14,$BQ$14:$DQ$14,0))</f>
        <v>1.8568698710767498E-2</v>
      </c>
      <c r="CG21" s="4" cm="1">
        <f t="array" ref="CG21">AA21*INDEX(prod_est,$H21+$I21-1,MATCH(CG$14,$BQ$14:$DQ$14,0))</f>
        <v>1.9113398069613464E-2</v>
      </c>
      <c r="CH21" s="4" cm="1">
        <f t="array" ref="CH21">AB21*INDEX(prod_est,$H21+$I21-1,MATCH(CH$14,$BQ$14:$DQ$14,0))</f>
        <v>1.9396819608929694E-2</v>
      </c>
      <c r="CI21" s="4" cm="1">
        <f t="array" ref="CI21">AC21*INDEX(prod_est,$H21+$I21-1,MATCH(CI$14,$BQ$14:$DQ$14,0))</f>
        <v>1.9678955314758318E-2</v>
      </c>
      <c r="CJ21" s="4" cm="1">
        <f t="array" ref="CJ21">AD21*INDEX(prod_est,$H21+$I21-1,MATCH(CJ$14,$BQ$14:$DQ$14,0))</f>
        <v>1.9959608683799691E-2</v>
      </c>
      <c r="CK21" s="4" cm="1">
        <f t="array" ref="CK21">AE21*INDEX(prod_est,$H21+$I21-1,MATCH(CK$14,$BQ$14:$DQ$14,0))</f>
        <v>2.0238577039831954E-2</v>
      </c>
      <c r="CL21" s="4" cm="1">
        <f t="array" ref="CL21">AF21*INDEX(prod_est,$H21+$I21-1,MATCH(CL$14,$BQ$14:$DQ$14,0))</f>
        <v>2.0515651394098153E-2</v>
      </c>
      <c r="CM21" s="4" cm="1">
        <f t="array" ref="CM21">AG21*INDEX(prod_est,$H21+$I21-1,MATCH(CM$14,$BQ$14:$DQ$14,0))</f>
        <v>2.0790616303128583E-2</v>
      </c>
      <c r="CN21" s="4" cm="1">
        <f t="array" ref="CN21">AH21*INDEX(prod_est,$H21+$I21-1,MATCH(CN$14,$BQ$14:$DQ$14,0))</f>
        <v>2.1063249723955631E-2</v>
      </c>
      <c r="CO21" s="4" cm="1">
        <f t="array" ref="CO21">AI21*INDEX(prod_est,$H21+$I21-1,MATCH(CO$14,$BQ$14:$DQ$14,0))</f>
        <v>2.1333322866677093E-2</v>
      </c>
      <c r="CP21" s="4" cm="1">
        <f t="array" ref="CP21">AJ21*INDEX(prod_est,$H21+$I21-1,MATCH(CP$14,$BQ$14:$DQ$14,0))</f>
        <v>2.1600600044324451E-2</v>
      </c>
      <c r="CQ21" s="4" cm="1">
        <f t="array" ref="CQ21">AK21*INDEX(prod_est,$H21+$I21-1,MATCH(CQ$14,$BQ$14:$DQ$14,0))</f>
        <v>2.1864838519991037E-2</v>
      </c>
      <c r="CR21" s="4" cm="1">
        <f t="array" ref="CR21">AL21*INDEX(prod_est,$H21+$I21-1,MATCH(CR$14,$BQ$14:$DQ$14,0))</f>
        <v>2.2125788351173768E-2</v>
      </c>
      <c r="CS21" s="4" cm="1">
        <f t="array" ref="CS21">AM21*INDEX(prod_est,$H21+$I21-1,MATCH(CS$14,$BQ$14:$DQ$14,0))</f>
        <v>2.2383192231284144E-2</v>
      </c>
      <c r="CT21" s="4" cm="1">
        <f t="array" ref="CT21">AN21*INDEX(prod_est,$H21+$I21-1,MATCH(CT$14,$BQ$14:$DQ$14,0))</f>
        <v>2.2636785328279195E-2</v>
      </c>
      <c r="CU21" s="4" cm="1">
        <f t="array" ref="CU21">AO21*INDEX(prod_est,$H21+$I21-1,MATCH(CU$14,$BQ$14:$DQ$14,0))</f>
        <v>2.288629512036643E-2</v>
      </c>
      <c r="CV21" s="4" cm="1">
        <f t="array" ref="CV21">AP21*INDEX(prod_est,$H21+$I21-1,MATCH(CV$14,$BQ$14:$DQ$14,0))</f>
        <v>2.3131441228734083E-2</v>
      </c>
      <c r="CW21" s="4" cm="1">
        <f t="array" ref="CW21">AQ21*INDEX(prod_est,$H21+$I21-1,MATCH(CW$14,$BQ$14:$DQ$14,0))</f>
        <v>2.3371935247256857E-2</v>
      </c>
      <c r="CX21" s="4" cm="1">
        <f t="array" ref="CX21">AR21*INDEX(prod_est,$H21+$I21-1,MATCH(CX$14,$BQ$14:$DQ$14,0))</f>
        <v>2.3096110335584719E-2</v>
      </c>
      <c r="CY21" s="4" cm="1">
        <f t="array" ref="CY21">AS21*INDEX(prod_est,$H21+$I21-1,MATCH(CY$14,$BQ$14:$DQ$14,0))</f>
        <v>2.2817357103381692E-2</v>
      </c>
      <c r="CZ21" s="4" cm="1">
        <f t="array" ref="CZ21">AT21*INDEX(prod_est,$H21+$I21-1,MATCH(CZ$14,$BQ$14:$DQ$14,0))</f>
        <v>2.253573724083225E-2</v>
      </c>
      <c r="DA21" s="4" cm="1">
        <f t="array" ref="DA21">AU21*INDEX(prod_est,$H21+$I21-1,MATCH(DA$14,$BQ$14:$DQ$14,0))</f>
        <v>2.2251311766870171E-2</v>
      </c>
      <c r="DB21" s="4" cm="1">
        <f t="array" ref="DB21">AV21*INDEX(prod_est,$H21+$I21-1,MATCH(DB$14,$BQ$14:$DQ$14,0))</f>
        <v>2.1964141034986739E-2</v>
      </c>
      <c r="DC21" s="4" cm="1">
        <f t="array" ref="DC21">AW21*INDEX(prod_est,$H21+$I21-1,MATCH(DC$14,$BQ$14:$DQ$14,0))</f>
        <v>2.1674284738994118E-2</v>
      </c>
      <c r="DD21" s="4" cm="1">
        <f t="array" ref="DD21">AX21*INDEX(prod_est,$H21+$I21-1,MATCH(DD$14,$BQ$14:$DQ$14,0))</f>
        <v>2.1381801918744916E-2</v>
      </c>
      <c r="DE21" s="4" cm="1">
        <f t="array" ref="DE21">AY21*INDEX(prod_est,$H21+$I21-1,MATCH(DE$14,$BQ$14:$DQ$14,0))</f>
        <v>2.1086750965807508E-2</v>
      </c>
      <c r="DF21" s="4" cm="1">
        <f t="array" ref="DF21">AZ21*INDEX(prod_est,$H21+$I21-1,MATCH(DF$14,$BQ$14:$DQ$14,0))</f>
        <v>2.078918962909819E-2</v>
      </c>
      <c r="DG21" s="4" cm="1">
        <f t="array" ref="DG21">BA21*INDEX(prod_est,$H21+$I21-1,MATCH(DG$14,$BQ$14:$DQ$14,0))</f>
        <v>2.0489175020469718E-2</v>
      </c>
      <c r="DH21" s="4" cm="1">
        <f t="array" ref="DH21">BB21*INDEX(prod_est,$H21+$I21-1,MATCH(DH$14,$BQ$14:$DQ$14,0))</f>
        <v>2.0186763620257318E-2</v>
      </c>
      <c r="DI21" s="4" cm="1">
        <f t="array" ref="DI21">BC21*INDEX(prod_est,$H21+$I21-1,MATCH(DI$14,$BQ$14:$DQ$14,0))</f>
        <v>1.9882011282781636E-2</v>
      </c>
      <c r="DJ21" s="4" cm="1">
        <f t="array" ref="DJ21">BD21*INDEX(prod_est,$H21+$I21-1,MATCH(DJ$14,$BQ$14:$DQ$14,0))</f>
        <v>1.9574973241809814E-2</v>
      </c>
      <c r="DK21" s="4" cm="1">
        <f t="array" ref="DK21">BE21*INDEX(prod_est,$H21+$I21-1,MATCH(DK$14,$BQ$14:$DQ$14,0))</f>
        <v>1.9265704115974096E-2</v>
      </c>
      <c r="DL21" s="4" cm="1">
        <f t="array" ref="DL21">BF21*INDEX(prod_est,$H21+$I21-1,MATCH(DL$14,$BQ$14:$DQ$14,0))</f>
        <v>1.8954257914149161E-2</v>
      </c>
      <c r="DM21" s="4" cm="1">
        <f t="array" ref="DM21">BG21*INDEX(prod_est,$H21+$I21-1,MATCH(DM$14,$BQ$14:$DQ$14,0))</f>
        <v>1.8640688040787626E-2</v>
      </c>
      <c r="DN21" s="4" cm="1">
        <f t="array" ref="DN21">BH21*INDEX(prod_est,$H21+$I21-1,MATCH(DN$14,$BQ$14:$DQ$14,0))</f>
        <v>1.8325047301214557E-2</v>
      </c>
      <c r="DO21" s="4" cm="1">
        <f t="array" ref="DO21">BI21*INDEX(prod_est,$H21+$I21-1,MATCH(DO$14,$BQ$14:$DQ$14,0))</f>
        <v>1.8007387906881556E-2</v>
      </c>
      <c r="DP21" s="4" cm="1">
        <f t="array" ref="DP21">BJ21*INDEX(prod_est,$H21+$I21-1,MATCH(DP$14,$BQ$14:$DQ$14,0))</f>
        <v>1.7687761480579371E-2</v>
      </c>
      <c r="DQ21" s="4" cm="1">
        <f t="array" ref="DQ21">BK21*INDEX(prod_est,$H21+$I21-1,MATCH(DQ$14,$BQ$14:$DQ$14,0))</f>
        <v>1.7366219061611201E-2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IFERROR(MATCH(E22,Production_est!$D$4:$D$339,0),"-")+1</f>
        <v>4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IFERROR(MATCH(E23,Production_est!$D$4:$D$339,0),"-")+1</f>
        <v>4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IFERROR(MATCH(E24,Production_est!$D$4:$D$339,0),"-")+1</f>
        <v>4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IFERROR(MATCH(E25,Production_est!$D$4:$D$339,0),"-")+1</f>
        <v>4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5"/>
        <v>3.7309254104227663E-4</v>
      </c>
      <c r="O25" s="33">
        <f t="shared" si="19"/>
        <v>3.7122707833706526E-4</v>
      </c>
      <c r="P25" s="33">
        <f t="shared" si="19"/>
        <v>3.6937094294537992E-4</v>
      </c>
      <c r="Q25" s="33">
        <f t="shared" si="19"/>
        <v>3.6752408823065302E-4</v>
      </c>
      <c r="R25" s="33">
        <f t="shared" si="19"/>
        <v>3.6568646778949973E-4</v>
      </c>
      <c r="S25" s="33">
        <f t="shared" si="19"/>
        <v>3.6385803545055221E-4</v>
      </c>
      <c r="T25" s="33">
        <f t="shared" si="19"/>
        <v>3.6203874527329947E-4</v>
      </c>
      <c r="U25" s="33">
        <f t="shared" si="19"/>
        <v>3.60228551546933E-4</v>
      </c>
      <c r="V25" s="33">
        <f t="shared" si="19"/>
        <v>3.5842740878919832E-4</v>
      </c>
      <c r="W25" s="33">
        <f t="shared" si="19"/>
        <v>3.5663527174525233E-4</v>
      </c>
      <c r="X25" s="33">
        <f t="shared" si="19"/>
        <v>3.5485209538652605E-4</v>
      </c>
      <c r="Y25" s="33">
        <f t="shared" si="19"/>
        <v>3.5307783490959343E-4</v>
      </c>
      <c r="Z25" s="33">
        <f t="shared" si="19"/>
        <v>3.5131244573504544E-4</v>
      </c>
      <c r="AA25" s="33">
        <f t="shared" si="19"/>
        <v>3.4955588350637021E-4</v>
      </c>
      <c r="AB25" s="33">
        <f t="shared" si="19"/>
        <v>3.4780810408883837E-4</v>
      </c>
      <c r="AC25" s="33">
        <f t="shared" si="19"/>
        <v>3.4606906356839416E-4</v>
      </c>
      <c r="AD25" s="33">
        <f t="shared" si="19"/>
        <v>3.4433871825055221E-4</v>
      </c>
      <c r="AE25" s="33">
        <f t="shared" si="19"/>
        <v>3.4261702465929943E-4</v>
      </c>
      <c r="AF25" s="33">
        <f t="shared" si="19"/>
        <v>3.4090393953600291E-4</v>
      </c>
      <c r="AG25" s="33">
        <f t="shared" si="19"/>
        <v>3.391994198383229E-4</v>
      </c>
      <c r="AH25" s="33">
        <f t="shared" si="19"/>
        <v>3.3750342273913125E-4</v>
      </c>
      <c r="AI25" s="33">
        <f t="shared" si="19"/>
        <v>3.3581590562543559E-4</v>
      </c>
      <c r="AJ25" s="33">
        <f t="shared" si="19"/>
        <v>3.3413682609730841E-4</v>
      </c>
      <c r="AK25" s="33">
        <f t="shared" si="19"/>
        <v>3.3246614196682188E-4</v>
      </c>
      <c r="AL25" s="33">
        <f t="shared" si="19"/>
        <v>3.3080381125698776E-4</v>
      </c>
      <c r="AM25" s="33">
        <f t="shared" si="19"/>
        <v>3.2914979220070281E-4</v>
      </c>
      <c r="AN25" s="33">
        <f t="shared" si="19"/>
        <v>3.2750404323969931E-4</v>
      </c>
      <c r="AO25" s="33">
        <f t="shared" si="19"/>
        <v>3.2586652302350082E-4</v>
      </c>
      <c r="AP25" s="33">
        <f t="shared" si="19"/>
        <v>3.2423719040838329E-4</v>
      </c>
      <c r="AQ25" s="33">
        <f t="shared" ref="AQ25:BK25" si="22">AP25*(1-$G$4)</f>
        <v>3.226160044563414E-4</v>
      </c>
      <c r="AR25" s="33">
        <f t="shared" si="22"/>
        <v>3.2100292443405971E-4</v>
      </c>
      <c r="AS25" s="33">
        <f t="shared" si="22"/>
        <v>3.1939790981188942E-4</v>
      </c>
      <c r="AT25" s="33">
        <f t="shared" si="22"/>
        <v>3.1780092026283E-4</v>
      </c>
      <c r="AU25" s="33">
        <f t="shared" si="22"/>
        <v>3.1621191566151585E-4</v>
      </c>
      <c r="AV25" s="33">
        <f t="shared" si="22"/>
        <v>3.1463085608320827E-4</v>
      </c>
      <c r="AW25" s="33">
        <f t="shared" si="22"/>
        <v>3.1305770180279225E-4</v>
      </c>
      <c r="AX25" s="33">
        <f t="shared" si="22"/>
        <v>3.1149241329377829E-4</v>
      </c>
      <c r="AY25" s="33">
        <f t="shared" si="22"/>
        <v>3.0993495122730942E-4</v>
      </c>
      <c r="AZ25" s="33">
        <f t="shared" si="22"/>
        <v>3.0838527647117288E-4</v>
      </c>
      <c r="BA25" s="33">
        <f t="shared" si="22"/>
        <v>3.0684335008881704E-4</v>
      </c>
      <c r="BB25" s="33">
        <f t="shared" si="22"/>
        <v>3.0530913333837298E-4</v>
      </c>
      <c r="BC25" s="33">
        <f t="shared" si="22"/>
        <v>3.0378258767168112E-4</v>
      </c>
      <c r="BD25" s="33">
        <f t="shared" si="22"/>
        <v>3.022636747333227E-4</v>
      </c>
      <c r="BE25" s="33">
        <f t="shared" si="22"/>
        <v>3.0075235635965608E-4</v>
      </c>
      <c r="BF25" s="33">
        <f t="shared" si="22"/>
        <v>2.9924859457785782E-4</v>
      </c>
      <c r="BG25" s="33">
        <f t="shared" si="22"/>
        <v>2.9775235160496853E-4</v>
      </c>
      <c r="BH25" s="33">
        <f t="shared" si="22"/>
        <v>2.962635898469437E-4</v>
      </c>
      <c r="BI25" s="33">
        <f t="shared" si="22"/>
        <v>2.9478227189770899E-4</v>
      </c>
      <c r="BJ25" s="33">
        <f t="shared" si="22"/>
        <v>2.9330836053822042E-4</v>
      </c>
      <c r="BK25" s="33">
        <f t="shared" si="22"/>
        <v>2.9184181873552934E-4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0.44091475679880132</v>
      </c>
      <c r="BT25" s="4" cm="1">
        <f t="array" ref="BT25">N25*INDEX(prod_est,$H25+$I25-1,MATCH(BT$14,$BQ$14:$DQ$14,0))</f>
        <v>0.50553908847378082</v>
      </c>
      <c r="BU25" s="4" cm="1">
        <f t="array" ref="BU25">O25*INDEX(prod_est,$H25+$I25-1,MATCH(BU$14,$BQ$14:$DQ$14,0))</f>
        <v>0.57496399285129263</v>
      </c>
      <c r="BV25" s="4" cm="1">
        <f t="array" ref="BV25">P25*INDEX(prod_est,$H25+$I25-1,MATCH(BV$14,$BQ$14:$DQ$14,0))</f>
        <v>0.65210768678663567</v>
      </c>
      <c r="BW25" s="4" cm="1">
        <f t="array" ref="BW25">Q25*INDEX(prod_est,$H25+$I25-1,MATCH(BW$14,$BQ$14:$DQ$14,0))</f>
        <v>0.70260560379218073</v>
      </c>
      <c r="BX25" s="4" cm="1">
        <f t="array" ref="BX25">R25*INDEX(prod_est,$H25+$I25-1,MATCH(BX$14,$BQ$14:$DQ$14,0))</f>
        <v>0.75041980004353293</v>
      </c>
      <c r="BY25" s="4" cm="1">
        <f t="array" ref="BY25">S25*INDEX(prod_est,$H25+$I25-1,MATCH(BY$14,$BQ$14:$DQ$14,0))</f>
        <v>0.80138153371241194</v>
      </c>
      <c r="BZ25" s="4" cm="1">
        <f t="array" ref="BZ25">T25*INDEX(prod_est,$H25+$I25-1,MATCH(BZ$14,$BQ$14:$DQ$14,0))</f>
        <v>0.85568281454666029</v>
      </c>
      <c r="CA25" s="4" cm="1">
        <f t="array" ref="CA25">U25*INDEX(prod_est,$H25+$I25-1,MATCH(CA$14,$BQ$14:$DQ$14,0))</f>
        <v>0.90601894693602925</v>
      </c>
      <c r="CB25" s="4" cm="1">
        <f t="array" ref="CB25">V25*INDEX(prod_est,$H25+$I25-1,MATCH(CB$14,$BQ$14:$DQ$14,0))</f>
        <v>0.95922825551405477</v>
      </c>
      <c r="CC25" s="4" cm="1">
        <f t="array" ref="CC25">W25*INDEX(prod_est,$H25+$I25-1,MATCH(CC$14,$BQ$14:$DQ$14,0))</f>
        <v>0.99736160011714892</v>
      </c>
      <c r="CD25" s="4" cm="1">
        <f t="array" ref="CD25">X25*INDEX(prod_est,$H25+$I25-1,MATCH(CD$14,$BQ$14:$DQ$14,0))</f>
        <v>1.0273698758788203</v>
      </c>
      <c r="CE25" s="4" cm="1">
        <f t="array" ref="CE25">Y25*INDEX(prod_est,$H25+$I25-1,MATCH(CE$14,$BQ$14:$DQ$14,0))</f>
        <v>1.0580243795273288</v>
      </c>
      <c r="CF25" s="4" cm="1">
        <f t="array" ref="CF25">Z25*INDEX(prod_est,$H25+$I25-1,MATCH(CF$14,$BQ$14:$DQ$14,0))</f>
        <v>1.0893279028510781</v>
      </c>
      <c r="CG25" s="4" cm="1">
        <f t="array" ref="CG25">AA25*INDEX(prod_est,$H25+$I25-1,MATCH(CG$14,$BQ$14:$DQ$14,0))</f>
        <v>1.121282549727433</v>
      </c>
      <c r="CH25" s="4" cm="1">
        <f t="array" ref="CH25">AB25*INDEX(prod_est,$H25+$I25-1,MATCH(CH$14,$BQ$14:$DQ$14,0))</f>
        <v>1.1379094009599937</v>
      </c>
      <c r="CI25" s="4" cm="1">
        <f t="array" ref="CI25">AC25*INDEX(prod_est,$H25+$I25-1,MATCH(CI$14,$BQ$14:$DQ$14,0))</f>
        <v>1.154460819103877</v>
      </c>
      <c r="CJ25" s="4" cm="1">
        <f t="array" ref="CJ25">AD25*INDEX(prod_est,$H25+$I25-1,MATCH(CJ$14,$BQ$14:$DQ$14,0))</f>
        <v>1.17092527634388</v>
      </c>
      <c r="CK25" s="4" cm="1">
        <f t="array" ref="CK25">AE25*INDEX(prod_est,$H25+$I25-1,MATCH(CK$14,$BQ$14:$DQ$14,0))</f>
        <v>1.1872908827319153</v>
      </c>
      <c r="CL25" s="4" cm="1">
        <f t="array" ref="CL25">AF25*INDEX(prod_est,$H25+$I25-1,MATCH(CL$14,$BQ$14:$DQ$14,0))</f>
        <v>1.2035453779966583</v>
      </c>
      <c r="CM25" s="4" cm="1">
        <f t="array" ref="CM25">AG25*INDEX(prod_est,$H25+$I25-1,MATCH(CM$14,$BQ$14:$DQ$14,0))</f>
        <v>1.2196761232027331</v>
      </c>
      <c r="CN25" s="4" cm="1">
        <f t="array" ref="CN25">AH25*INDEX(prod_est,$H25+$I25-1,MATCH(CN$14,$BQ$14:$DQ$14,0))</f>
        <v>1.2356700922569255</v>
      </c>
      <c r="CO25" s="4" cm="1">
        <f t="array" ref="CO25">AI25*INDEX(prod_est,$H25+$I25-1,MATCH(CO$14,$BQ$14:$DQ$14,0))</f>
        <v>1.2515138632588521</v>
      </c>
      <c r="CP25" s="4" cm="1">
        <f t="array" ref="CP25">AJ25*INDEX(prod_est,$H25+$I25-1,MATCH(CP$14,$BQ$14:$DQ$14,0))</f>
        <v>1.2671936096935186</v>
      </c>
      <c r="CQ25" s="4" cm="1">
        <f t="array" ref="CQ25">AK25*INDEX(prod_est,$H25+$I25-1,MATCH(CQ$14,$BQ$14:$DQ$14,0))</f>
        <v>1.2826950914631341</v>
      </c>
      <c r="CR25" s="4" cm="1">
        <f t="array" ref="CR25">AL25*INDEX(prod_est,$H25+$I25-1,MATCH(CR$14,$BQ$14:$DQ$14,0))</f>
        <v>1.29800364575546</v>
      </c>
      <c r="CS25" s="4" cm="1">
        <f t="array" ref="CS25">AM25*INDEX(prod_est,$H25+$I25-1,MATCH(CS$14,$BQ$14:$DQ$14,0))</f>
        <v>1.3131041777460928</v>
      </c>
      <c r="CT25" s="4" cm="1">
        <f t="array" ref="CT25">AN25*INDEX(prod_est,$H25+$I25-1,MATCH(CT$14,$BQ$14:$DQ$14,0))</f>
        <v>1.3279811511317905</v>
      </c>
      <c r="CU25" s="4" cm="1">
        <f t="array" ref="CU25">AO25*INDEX(prod_est,$H25+$I25-1,MATCH(CU$14,$BQ$14:$DQ$14,0))</f>
        <v>1.3426185784921467</v>
      </c>
      <c r="CV25" s="4" cm="1">
        <f t="array" ref="CV25">AP25*INDEX(prod_est,$H25+$I25-1,MATCH(CV$14,$BQ$14:$DQ$14,0))</f>
        <v>1.3570000114767524</v>
      </c>
      <c r="CW25" s="4" cm="1">
        <f t="array" ref="CW25">AQ25*INDEX(prod_est,$H25+$I25-1,MATCH(CW$14,$BQ$14:$DQ$14,0))</f>
        <v>1.3711085308149291</v>
      </c>
      <c r="CX25" s="4" cm="1">
        <f t="array" ref="CX25">AR25*INDEX(prod_est,$H25+$I25-1,MATCH(CX$14,$BQ$14:$DQ$14,0))</f>
        <v>1.3549273337765142</v>
      </c>
      <c r="CY25" s="4" cm="1">
        <f t="array" ref="CY25">AS25*INDEX(prod_est,$H25+$I25-1,MATCH(CY$14,$BQ$14:$DQ$14,0))</f>
        <v>1.3385743475722303</v>
      </c>
      <c r="CZ25" s="4" cm="1">
        <f t="array" ref="CZ25">AT25*INDEX(prod_est,$H25+$I25-1,MATCH(CZ$14,$BQ$14:$DQ$14,0))</f>
        <v>1.32205319124078</v>
      </c>
      <c r="DA25" s="4" cm="1">
        <f t="array" ref="DA25">AU25*INDEX(prod_est,$H25+$I25-1,MATCH(DA$14,$BQ$14:$DQ$14,0))</f>
        <v>1.3053674444421164</v>
      </c>
      <c r="DB25" s="4" cm="1">
        <f t="array" ref="DB25">AV25*INDEX(prod_est,$H25+$I25-1,MATCH(DB$14,$BQ$14:$DQ$14,0))</f>
        <v>1.2885206477981819</v>
      </c>
      <c r="DC25" s="4" cm="1">
        <f t="array" ref="DC25">AW25*INDEX(prod_est,$H25+$I25-1,MATCH(DC$14,$BQ$14:$DQ$14,0))</f>
        <v>1.2715163032310137</v>
      </c>
      <c r="DD25" s="4" cm="1">
        <f t="array" ref="DD25">AX25*INDEX(prod_est,$H25+$I25-1,MATCH(DD$14,$BQ$14:$DQ$14,0))</f>
        <v>1.2543578742982813</v>
      </c>
      <c r="DE25" s="4" cm="1">
        <f t="array" ref="DE25">AY25*INDEX(prod_est,$H25+$I25-1,MATCH(DE$14,$BQ$14:$DQ$14,0))</f>
        <v>1.2370487865262263</v>
      </c>
      <c r="DF25" s="4" cm="1">
        <f t="array" ref="DF25">AZ25*INDEX(prod_est,$H25+$I25-1,MATCH(DF$14,$BQ$14:$DQ$14,0))</f>
        <v>1.2195924277400736</v>
      </c>
      <c r="DG25" s="4" cm="1">
        <f t="array" ref="DG25">BA25*INDEX(prod_est,$H25+$I25-1,MATCH(DG$14,$BQ$14:$DQ$14,0))</f>
        <v>1.201992148391881</v>
      </c>
      <c r="DH25" s="4" cm="1">
        <f t="array" ref="DH25">BB25*INDEX(prod_est,$H25+$I25-1,MATCH(DH$14,$BQ$14:$DQ$14,0))</f>
        <v>1.1842512618858918</v>
      </c>
      <c r="DI25" s="4" cm="1">
        <f t="array" ref="DI25">BC25*INDEX(prod_est,$H25+$I25-1,MATCH(DI$14,$BQ$14:$DQ$14,0))</f>
        <v>1.1663730449013678</v>
      </c>
      <c r="DJ25" s="4" cm="1">
        <f t="array" ref="DJ25">BD25*INDEX(prod_est,$H25+$I25-1,MATCH(DJ$14,$BQ$14:$DQ$14,0))</f>
        <v>1.1483607377129599</v>
      </c>
      <c r="DK25" s="4" cm="1">
        <f t="array" ref="DK25">BE25*INDEX(prod_est,$H25+$I25-1,MATCH(DK$14,$BQ$14:$DQ$14,0))</f>
        <v>1.1302175445085889</v>
      </c>
      <c r="DL25" s="4" cm="1">
        <f t="array" ref="DL25">BF25*INDEX(prod_est,$H25+$I25-1,MATCH(DL$14,$BQ$14:$DQ$14,0))</f>
        <v>1.1119466337049064</v>
      </c>
      <c r="DM25" s="4" cm="1">
        <f t="array" ref="DM25">BG25*INDEX(prod_est,$H25+$I25-1,MATCH(DM$14,$BQ$14:$DQ$14,0))</f>
        <v>1.0935511382602996</v>
      </c>
      <c r="DN25" s="4" cm="1">
        <f t="array" ref="DN25">BH25*INDEX(prod_est,$H25+$I25-1,MATCH(DN$14,$BQ$14:$DQ$14,0))</f>
        <v>1.0750341559854939</v>
      </c>
      <c r="DO25" s="4" cm="1">
        <f t="array" ref="DO25">BI25*INDEX(prod_est,$H25+$I25-1,MATCH(DO$14,$BQ$14:$DQ$14,0))</f>
        <v>1.0563987498517804</v>
      </c>
      <c r="DP25" s="4" cm="1">
        <f t="array" ref="DP25">BJ25*INDEX(prod_est,$H25+$I25-1,MATCH(DP$14,$BQ$14:$DQ$14,0))</f>
        <v>1.0376479482968148</v>
      </c>
      <c r="DQ25" s="4" cm="1">
        <f t="array" ref="DQ25">BK25*INDEX(prod_est,$H25+$I25-1,MATCH(DQ$14,$BQ$14:$DQ$14,0))</f>
        <v>1.0187847455281067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IFERROR(MATCH(E26,Production_est!$D$4:$D$339,0),"-")+1</f>
        <v>4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IFERROR(MATCH(E27,Production_est!$D$4:$D$339,0),"-")+1</f>
        <v>4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IFERROR(MATCH(E28,Production_est!$D$4:$D$339,0),"-")+1</f>
        <v>4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IFERROR(MATCH(E29,Production_est!$D$4:$D$339,0),"-")+1</f>
        <v>4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IFERROR(MATCH(E30,Production_est!$D$4:$D$339,0),"-")+1</f>
        <v>4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IFERROR(MATCH(E31,Production_est!$D$4:$D$339,0),"-")+1</f>
        <v>4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si="5"/>
        <v>2.4835655869170543E-2</v>
      </c>
      <c r="O31" s="33">
        <f t="shared" ref="O31:AQ35" si="28">N31*(1-$G$4)</f>
        <v>2.4711477589824692E-2</v>
      </c>
      <c r="P31" s="33">
        <f t="shared" si="28"/>
        <v>2.4587920201875568E-2</v>
      </c>
      <c r="Q31" s="33">
        <f t="shared" si="28"/>
        <v>2.4464980600866191E-2</v>
      </c>
      <c r="R31" s="33">
        <f t="shared" si="28"/>
        <v>2.434265569786186E-2</v>
      </c>
      <c r="S31" s="33">
        <f t="shared" si="28"/>
        <v>2.4220942419372549E-2</v>
      </c>
      <c r="T31" s="33">
        <f t="shared" si="28"/>
        <v>2.4099837707275685E-2</v>
      </c>
      <c r="U31" s="33">
        <f t="shared" si="28"/>
        <v>2.3979338518739308E-2</v>
      </c>
      <c r="V31" s="33">
        <f t="shared" si="28"/>
        <v>2.3859441826145612E-2</v>
      </c>
      <c r="W31" s="33">
        <f t="shared" si="28"/>
        <v>2.3740144617014885E-2</v>
      </c>
      <c r="X31" s="33">
        <f t="shared" si="28"/>
        <v>2.3621443893929811E-2</v>
      </c>
      <c r="Y31" s="33">
        <f t="shared" si="28"/>
        <v>2.3503336674460161E-2</v>
      </c>
      <c r="Z31" s="33">
        <f t="shared" si="28"/>
        <v>2.338581999108786E-2</v>
      </c>
      <c r="AA31" s="33">
        <f t="shared" si="28"/>
        <v>2.3268890891132422E-2</v>
      </c>
      <c r="AB31" s="33">
        <f t="shared" si="28"/>
        <v>2.315254643667676E-2</v>
      </c>
      <c r="AC31" s="33">
        <f t="shared" si="28"/>
        <v>2.3036783704493375E-2</v>
      </c>
      <c r="AD31" s="33">
        <f t="shared" si="28"/>
        <v>2.2921599785970907E-2</v>
      </c>
      <c r="AE31" s="33">
        <f t="shared" si="28"/>
        <v>2.2806991787041053E-2</v>
      </c>
      <c r="AF31" s="33">
        <f t="shared" si="28"/>
        <v>2.2692956828105848E-2</v>
      </c>
      <c r="AG31" s="33">
        <f t="shared" si="28"/>
        <v>2.2579492043965317E-2</v>
      </c>
      <c r="AH31" s="33">
        <f t="shared" si="28"/>
        <v>2.2466594583745489E-2</v>
      </c>
      <c r="AI31" s="33">
        <f t="shared" si="28"/>
        <v>2.2354261610826761E-2</v>
      </c>
      <c r="AJ31" s="33">
        <f t="shared" si="28"/>
        <v>2.2242490302772627E-2</v>
      </c>
      <c r="AK31" s="33">
        <f t="shared" si="28"/>
        <v>2.2131277851258763E-2</v>
      </c>
      <c r="AL31" s="33">
        <f t="shared" si="28"/>
        <v>2.2020621462002468E-2</v>
      </c>
      <c r="AM31" s="33">
        <f t="shared" si="28"/>
        <v>2.1910518354692456E-2</v>
      </c>
      <c r="AN31" s="33">
        <f t="shared" si="28"/>
        <v>2.1800965762918994E-2</v>
      </c>
      <c r="AO31" s="33">
        <f t="shared" si="28"/>
        <v>2.1691960934104398E-2</v>
      </c>
      <c r="AP31" s="33">
        <f t="shared" si="28"/>
        <v>2.1583501129433875E-2</v>
      </c>
      <c r="AQ31" s="33">
        <f t="shared" si="28"/>
        <v>2.1475583623786706E-2</v>
      </c>
      <c r="AR31" s="33">
        <f t="shared" ref="AR31:BK31" si="29">AQ31*(1-$G$4)</f>
        <v>2.1368205705667772E-2</v>
      </c>
      <c r="AS31" s="33">
        <f t="shared" si="29"/>
        <v>2.1261364677139433E-2</v>
      </c>
      <c r="AT31" s="33">
        <f t="shared" si="29"/>
        <v>2.1155057853753736E-2</v>
      </c>
      <c r="AU31" s="33">
        <f t="shared" si="29"/>
        <v>2.1049282564484968E-2</v>
      </c>
      <c r="AV31" s="33">
        <f t="shared" si="29"/>
        <v>2.0944036151662543E-2</v>
      </c>
      <c r="AW31" s="33">
        <f t="shared" si="29"/>
        <v>2.0839315970904229E-2</v>
      </c>
      <c r="AX31" s="33">
        <f t="shared" si="29"/>
        <v>2.0735119391049706E-2</v>
      </c>
      <c r="AY31" s="33">
        <f t="shared" si="29"/>
        <v>2.0631443794094456E-2</v>
      </c>
      <c r="AZ31" s="33">
        <f t="shared" si="29"/>
        <v>2.0528286575123983E-2</v>
      </c>
      <c r="BA31" s="33">
        <f t="shared" si="29"/>
        <v>2.0425645142248362E-2</v>
      </c>
      <c r="BB31" s="33">
        <f t="shared" si="29"/>
        <v>2.032351691653712E-2</v>
      </c>
      <c r="BC31" s="33">
        <f t="shared" si="29"/>
        <v>2.0221899331954434E-2</v>
      </c>
      <c r="BD31" s="33">
        <f t="shared" si="29"/>
        <v>2.0120789835294663E-2</v>
      </c>
      <c r="BE31" s="33">
        <f t="shared" si="29"/>
        <v>2.0020185886118189E-2</v>
      </c>
      <c r="BF31" s="33">
        <f t="shared" si="29"/>
        <v>1.9920084956687598E-2</v>
      </c>
      <c r="BG31" s="33">
        <f t="shared" si="29"/>
        <v>1.9820484531904159E-2</v>
      </c>
      <c r="BH31" s="33">
        <f t="shared" si="29"/>
        <v>1.9721382109244637E-2</v>
      </c>
      <c r="BI31" s="33">
        <f t="shared" si="29"/>
        <v>1.9622775198698414E-2</v>
      </c>
      <c r="BJ31" s="33">
        <f t="shared" si="29"/>
        <v>1.9524661322704921E-2</v>
      </c>
      <c r="BK31" s="33">
        <f t="shared" si="29"/>
        <v>1.9427038016091396E-2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29.350378157930574</v>
      </c>
      <c r="BT31" s="4" cm="1">
        <f t="array" ref="BT31">N31*INDEX(prod_est,$H31+$I31-1,MATCH(BT$14,$BQ$14:$DQ$14,0))</f>
        <v>33.652226856838389</v>
      </c>
      <c r="BU31" s="4" cm="1">
        <f t="array" ref="BU31">O31*INDEX(prod_est,$H31+$I31-1,MATCH(BU$14,$BQ$14:$DQ$14,0))</f>
        <v>38.273635339176764</v>
      </c>
      <c r="BV31" s="4" cm="1">
        <f t="array" ref="BV31">P31*INDEX(prod_est,$H31+$I31-1,MATCH(BV$14,$BQ$14:$DQ$14,0))</f>
        <v>43.408860583033082</v>
      </c>
      <c r="BW31" s="4" cm="1">
        <f t="array" ref="BW31">Q31*INDEX(prod_est,$H31+$I31-1,MATCH(BW$14,$BQ$14:$DQ$14,0))</f>
        <v>46.770356059077834</v>
      </c>
      <c r="BX31" s="4" cm="1">
        <f t="array" ref="BX31">R31*INDEX(prod_est,$H31+$I31-1,MATCH(BX$14,$BQ$14:$DQ$14,0))</f>
        <v>49.953204261945039</v>
      </c>
      <c r="BY31" s="4" cm="1">
        <f t="array" ref="BY31">S31*INDEX(prod_est,$H31+$I31-1,MATCH(BY$14,$BQ$14:$DQ$14,0))</f>
        <v>53.345574627647906</v>
      </c>
      <c r="BZ31" s="4" cm="1">
        <f t="array" ref="BZ31">T31*INDEX(prod_est,$H31+$I31-1,MATCH(BZ$14,$BQ$14:$DQ$14,0))</f>
        <v>56.96024867148455</v>
      </c>
      <c r="CA31" s="4" cm="1">
        <f t="array" ref="CA31">U31*INDEX(prod_est,$H31+$I31-1,MATCH(CA$14,$BQ$14:$DQ$14,0))</f>
        <v>60.310974628950738</v>
      </c>
      <c r="CB31" s="4" cm="1">
        <f t="array" ref="CB31">V31*INDEX(prod_est,$H31+$I31-1,MATCH(CB$14,$BQ$14:$DQ$14,0))</f>
        <v>63.852959341881807</v>
      </c>
      <c r="CC31" s="4" cm="1">
        <f t="array" ref="CC31">W31*INDEX(prod_est,$H31+$I31-1,MATCH(CC$14,$BQ$14:$DQ$14,0))</f>
        <v>66.39138217139535</v>
      </c>
      <c r="CD31" s="4" cm="1">
        <f t="array" ref="CD31">X31*INDEX(prod_est,$H31+$I31-1,MATCH(CD$14,$BQ$14:$DQ$14,0))</f>
        <v>68.388943441213385</v>
      </c>
      <c r="CE31" s="4" cm="1">
        <f t="array" ref="CE31">Y31*INDEX(prod_est,$H31+$I31-1,MATCH(CE$14,$BQ$14:$DQ$14,0))</f>
        <v>70.429522170897286</v>
      </c>
      <c r="CF31" s="4" cm="1">
        <f t="array" ref="CF31">Z31*INDEX(prod_est,$H31+$I31-1,MATCH(CF$14,$BQ$14:$DQ$14,0))</f>
        <v>72.513304201460841</v>
      </c>
      <c r="CG31" s="4" cm="1">
        <f t="array" ref="CG31">AA31*INDEX(prod_est,$H31+$I31-1,MATCH(CG$14,$BQ$14:$DQ$14,0))</f>
        <v>74.640429581735035</v>
      </c>
      <c r="CH31" s="4" cm="1">
        <f t="array" ref="CH31">AB31*INDEX(prod_est,$H31+$I31-1,MATCH(CH$14,$BQ$14:$DQ$14,0))</f>
        <v>75.747229396725118</v>
      </c>
      <c r="CI31" s="4" cm="1">
        <f t="array" ref="CI31">AC31*INDEX(prod_est,$H31+$I31-1,MATCH(CI$14,$BQ$14:$DQ$14,0))</f>
        <v>76.849007856353055</v>
      </c>
      <c r="CJ31" s="4" cm="1">
        <f t="array" ref="CJ31">AD31*INDEX(prod_est,$H31+$I31-1,MATCH(CJ$14,$BQ$14:$DQ$14,0))</f>
        <v>77.944997588399318</v>
      </c>
      <c r="CK31" s="4" cm="1">
        <f t="array" ref="CK31">AE31*INDEX(prod_est,$H31+$I31-1,MATCH(CK$14,$BQ$14:$DQ$14,0))</f>
        <v>79.034407114540159</v>
      </c>
      <c r="CL31" s="4" cm="1">
        <f t="array" ref="CL31">AF31*INDEX(prod_est,$H31+$I31-1,MATCH(CL$14,$BQ$14:$DQ$14,0))</f>
        <v>80.116420305140167</v>
      </c>
      <c r="CM31" s="4" cm="1">
        <f t="array" ref="CM31">AG31*INDEX(prod_est,$H31+$I31-1,MATCH(CM$14,$BQ$14:$DQ$14,0))</f>
        <v>81.190195824029317</v>
      </c>
      <c r="CN31" s="4" cm="1">
        <f t="array" ref="CN31">AH31*INDEX(prod_est,$H31+$I31-1,MATCH(CN$14,$BQ$14:$DQ$14,0))</f>
        <v>82.254866563096911</v>
      </c>
      <c r="CO31" s="4" cm="1">
        <f t="array" ref="CO31">AI31*INDEX(prod_est,$H31+$I31-1,MATCH(CO$14,$BQ$14:$DQ$14,0))</f>
        <v>83.3095390665314</v>
      </c>
      <c r="CP31" s="4" cm="1">
        <f t="array" ref="CP31">AJ31*INDEX(prod_est,$H31+$I31-1,MATCH(CP$14,$BQ$14:$DQ$14,0))</f>
        <v>84.353292944535369</v>
      </c>
      <c r="CQ31" s="4" cm="1">
        <f t="array" ref="CQ31">AK31*INDEX(prod_est,$H31+$I31-1,MATCH(CQ$14,$BQ$14:$DQ$14,0))</f>
        <v>85.385180276340179</v>
      </c>
      <c r="CR31" s="4" cm="1">
        <f t="array" ref="CR31">AL31*INDEX(prod_est,$H31+$I31-1,MATCH(CR$14,$BQ$14:$DQ$14,0))</f>
        <v>86.404225002339246</v>
      </c>
      <c r="CS31" s="4" cm="1">
        <f t="array" ref="CS31">AM31*INDEX(prod_est,$H31+$I31-1,MATCH(CS$14,$BQ$14:$DQ$14,0))</f>
        <v>87.409422305166743</v>
      </c>
      <c r="CT31" s="4" cm="1">
        <f t="array" ref="CT31">AN31*INDEX(prod_est,$H31+$I31-1,MATCH(CT$14,$BQ$14:$DQ$14,0))</f>
        <v>88.399737979529505</v>
      </c>
      <c r="CU31" s="4" cm="1">
        <f t="array" ref="CU31">AO31*INDEX(prod_est,$H31+$I31-1,MATCH(CU$14,$BQ$14:$DQ$14,0))</f>
        <v>89.374107790612356</v>
      </c>
      <c r="CV31" s="4" cm="1">
        <f t="array" ref="CV31">AP31*INDEX(prod_est,$H31+$I31-1,MATCH(CV$14,$BQ$14:$DQ$14,0))</f>
        <v>90.331436820866898</v>
      </c>
      <c r="CW31" s="4" cm="1">
        <f t="array" ref="CW31">AQ31*INDEX(prod_est,$H31+$I31-1,MATCH(CW$14,$BQ$14:$DQ$14,0))</f>
        <v>91.270598804989191</v>
      </c>
      <c r="CX31" s="4" cm="1">
        <f t="array" ref="CX31">AR31*INDEX(prod_est,$H31+$I31-1,MATCH(CX$14,$BQ$14:$DQ$14,0))</f>
        <v>90.19346485834248</v>
      </c>
      <c r="CY31" s="4" cm="1">
        <f t="array" ref="CY31">AS31*INDEX(prod_est,$H31+$I31-1,MATCH(CY$14,$BQ$14:$DQ$14,0))</f>
        <v>89.104895420132067</v>
      </c>
      <c r="CZ31" s="4" cm="1">
        <f t="array" ref="CZ31">AT31*INDEX(prod_est,$H31+$I31-1,MATCH(CZ$14,$BQ$14:$DQ$14,0))</f>
        <v>88.005131398952727</v>
      </c>
      <c r="DA31" s="4" cm="1">
        <f t="array" ref="DA31">AU31*INDEX(prod_est,$H31+$I31-1,MATCH(DA$14,$BQ$14:$DQ$14,0))</f>
        <v>86.894411082073589</v>
      </c>
      <c r="DB31" s="4" cm="1">
        <f t="array" ref="DB31">AV31*INDEX(prod_est,$H31+$I31-1,MATCH(DB$14,$BQ$14:$DQ$14,0))</f>
        <v>85.772970158119961</v>
      </c>
      <c r="DC31" s="4" cm="1">
        <f t="array" ref="DC31">AW31*INDEX(prod_est,$H31+$I31-1,MATCH(DC$14,$BQ$14:$DQ$14,0))</f>
        <v>84.641041739580132</v>
      </c>
      <c r="DD31" s="4" cm="1">
        <f t="array" ref="DD31">AX31*INDEX(prod_est,$H31+$I31-1,MATCH(DD$14,$BQ$14:$DQ$14,0))</f>
        <v>83.498856385141011</v>
      </c>
      <c r="DE31" s="4" cm="1">
        <f t="array" ref="DE31">AY31*INDEX(prod_est,$H31+$I31-1,MATCH(DE$14,$BQ$14:$DQ$14,0))</f>
        <v>82.346642121850991</v>
      </c>
      <c r="DF31" s="4" cm="1">
        <f t="array" ref="DF31">AZ31*INDEX(prod_est,$H31+$I31-1,MATCH(DF$14,$BQ$14:$DQ$14,0))</f>
        <v>81.184624467114404</v>
      </c>
      <c r="DG31" s="4" cm="1">
        <f t="array" ref="DG31">BA31*INDEX(prod_est,$H31+$I31-1,MATCH(DG$14,$BQ$14:$DQ$14,0))</f>
        <v>80.013026450515454</v>
      </c>
      <c r="DH31" s="4" cm="1">
        <f t="array" ref="DH31">BB31*INDEX(prod_est,$H31+$I31-1,MATCH(DH$14,$BQ$14:$DQ$14,0))</f>
        <v>78.832068635476134</v>
      </c>
      <c r="DI31" s="4" cm="1">
        <f t="array" ref="DI31">BC31*INDEX(prod_est,$H31+$I31-1,MATCH(DI$14,$BQ$14:$DQ$14,0))</f>
        <v>77.641969140745999</v>
      </c>
      <c r="DJ31" s="4" cm="1">
        <f t="array" ref="DJ31">BD31*INDEX(prod_est,$H31+$I31-1,MATCH(DJ$14,$BQ$14:$DQ$14,0))</f>
        <v>76.442943661728464</v>
      </c>
      <c r="DK31" s="4" cm="1">
        <f t="array" ref="DK31">BE31*INDEX(prod_est,$H31+$I31-1,MATCH(DK$14,$BQ$14:$DQ$14,0))</f>
        <v>75.235205491641139</v>
      </c>
      <c r="DL31" s="4" cm="1">
        <f t="array" ref="DL31">BF31*INDEX(prod_est,$H31+$I31-1,MATCH(DL$14,$BQ$14:$DQ$14,0))</f>
        <v>74.018965542515076</v>
      </c>
      <c r="DM31" s="4" cm="1">
        <f t="array" ref="DM31">BG31*INDEX(prod_est,$H31+$I31-1,MATCH(DM$14,$BQ$14:$DQ$14,0))</f>
        <v>72.794432366030634</v>
      </c>
      <c r="DN31" s="4" cm="1">
        <f t="array" ref="DN31">BH31*INDEX(prod_est,$H31+$I31-1,MATCH(DN$14,$BQ$14:$DQ$14,0))</f>
        <v>71.561812174193307</v>
      </c>
      <c r="DO31" s="4" cm="1">
        <f t="array" ref="DO31">BI31*INDEX(prod_est,$H31+$I31-1,MATCH(DO$14,$BQ$14:$DQ$14,0))</f>
        <v>70.321308859851527</v>
      </c>
      <c r="DP31" s="4" cm="1">
        <f t="array" ref="DP31">BJ31*INDEX(prod_est,$H31+$I31-1,MATCH(DP$14,$BQ$14:$DQ$14,0))</f>
        <v>69.073124017052805</v>
      </c>
      <c r="DQ31" s="4" cm="1">
        <f t="array" ref="DQ31">BK31*INDEX(prod_est,$H31+$I31-1,MATCH(DQ$14,$BQ$14:$DQ$14,0))</f>
        <v>67.817456961246037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IFERROR(MATCH(E32,Production_est!$D$4:$D$339,0),"-")+1</f>
        <v>4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5"/>
        <v>3.2266138565265598E-2</v>
      </c>
      <c r="O32" s="33">
        <f t="shared" si="28"/>
        <v>3.2104807872439273E-2</v>
      </c>
      <c r="P32" s="33">
        <f t="shared" si="28"/>
        <v>3.1944283833077076E-2</v>
      </c>
      <c r="Q32" s="33">
        <f t="shared" si="28"/>
        <v>3.1784562413911692E-2</v>
      </c>
      <c r="R32" s="33">
        <f t="shared" si="28"/>
        <v>3.1625639601842136E-2</v>
      </c>
      <c r="S32" s="33">
        <f t="shared" si="28"/>
        <v>3.1467511403832922E-2</v>
      </c>
      <c r="T32" s="33">
        <f t="shared" si="28"/>
        <v>3.1310173846813755E-2</v>
      </c>
      <c r="U32" s="33">
        <f t="shared" si="28"/>
        <v>3.1153622977579686E-2</v>
      </c>
      <c r="V32" s="33">
        <f t="shared" si="28"/>
        <v>3.0997854862691788E-2</v>
      </c>
      <c r="W32" s="33">
        <f t="shared" si="28"/>
        <v>3.0842865588378329E-2</v>
      </c>
      <c r="X32" s="33">
        <f t="shared" si="28"/>
        <v>3.0688651260436437E-2</v>
      </c>
      <c r="Y32" s="33">
        <f t="shared" si="28"/>
        <v>3.0535208004134253E-2</v>
      </c>
      <c r="Z32" s="33">
        <f t="shared" si="28"/>
        <v>3.0382531964113581E-2</v>
      </c>
      <c r="AA32" s="33">
        <f t="shared" si="28"/>
        <v>3.0230619304293015E-2</v>
      </c>
      <c r="AB32" s="33">
        <f t="shared" si="28"/>
        <v>3.0079466207771549E-2</v>
      </c>
      <c r="AC32" s="33">
        <f t="shared" si="28"/>
        <v>2.992906887673269E-2</v>
      </c>
      <c r="AD32" s="33">
        <f t="shared" si="28"/>
        <v>2.9779423532349025E-2</v>
      </c>
      <c r="AE32" s="33">
        <f t="shared" si="28"/>
        <v>2.9630526414687278E-2</v>
      </c>
      <c r="AF32" s="33">
        <f t="shared" si="28"/>
        <v>2.9482373782613841E-2</v>
      </c>
      <c r="AG32" s="33">
        <f t="shared" si="28"/>
        <v>2.9334961913700771E-2</v>
      </c>
      <c r="AH32" s="33">
        <f t="shared" si="28"/>
        <v>2.9188287104132266E-2</v>
      </c>
      <c r="AI32" s="33">
        <f t="shared" si="28"/>
        <v>2.9042345668611604E-2</v>
      </c>
      <c r="AJ32" s="33">
        <f t="shared" si="28"/>
        <v>2.8897133940268546E-2</v>
      </c>
      <c r="AK32" s="33">
        <f t="shared" si="28"/>
        <v>2.8752648270567203E-2</v>
      </c>
      <c r="AL32" s="33">
        <f t="shared" si="28"/>
        <v>2.8608885029214368E-2</v>
      </c>
      <c r="AM32" s="33">
        <f t="shared" si="28"/>
        <v>2.8465840604068295E-2</v>
      </c>
      <c r="AN32" s="33">
        <f t="shared" si="28"/>
        <v>2.8323511401047954E-2</v>
      </c>
      <c r="AO32" s="33">
        <f t="shared" si="28"/>
        <v>2.8181893844042714E-2</v>
      </c>
      <c r="AP32" s="33">
        <f t="shared" si="28"/>
        <v>2.8040984374822501E-2</v>
      </c>
      <c r="AQ32" s="33">
        <f t="shared" si="28"/>
        <v>2.7900779452948388E-2</v>
      </c>
      <c r="AR32" s="33">
        <f t="shared" ref="AR32:BK32" si="30">AQ32*(1-$G$4)</f>
        <v>2.7761275555683647E-2</v>
      </c>
      <c r="AS32" s="33">
        <f t="shared" si="30"/>
        <v>2.7622469177905229E-2</v>
      </c>
      <c r="AT32" s="33">
        <f t="shared" si="30"/>
        <v>2.7484356832015704E-2</v>
      </c>
      <c r="AU32" s="33">
        <f t="shared" si="30"/>
        <v>2.7346935047855625E-2</v>
      </c>
      <c r="AV32" s="33">
        <f t="shared" si="30"/>
        <v>2.7210200372616348E-2</v>
      </c>
      <c r="AW32" s="33">
        <f t="shared" si="30"/>
        <v>2.7074149370753267E-2</v>
      </c>
      <c r="AX32" s="33">
        <f t="shared" si="30"/>
        <v>2.6938778623899502E-2</v>
      </c>
      <c r="AY32" s="33">
        <f t="shared" si="30"/>
        <v>2.6804084730780005E-2</v>
      </c>
      <c r="AZ32" s="33">
        <f t="shared" si="30"/>
        <v>2.6670064307126106E-2</v>
      </c>
      <c r="BA32" s="33">
        <f t="shared" si="30"/>
        <v>2.6536713985590474E-2</v>
      </c>
      <c r="BB32" s="33">
        <f t="shared" si="30"/>
        <v>2.640403041566252E-2</v>
      </c>
      <c r="BC32" s="33">
        <f t="shared" si="30"/>
        <v>2.6272010263584208E-2</v>
      </c>
      <c r="BD32" s="33">
        <f t="shared" si="30"/>
        <v>2.6140650212266286E-2</v>
      </c>
      <c r="BE32" s="33">
        <f t="shared" si="30"/>
        <v>2.6009946961204955E-2</v>
      </c>
      <c r="BF32" s="33">
        <f t="shared" si="30"/>
        <v>2.587989722639893E-2</v>
      </c>
      <c r="BG32" s="33">
        <f t="shared" si="30"/>
        <v>2.5750497740266935E-2</v>
      </c>
      <c r="BH32" s="33">
        <f t="shared" si="30"/>
        <v>2.56217452515656E-2</v>
      </c>
      <c r="BI32" s="33">
        <f t="shared" si="30"/>
        <v>2.5493636525307773E-2</v>
      </c>
      <c r="BJ32" s="33">
        <f t="shared" si="30"/>
        <v>2.5366168342681236E-2</v>
      </c>
      <c r="BK32" s="33">
        <f t="shared" si="30"/>
        <v>2.523933750096783E-2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38.13160294922227</v>
      </c>
      <c r="BT32" s="4" cm="1">
        <f t="array" ref="BT32">N32*INDEX(prod_est,$H32+$I32-1,MATCH(BT$14,$BQ$14:$DQ$14,0))</f>
        <v>43.720504926965887</v>
      </c>
      <c r="BU32" s="4" cm="1">
        <f t="array" ref="BU32">O32*INDEX(prod_est,$H32+$I32-1,MATCH(BU$14,$BQ$14:$DQ$14,0))</f>
        <v>49.724574529288169</v>
      </c>
      <c r="BV32" s="4" cm="1">
        <f t="array" ref="BV32">P32*INDEX(prod_est,$H32+$I32-1,MATCH(BV$14,$BQ$14:$DQ$14,0))</f>
        <v>56.396187719411323</v>
      </c>
      <c r="BW32" s="4" cm="1">
        <f t="array" ref="BW32">Q32*INDEX(prod_est,$H32+$I32-1,MATCH(BW$14,$BQ$14:$DQ$14,0))</f>
        <v>60.763395873201695</v>
      </c>
      <c r="BX32" s="4" cm="1">
        <f t="array" ref="BX32">R32*INDEX(prod_est,$H32+$I32-1,MATCH(BX$14,$BQ$14:$DQ$14,0))</f>
        <v>64.898507975209967</v>
      </c>
      <c r="BY32" s="4" cm="1">
        <f t="array" ref="BY32">S32*INDEX(prod_est,$H32+$I32-1,MATCH(BY$14,$BQ$14:$DQ$14,0))</f>
        <v>69.305828356079985</v>
      </c>
      <c r="BZ32" s="4" cm="1">
        <f t="array" ref="BZ32">T32*INDEX(prod_est,$H32+$I32-1,MATCH(BZ$14,$BQ$14:$DQ$14,0))</f>
        <v>74.001962582657086</v>
      </c>
      <c r="CA32" s="4" cm="1">
        <f t="array" ref="CA32">U32*INDEX(prod_est,$H32+$I32-1,MATCH(CA$14,$BQ$14:$DQ$14,0))</f>
        <v>78.355179127747149</v>
      </c>
      <c r="CB32" s="4" cm="1">
        <f t="array" ref="CB32">V32*INDEX(prod_est,$H32+$I32-1,MATCH(CB$14,$BQ$14:$DQ$14,0))</f>
        <v>82.956876386942696</v>
      </c>
      <c r="CC32" s="4" cm="1">
        <f t="array" ref="CC32">W32*INDEX(prod_est,$H32+$I32-1,MATCH(CC$14,$BQ$14:$DQ$14,0))</f>
        <v>86.25476000981854</v>
      </c>
      <c r="CD32" s="4" cm="1">
        <f t="array" ref="CD32">X32*INDEX(prod_est,$H32+$I32-1,MATCH(CD$14,$BQ$14:$DQ$14,0))</f>
        <v>88.849963819377081</v>
      </c>
      <c r="CE32" s="4" cm="1">
        <f t="array" ref="CE32">Y32*INDEX(prod_est,$H32+$I32-1,MATCH(CE$14,$BQ$14:$DQ$14,0))</f>
        <v>91.501055314288877</v>
      </c>
      <c r="CF32" s="4" cm="1">
        <f t="array" ref="CF32">Z32*INDEX(prod_est,$H32+$I32-1,MATCH(CF$14,$BQ$14:$DQ$14,0))</f>
        <v>94.208275936613433</v>
      </c>
      <c r="CG32" s="4" cm="1">
        <f t="array" ref="CG32">AA32*INDEX(prod_est,$H32+$I32-1,MATCH(CG$14,$BQ$14:$DQ$14,0))</f>
        <v>96.971807635843433</v>
      </c>
      <c r="CH32" s="4" cm="1">
        <f t="array" ref="CH32">AB32*INDEX(prod_est,$H32+$I32-1,MATCH(CH$14,$BQ$14:$DQ$14,0))</f>
        <v>98.409746556506732</v>
      </c>
      <c r="CI32" s="4" cm="1">
        <f t="array" ref="CI32">AC32*INDEX(prod_est,$H32+$I32-1,MATCH(CI$14,$BQ$14:$DQ$14,0))</f>
        <v>99.841161802145947</v>
      </c>
      <c r="CJ32" s="4" cm="1">
        <f t="array" ref="CJ32">AD32*INDEX(prod_est,$H32+$I32-1,MATCH(CJ$14,$BQ$14:$DQ$14,0))</f>
        <v>101.26505641344998</v>
      </c>
      <c r="CK32" s="4" cm="1">
        <f t="array" ref="CK32">AE32*INDEX(prod_est,$H32+$I32-1,MATCH(CK$14,$BQ$14:$DQ$14,0))</f>
        <v>102.68040211279245</v>
      </c>
      <c r="CL32" s="4" cm="1">
        <f t="array" ref="CL32">AF32*INDEX(prod_est,$H32+$I32-1,MATCH(CL$14,$BQ$14:$DQ$14,0))</f>
        <v>104.08613859590595</v>
      </c>
      <c r="CM32" s="4" cm="1">
        <f t="array" ref="CM32">AG32*INDEX(prod_est,$H32+$I32-1,MATCH(CM$14,$BQ$14:$DQ$14,0))</f>
        <v>105.48117281054394</v>
      </c>
      <c r="CN32" s="4" cm="1">
        <f t="array" ref="CN32">AH32*INDEX(prod_est,$H32+$I32-1,MATCH(CN$14,$BQ$14:$DQ$14,0))</f>
        <v>106.86437822191309</v>
      </c>
      <c r="CO32" s="4" cm="1">
        <f t="array" ref="CO32">AI32*INDEX(prod_est,$H32+$I32-1,MATCH(CO$14,$BQ$14:$DQ$14,0))</f>
        <v>108.23459406465376</v>
      </c>
      <c r="CP32" s="4" cm="1">
        <f t="array" ref="CP32">AJ32*INDEX(prod_est,$H32+$I32-1,MATCH(CP$14,$BQ$14:$DQ$14,0))</f>
        <v>109.59062458114657</v>
      </c>
      <c r="CQ32" s="4" cm="1">
        <f t="array" ref="CQ32">AK32*INDEX(prod_est,$H32+$I32-1,MATCH(CQ$14,$BQ$14:$DQ$14,0))</f>
        <v>110.93123824591743</v>
      </c>
      <c r="CR32" s="4" cm="1">
        <f t="array" ref="CR32">AL32*INDEX(prod_est,$H32+$I32-1,MATCH(CR$14,$BQ$14:$DQ$14,0))</f>
        <v>112.25516697590538</v>
      </c>
      <c r="CS32" s="4" cm="1">
        <f t="array" ref="CS32">AM32*INDEX(prod_est,$H32+$I32-1,MATCH(CS$14,$BQ$14:$DQ$14,0))</f>
        <v>113.56110532636887</v>
      </c>
      <c r="CT32" s="4" cm="1">
        <f t="array" ref="CT32">AN32*INDEX(prod_est,$H32+$I32-1,MATCH(CT$14,$BQ$14:$DQ$14,0))</f>
        <v>114.84770967217996</v>
      </c>
      <c r="CU32" s="4" cm="1">
        <f t="array" ref="CU32">AO32*INDEX(prod_est,$H32+$I32-1,MATCH(CU$14,$BQ$14:$DQ$14,0))</f>
        <v>116.11359737427352</v>
      </c>
      <c r="CV32" s="4" cm="1">
        <f t="array" ref="CV32">AP32*INDEX(prod_est,$H32+$I32-1,MATCH(CV$14,$BQ$14:$DQ$14,0))</f>
        <v>117.35734593100436</v>
      </c>
      <c r="CW32" s="4" cm="1">
        <f t="array" ref="CW32">AQ32*INDEX(prod_est,$H32+$I32-1,MATCH(CW$14,$BQ$14:$DQ$14,0))</f>
        <v>118.57749211415936</v>
      </c>
      <c r="CX32" s="4" cm="1">
        <f t="array" ref="CX32">AR32*INDEX(prod_est,$H32+$I32-1,MATCH(CX$14,$BQ$14:$DQ$14,0))</f>
        <v>117.17809467690478</v>
      </c>
      <c r="CY32" s="4" cm="1">
        <f t="array" ref="CY32">AS32*INDEX(prod_est,$H32+$I32-1,MATCH(CY$14,$BQ$14:$DQ$14,0))</f>
        <v>115.76384040811331</v>
      </c>
      <c r="CZ32" s="4" cm="1">
        <f t="array" ref="CZ32">AT32*INDEX(prod_est,$H32+$I32-1,MATCH(CZ$14,$BQ$14:$DQ$14,0))</f>
        <v>114.33504229287951</v>
      </c>
      <c r="DA32" s="4" cm="1">
        <f t="array" ref="DA32">AU32*INDEX(prod_est,$H32+$I32-1,MATCH(DA$14,$BQ$14:$DQ$14,0))</f>
        <v>112.89200991070811</v>
      </c>
      <c r="DB32" s="4" cm="1">
        <f t="array" ref="DB32">AV32*INDEX(prod_est,$H32+$I32-1,MATCH(DB$14,$BQ$14:$DQ$14,0))</f>
        <v>111.435049464982</v>
      </c>
      <c r="DC32" s="4" cm="1">
        <f t="array" ref="DC32">AW32*INDEX(prod_est,$H32+$I32-1,MATCH(DC$14,$BQ$14:$DQ$14,0))</f>
        <v>109.96446381220264</v>
      </c>
      <c r="DD32" s="4" cm="1">
        <f t="array" ref="DD32">AX32*INDEX(prod_est,$H32+$I32-1,MATCH(DD$14,$BQ$14:$DQ$14,0))</f>
        <v>108.48055249100827</v>
      </c>
      <c r="DE32" s="4" cm="1">
        <f t="array" ref="DE32">AY32*INDEX(prod_est,$H32+$I32-1,MATCH(DE$14,$BQ$14:$DQ$14,0))</f>
        <v>106.98361175096761</v>
      </c>
      <c r="DF32" s="4" cm="1">
        <f t="array" ref="DF32">AZ32*INDEX(prod_est,$H32+$I32-1,MATCH(DF$14,$BQ$14:$DQ$14,0))</f>
        <v>105.47393458115477</v>
      </c>
      <c r="DG32" s="4" cm="1">
        <f t="array" ref="DG32">BA32*INDEX(prod_est,$H32+$I32-1,MATCH(DG$14,$BQ$14:$DQ$14,0))</f>
        <v>103.95181073850247</v>
      </c>
      <c r="DH32" s="4" cm="1">
        <f t="array" ref="DH32">BB32*INDEX(prod_est,$H32+$I32-1,MATCH(DH$14,$BQ$14:$DQ$14,0))</f>
        <v>102.41752677593985</v>
      </c>
      <c r="DI32" s="4" cm="1">
        <f t="array" ref="DI32">BC32*INDEX(prod_est,$H32+$I32-1,MATCH(DI$14,$BQ$14:$DQ$14,0))</f>
        <v>100.87136607031169</v>
      </c>
      <c r="DJ32" s="4" cm="1">
        <f t="array" ref="DJ32">BD32*INDEX(prod_est,$H32+$I32-1,MATCH(DJ$14,$BQ$14:$DQ$14,0))</f>
        <v>99.313608850085075</v>
      </c>
      <c r="DK32" s="4" cm="1">
        <f t="array" ref="DK32">BE32*INDEX(prod_est,$H32+$I32-1,MATCH(DK$14,$BQ$14:$DQ$14,0))</f>
        <v>97.744532222840789</v>
      </c>
      <c r="DL32" s="4" cm="1">
        <f t="array" ref="DL32">BF32*INDEX(prod_est,$H32+$I32-1,MATCH(DL$14,$BQ$14:$DQ$14,0))</f>
        <v>96.164410202555132</v>
      </c>
      <c r="DM32" s="4" cm="1">
        <f t="array" ref="DM32">BG32*INDEX(prod_est,$H32+$I32-1,MATCH(DM$14,$BQ$14:$DQ$14,0))</f>
        <v>94.573513736669653</v>
      </c>
      <c r="DN32" s="4" cm="1">
        <f t="array" ref="DN32">BH32*INDEX(prod_est,$H32+$I32-1,MATCH(DN$14,$BQ$14:$DQ$14,0))</f>
        <v>92.9721107329528</v>
      </c>
      <c r="DO32" s="4" cm="1">
        <f t="array" ref="DO32">BI32*INDEX(prod_est,$H32+$I32-1,MATCH(DO$14,$BQ$14:$DQ$14,0))</f>
        <v>91.360466086156535</v>
      </c>
      <c r="DP32" s="4" cm="1">
        <f t="array" ref="DP32">BJ32*INDEX(prod_est,$H32+$I32-1,MATCH(DP$14,$BQ$14:$DQ$14,0))</f>
        <v>89.738841704462573</v>
      </c>
      <c r="DQ32" s="4" cm="1">
        <f t="array" ref="DQ32">BK32*INDEX(prod_est,$H32+$I32-1,MATCH(DQ$14,$BQ$14:$DQ$14,0))</f>
        <v>88.107496535729027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IFERROR(MATCH(E33,Production_est!$D$4:$D$339,0),"-")+1</f>
        <v>4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IFERROR(MATCH(E34,Production_est!$D$4:$D$339,0),"-")+1</f>
        <v>4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IFERROR(MATCH(E35,Production_est!$D$4:$D$339,0),"-")+1</f>
        <v>4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IFERROR(MATCH(E36,Production_est!$D$4:$D$339,0),"-")+1</f>
        <v>4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IFERROR(MATCH(E37,Production_est!$D$4:$D$339,0),"-")+1</f>
        <v>4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IFERROR(MATCH(E38,Production_est!$D$4:$D$339,0),"-")+1</f>
        <v>4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IFERROR(MATCH(E39,Production_est!$D$4:$D$339,0),"-")+1</f>
        <v>4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IFERROR(MATCH(E40,Production_est!$D$4:$D$339,0),"-")+1</f>
        <v>4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IFERROR(MATCH(E41,Production_est!$D$4:$D$339,0),"-")+1</f>
        <v>4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IFERROR(MATCH(E42,Production_est!$D$4:$D$339,0),"-")+1</f>
        <v>4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IFERROR(MATCH(E43,Production_est!$D$4:$D$339,0),"-")+1</f>
        <v>4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IFERROR(MATCH(E44,Production_est!$D$4:$D$339,0),"-")+1</f>
        <v>4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IFERROR(MATCH(E45,Production_est!$D$4:$D$339,0),"-")+1</f>
        <v>4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IFERROR(MATCH(E46,Production_est!$D$4:$D$339,0),"-")+1</f>
        <v>4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75.004272251079144</v>
      </c>
      <c r="P47" s="33">
        <f t="shared" si="42"/>
        <v>74.629250889823751</v>
      </c>
      <c r="Q47" s="33">
        <f t="shared" si="42"/>
        <v>74.256104635374626</v>
      </c>
      <c r="R47" s="33">
        <f t="shared" si="42"/>
        <v>73.884824112197762</v>
      </c>
      <c r="S47" s="33">
        <f t="shared" si="42"/>
        <v>73.515399991636755</v>
      </c>
      <c r="T47" s="33">
        <f t="shared" si="42"/>
        <v>73.147822991678581</v>
      </c>
      <c r="U47" s="33">
        <f t="shared" si="42"/>
        <v>72.782083876720179</v>
      </c>
      <c r="V47" s="33">
        <f t="shared" si="42"/>
        <v>72.418173457336593</v>
      </c>
      <c r="W47" s="33">
        <f t="shared" si="42"/>
        <v>72.056082590049897</v>
      </c>
      <c r="X47" s="33">
        <f t="shared" si="42"/>
        <v>71.695802177099651</v>
      </c>
      <c r="Y47" s="33">
        <f t="shared" si="42"/>
        <v>71.337323166214148</v>
      </c>
      <c r="Z47" s="33">
        <f t="shared" si="42"/>
        <v>70.980636550383068</v>
      </c>
      <c r="AA47" s="33">
        <f t="shared" si="42"/>
        <v>70.62573336763117</v>
      </c>
      <c r="AB47" s="33">
        <f t="shared" si="42"/>
        <v>70.272604700793011</v>
      </c>
      <c r="AC47" s="33">
        <f t="shared" si="42"/>
        <v>69.921241677289046</v>
      </c>
      <c r="AD47" s="33">
        <f t="shared" si="42"/>
        <v>69.571635468902585</v>
      </c>
      <c r="AE47" s="33">
        <f t="shared" si="42"/>
        <v>69.223777291558065</v>
      </c>
      <c r="AF47" s="33">
        <f t="shared" si="42"/>
        <v>68.877658405100291</v>
      </c>
      <c r="AG47" s="33">
        <f t="shared" si="42"/>
        <v>68.533270113074778</v>
      </c>
      <c r="AH47" s="33">
        <f t="shared" si="42"/>
        <v>68.190603762509411</v>
      </c>
      <c r="AI47" s="33">
        <f t="shared" si="42"/>
        <v>67.84965074369687</v>
      </c>
      <c r="AJ47" s="33">
        <f t="shared" si="42"/>
        <v>67.510402489978375</v>
      </c>
      <c r="AK47" s="33">
        <f t="shared" si="42"/>
        <v>67.17285047752847</v>
      </c>
      <c r="AL47" s="33">
        <f t="shared" si="42"/>
        <v>66.836986225140834</v>
      </c>
      <c r="AM47" s="33">
        <f t="shared" si="42"/>
        <v>66.502801294015114</v>
      </c>
      <c r="AN47" s="33">
        <f t="shared" si="42"/>
        <v>66.170287287545051</v>
      </c>
      <c r="AO47" s="33">
        <f t="shared" si="42"/>
        <v>65.839435851107325</v>
      </c>
      <c r="AP47" s="33">
        <f t="shared" si="42"/>
        <v>65.510238671851781</v>
      </c>
      <c r="AQ47" s="33">
        <f t="shared" ref="AQ47:BK47" si="43">SUM(AQ15:AQ46)*1000</f>
        <v>65.182687478492525</v>
      </c>
      <c r="AR47" s="33">
        <f t="shared" si="43"/>
        <v>64.856774041100067</v>
      </c>
      <c r="AS47" s="33">
        <f t="shared" si="43"/>
        <v>64.532490170894562</v>
      </c>
      <c r="AT47" s="33">
        <f t="shared" si="43"/>
        <v>64.209827720040096</v>
      </c>
      <c r="AU47" s="33">
        <f t="shared" si="43"/>
        <v>63.888778581439887</v>
      </c>
      <c r="AV47" s="33">
        <f t="shared" si="43"/>
        <v>63.569334688532692</v>
      </c>
      <c r="AW47" s="33">
        <f t="shared" si="43"/>
        <v>63.251488015090032</v>
      </c>
      <c r="AX47" s="33">
        <f t="shared" si="43"/>
        <v>62.935230575014586</v>
      </c>
      <c r="AY47" s="33">
        <f t="shared" si="43"/>
        <v>62.620554422139513</v>
      </c>
      <c r="AZ47" s="33">
        <f t="shared" si="43"/>
        <v>62.30745165002881</v>
      </c>
      <c r="BA47" s="33">
        <f t="shared" si="43"/>
        <v>61.995914391778662</v>
      </c>
      <c r="BB47" s="33">
        <f t="shared" si="43"/>
        <v>61.685934819819771</v>
      </c>
      <c r="BC47" s="33">
        <f t="shared" si="43"/>
        <v>61.377505145720669</v>
      </c>
      <c r="BD47" s="33">
        <f t="shared" si="43"/>
        <v>61.070617619992063</v>
      </c>
      <c r="BE47" s="33">
        <f t="shared" si="43"/>
        <v>60.765264531892107</v>
      </c>
      <c r="BF47" s="33">
        <f t="shared" si="43"/>
        <v>60.461438209232654</v>
      </c>
      <c r="BG47" s="33">
        <f t="shared" si="43"/>
        <v>60.159131018186486</v>
      </c>
      <c r="BH47" s="33">
        <f t="shared" si="43"/>
        <v>59.858335363095556</v>
      </c>
      <c r="BI47" s="33">
        <f t="shared" si="43"/>
        <v>59.559043686280063</v>
      </c>
      <c r="BJ47" s="33">
        <f t="shared" si="43"/>
        <v>59.261248467848667</v>
      </c>
      <c r="BK47" s="33">
        <f t="shared" si="43"/>
        <v>58.964942225509432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4">$G$5+(($G$6-$G$5)/32)*(BQ53-2018)</f>
        <v>0.88</v>
      </c>
      <c r="BR48" s="54">
        <f t="shared" si="44"/>
        <v>0.88249474072200096</v>
      </c>
      <c r="BS48" s="54">
        <f t="shared" si="44"/>
        <v>0.88498948144400202</v>
      </c>
      <c r="BT48" s="54">
        <f t="shared" si="44"/>
        <v>0.88748422216600298</v>
      </c>
      <c r="BU48" s="54">
        <f t="shared" si="44"/>
        <v>0.88997896288800393</v>
      </c>
      <c r="BV48" s="54">
        <f t="shared" si="44"/>
        <v>0.89247370361000489</v>
      </c>
      <c r="BW48" s="54">
        <f t="shared" si="44"/>
        <v>0.89496844433200584</v>
      </c>
      <c r="BX48" s="54">
        <f t="shared" si="44"/>
        <v>0.89746318505400691</v>
      </c>
      <c r="BY48" s="54">
        <f t="shared" si="44"/>
        <v>0.89995792577600786</v>
      </c>
      <c r="BZ48" s="54">
        <f t="shared" si="44"/>
        <v>0.90245266649800882</v>
      </c>
      <c r="CA48" s="54">
        <f t="shared" si="44"/>
        <v>0.90494740722000988</v>
      </c>
      <c r="CB48" s="54">
        <f t="shared" si="44"/>
        <v>0.90744214794201083</v>
      </c>
      <c r="CC48" s="54">
        <f t="shared" si="44"/>
        <v>0.90993688866401179</v>
      </c>
      <c r="CD48" s="54">
        <f t="shared" si="44"/>
        <v>0.91243162938601274</v>
      </c>
      <c r="CE48" s="54">
        <f t="shared" si="44"/>
        <v>0.9149263701080137</v>
      </c>
      <c r="CF48" s="54">
        <f t="shared" si="44"/>
        <v>0.91742111083001476</v>
      </c>
      <c r="CG48" s="54">
        <f t="shared" si="44"/>
        <v>0.91991585155201572</v>
      </c>
      <c r="CH48" s="54">
        <f t="shared" si="44"/>
        <v>0.92241059227401667</v>
      </c>
      <c r="CI48" s="54">
        <f t="shared" si="44"/>
        <v>0.92490533299601774</v>
      </c>
      <c r="CJ48" s="54">
        <f t="shared" si="44"/>
        <v>0.92740007371801869</v>
      </c>
      <c r="CK48" s="54">
        <f t="shared" si="44"/>
        <v>0.92989481444001965</v>
      </c>
      <c r="CL48" s="54">
        <f t="shared" si="44"/>
        <v>0.9323895551620206</v>
      </c>
      <c r="CM48" s="54">
        <f t="shared" si="44"/>
        <v>0.93488429588402155</v>
      </c>
      <c r="CN48" s="54">
        <f t="shared" si="44"/>
        <v>0.93737903660602262</v>
      </c>
      <c r="CO48" s="54">
        <f t="shared" si="44"/>
        <v>0.93987377732802357</v>
      </c>
      <c r="CP48" s="54">
        <f t="shared" si="44"/>
        <v>0.94236851805002453</v>
      </c>
      <c r="CQ48" s="54">
        <f t="shared" si="44"/>
        <v>0.94486325877202559</v>
      </c>
      <c r="CR48" s="54">
        <f t="shared" si="44"/>
        <v>0.94735799949402655</v>
      </c>
      <c r="CS48" s="54">
        <f t="shared" si="44"/>
        <v>0.9498527402160275</v>
      </c>
      <c r="CT48" s="54">
        <f t="shared" si="44"/>
        <v>0.95234748093802846</v>
      </c>
      <c r="CU48" s="54">
        <f t="shared" si="44"/>
        <v>0.95484222166002941</v>
      </c>
      <c r="CV48" s="54">
        <f t="shared" si="44"/>
        <v>0.95733696238203048</v>
      </c>
      <c r="CW48" s="54">
        <f t="shared" si="44"/>
        <v>0.95983170310403143</v>
      </c>
      <c r="CX48" s="54">
        <f t="shared" ref="CX48:DQ48" si="45">CW48</f>
        <v>0.95983170310403143</v>
      </c>
      <c r="CY48" s="54">
        <f t="shared" si="45"/>
        <v>0.95983170310403143</v>
      </c>
      <c r="CZ48" s="54">
        <f t="shared" si="45"/>
        <v>0.95983170310403143</v>
      </c>
      <c r="DA48" s="54">
        <f t="shared" si="45"/>
        <v>0.95983170310403143</v>
      </c>
      <c r="DB48" s="54">
        <f t="shared" si="45"/>
        <v>0.95983170310403143</v>
      </c>
      <c r="DC48" s="54">
        <f t="shared" si="45"/>
        <v>0.95983170310403143</v>
      </c>
      <c r="DD48" s="54">
        <f t="shared" si="45"/>
        <v>0.95983170310403143</v>
      </c>
      <c r="DE48" s="54">
        <f t="shared" si="45"/>
        <v>0.95983170310403143</v>
      </c>
      <c r="DF48" s="54">
        <f t="shared" si="45"/>
        <v>0.95983170310403143</v>
      </c>
      <c r="DG48" s="54">
        <f t="shared" si="45"/>
        <v>0.95983170310403143</v>
      </c>
      <c r="DH48" s="54">
        <f t="shared" si="45"/>
        <v>0.95983170310403143</v>
      </c>
      <c r="DI48" s="54">
        <f t="shared" si="45"/>
        <v>0.95983170310403143</v>
      </c>
      <c r="DJ48" s="54">
        <f t="shared" si="45"/>
        <v>0.95983170310403143</v>
      </c>
      <c r="DK48" s="54">
        <f t="shared" si="45"/>
        <v>0.95983170310403143</v>
      </c>
      <c r="DL48" s="54">
        <f t="shared" si="45"/>
        <v>0.95983170310403143</v>
      </c>
      <c r="DM48" s="54">
        <f t="shared" si="45"/>
        <v>0.95983170310403143</v>
      </c>
      <c r="DN48" s="54">
        <f t="shared" si="45"/>
        <v>0.95983170310403143</v>
      </c>
      <c r="DO48" s="54">
        <f t="shared" si="45"/>
        <v>0.95983170310403143</v>
      </c>
      <c r="DP48" s="54">
        <f t="shared" si="45"/>
        <v>0.95983170310403143</v>
      </c>
      <c r="DQ48" s="54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21.153850702014111</v>
      </c>
      <c r="BT54">
        <f t="shared" si="54"/>
        <v>24.254344488829631</v>
      </c>
      <c r="BU54">
        <f t="shared" si="54"/>
        <v>27.585156260397632</v>
      </c>
      <c r="BV54">
        <f t="shared" si="54"/>
        <v>31.286293858871755</v>
      </c>
      <c r="BW54">
        <f t="shared" si="54"/>
        <v>33.709041976566198</v>
      </c>
      <c r="BX54">
        <f t="shared" si="54"/>
        <v>36.003032715913257</v>
      </c>
      <c r="BY54">
        <f t="shared" si="54"/>
        <v>38.448033453412272</v>
      </c>
      <c r="BZ54">
        <f t="shared" si="54"/>
        <v>41.053256277061145</v>
      </c>
      <c r="CA54">
        <f t="shared" si="54"/>
        <v>43.468242423617859</v>
      </c>
      <c r="CB54">
        <f t="shared" si="54"/>
        <v>46.02107548774363</v>
      </c>
      <c r="CC54">
        <f t="shared" si="54"/>
        <v>47.850606176076667</v>
      </c>
      <c r="CD54">
        <f t="shared" si="54"/>
        <v>49.290318899452217</v>
      </c>
      <c r="CE54">
        <f t="shared" si="54"/>
        <v>50.761035820412062</v>
      </c>
      <c r="CF54">
        <f t="shared" si="54"/>
        <v>52.26289088111664</v>
      </c>
      <c r="CG54">
        <f t="shared" si="54"/>
        <v>53.795985019688302</v>
      </c>
      <c r="CH54">
        <f t="shared" si="54"/>
        <v>54.593694606847095</v>
      </c>
      <c r="CI54">
        <f t="shared" si="54"/>
        <v>55.387785126439489</v>
      </c>
      <c r="CJ54">
        <f t="shared" si="54"/>
        <v>56.177703506294598</v>
      </c>
      <c r="CK54">
        <f t="shared" si="54"/>
        <v>56.962879300123618</v>
      </c>
      <c r="CL54">
        <f t="shared" si="54"/>
        <v>57.742724294569726</v>
      </c>
      <c r="CM54">
        <f t="shared" si="54"/>
        <v>58.516632109039278</v>
      </c>
      <c r="CN54">
        <f t="shared" si="54"/>
        <v>59.283977788193795</v>
      </c>
      <c r="CO54">
        <f t="shared" si="54"/>
        <v>60.044117386979309</v>
      </c>
      <c r="CP54">
        <f t="shared" si="54"/>
        <v>60.796387548070165</v>
      </c>
      <c r="CQ54">
        <f t="shared" si="54"/>
        <v>61.540105071600628</v>
      </c>
      <c r="CR54">
        <f t="shared" si="54"/>
        <v>62.274566477053924</v>
      </c>
      <c r="CS54">
        <f t="shared" si="54"/>
        <v>62.999047557183879</v>
      </c>
      <c r="CT54">
        <f t="shared" si="54"/>
        <v>63.712802923830608</v>
      </c>
      <c r="CU54">
        <f t="shared" si="54"/>
        <v>64.415065545500681</v>
      </c>
      <c r="CV54">
        <f t="shared" si="54"/>
        <v>65.105046276574711</v>
      </c>
      <c r="CW54">
        <f t="shared" ref="CW54:DQ54" si="55">CW$49*CW15</f>
        <v>65.781933378002478</v>
      </c>
      <c r="CX54">
        <f t="shared" si="55"/>
        <v>65.005605026427929</v>
      </c>
      <c r="CY54">
        <f t="shared" si="55"/>
        <v>64.221034713542323</v>
      </c>
      <c r="CZ54">
        <f t="shared" si="55"/>
        <v>63.428396070650138</v>
      </c>
      <c r="DA54">
        <f t="shared" si="55"/>
        <v>62.6278608397742</v>
      </c>
      <c r="DB54">
        <f t="shared" si="55"/>
        <v>61.819598890003256</v>
      </c>
      <c r="DC54">
        <f t="shared" si="55"/>
        <v>61.003778233713398</v>
      </c>
      <c r="DD54">
        <f t="shared" si="55"/>
        <v>60.180565042666188</v>
      </c>
      <c r="DE54">
        <f t="shared" si="55"/>
        <v>59.35012366398221</v>
      </c>
      <c r="DF54">
        <f t="shared" si="55"/>
        <v>58.51261663599319</v>
      </c>
      <c r="DG54">
        <f t="shared" si="55"/>
        <v>57.668204703971355</v>
      </c>
      <c r="DH54">
        <f t="shared" si="55"/>
        <v>56.817046835738964</v>
      </c>
      <c r="DI54">
        <f t="shared" si="55"/>
        <v>55.959300237156853</v>
      </c>
      <c r="DJ54">
        <f t="shared" si="55"/>
        <v>55.095120367494943</v>
      </c>
      <c r="DK54">
        <f t="shared" si="55"/>
        <v>54.224660954683337</v>
      </c>
      <c r="DL54">
        <f t="shared" si="55"/>
        <v>53.348074010447114</v>
      </c>
      <c r="DM54">
        <f t="shared" si="55"/>
        <v>52.465509845323552</v>
      </c>
      <c r="DN54">
        <f t="shared" si="55"/>
        <v>51.577117083563877</v>
      </c>
      <c r="DO54">
        <f t="shared" si="55"/>
        <v>50.683042677921193</v>
      </c>
      <c r="DP54">
        <f t="shared" si="55"/>
        <v>49.78343192432186</v>
      </c>
      <c r="DQ54">
        <f t="shared" si="55"/>
        <v>48.878428476426016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7.5158391286039997E-3</v>
      </c>
      <c r="BT60">
        <f t="shared" si="66"/>
        <v>8.6174263927479653E-3</v>
      </c>
      <c r="BU60">
        <f t="shared" si="66"/>
        <v>9.8008442865114911E-3</v>
      </c>
      <c r="BV60">
        <f t="shared" si="66"/>
        <v>1.1115836775340521E-2</v>
      </c>
      <c r="BW60">
        <f t="shared" si="66"/>
        <v>1.1976624976894097E-2</v>
      </c>
      <c r="BX60">
        <f t="shared" si="66"/>
        <v>1.2791666436830194E-2</v>
      </c>
      <c r="BY60">
        <f t="shared" si="66"/>
        <v>1.3660360863732391E-2</v>
      </c>
      <c r="BZ60">
        <f t="shared" si="66"/>
        <v>1.4585981258455519E-2</v>
      </c>
      <c r="CA60">
        <f t="shared" si="66"/>
        <v>1.5444011677172586E-2</v>
      </c>
      <c r="CB60">
        <f t="shared" si="66"/>
        <v>1.6351018297500283E-2</v>
      </c>
      <c r="CC60">
        <f t="shared" si="66"/>
        <v>1.7001039824457831E-2</v>
      </c>
      <c r="CD60">
        <f t="shared" si="66"/>
        <v>1.7512561313983363E-2</v>
      </c>
      <c r="CE60">
        <f t="shared" si="66"/>
        <v>1.803509841313182E-2</v>
      </c>
      <c r="CF60">
        <f t="shared" si="66"/>
        <v>1.8568698710767498E-2</v>
      </c>
      <c r="CG60">
        <f t="shared" si="66"/>
        <v>1.9113398069613464E-2</v>
      </c>
      <c r="CH60">
        <f t="shared" si="66"/>
        <v>1.9396819608929694E-2</v>
      </c>
      <c r="CI60">
        <f t="shared" si="66"/>
        <v>1.9678955314758318E-2</v>
      </c>
      <c r="CJ60">
        <f t="shared" si="66"/>
        <v>1.9959608683799691E-2</v>
      </c>
      <c r="CK60">
        <f t="shared" si="66"/>
        <v>2.0238577039831954E-2</v>
      </c>
      <c r="CL60">
        <f t="shared" si="66"/>
        <v>2.0515651394098153E-2</v>
      </c>
      <c r="CM60">
        <f t="shared" si="66"/>
        <v>2.0790616303128583E-2</v>
      </c>
      <c r="CN60">
        <f t="shared" si="66"/>
        <v>2.1063249723955631E-2</v>
      </c>
      <c r="CO60">
        <f t="shared" si="66"/>
        <v>2.1333322866677093E-2</v>
      </c>
      <c r="CP60">
        <f t="shared" si="66"/>
        <v>2.1600600044324451E-2</v>
      </c>
      <c r="CQ60">
        <f t="shared" si="66"/>
        <v>2.1864838519991037E-2</v>
      </c>
      <c r="CR60">
        <f t="shared" si="66"/>
        <v>2.2125788351173768E-2</v>
      </c>
      <c r="CS60">
        <f t="shared" si="66"/>
        <v>2.2383192231284144E-2</v>
      </c>
      <c r="CT60">
        <f t="shared" si="66"/>
        <v>2.2636785328279195E-2</v>
      </c>
      <c r="CU60">
        <f t="shared" si="66"/>
        <v>2.288629512036643E-2</v>
      </c>
      <c r="CV60">
        <f t="shared" si="66"/>
        <v>2.3131441228734083E-2</v>
      </c>
      <c r="CW60">
        <f t="shared" si="66"/>
        <v>2.3371935247256857E-2</v>
      </c>
      <c r="CX60">
        <f t="shared" ref="CX60:DQ60" si="67">CX$49*CX21</f>
        <v>2.3096110335584719E-2</v>
      </c>
      <c r="CY60">
        <f t="shared" si="67"/>
        <v>2.2817357103381692E-2</v>
      </c>
      <c r="CZ60">
        <f t="shared" si="67"/>
        <v>2.253573724083225E-2</v>
      </c>
      <c r="DA60">
        <f t="shared" si="67"/>
        <v>2.2251311766870171E-2</v>
      </c>
      <c r="DB60">
        <f t="shared" si="67"/>
        <v>2.1964141034986739E-2</v>
      </c>
      <c r="DC60">
        <f t="shared" si="67"/>
        <v>2.1674284738994118E-2</v>
      </c>
      <c r="DD60">
        <f t="shared" si="67"/>
        <v>2.1381801918744916E-2</v>
      </c>
      <c r="DE60">
        <f t="shared" si="67"/>
        <v>2.1086750965807508E-2</v>
      </c>
      <c r="DF60">
        <f t="shared" si="67"/>
        <v>2.078918962909819E-2</v>
      </c>
      <c r="DG60">
        <f t="shared" si="67"/>
        <v>2.0489175020469718E-2</v>
      </c>
      <c r="DH60">
        <f t="shared" si="67"/>
        <v>2.0186763620257318E-2</v>
      </c>
      <c r="DI60">
        <f t="shared" si="67"/>
        <v>1.9882011282781636E-2</v>
      </c>
      <c r="DJ60">
        <f t="shared" si="67"/>
        <v>1.9574973241809814E-2</v>
      </c>
      <c r="DK60">
        <f t="shared" si="67"/>
        <v>1.9265704115974096E-2</v>
      </c>
      <c r="DL60">
        <f t="shared" si="67"/>
        <v>1.8954257914149161E-2</v>
      </c>
      <c r="DM60">
        <f t="shared" si="67"/>
        <v>1.8640688040787626E-2</v>
      </c>
      <c r="DN60">
        <f t="shared" si="67"/>
        <v>1.8325047301214557E-2</v>
      </c>
      <c r="DO60">
        <f t="shared" si="67"/>
        <v>1.8007387906881556E-2</v>
      </c>
      <c r="DP60">
        <f t="shared" si="67"/>
        <v>1.7687761480579371E-2</v>
      </c>
      <c r="DQ60">
        <f t="shared" si="67"/>
        <v>1.7366219061611201E-2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0.44091475679880132</v>
      </c>
      <c r="BT64">
        <f t="shared" si="74"/>
        <v>0.50553908847378082</v>
      </c>
      <c r="BU64">
        <f t="shared" si="74"/>
        <v>0.57496399285129263</v>
      </c>
      <c r="BV64">
        <f t="shared" si="74"/>
        <v>0.65210768678663567</v>
      </c>
      <c r="BW64">
        <f t="shared" si="74"/>
        <v>0.70260560379218073</v>
      </c>
      <c r="BX64">
        <f t="shared" si="74"/>
        <v>0.75041980004353293</v>
      </c>
      <c r="BY64">
        <f t="shared" si="74"/>
        <v>0.80138153371241194</v>
      </c>
      <c r="BZ64">
        <f t="shared" si="74"/>
        <v>0.85568281454666029</v>
      </c>
      <c r="CA64">
        <f t="shared" si="74"/>
        <v>0.90601894693602925</v>
      </c>
      <c r="CB64">
        <f t="shared" si="74"/>
        <v>0.95922825551405477</v>
      </c>
      <c r="CC64">
        <f t="shared" si="74"/>
        <v>0.99736160011714892</v>
      </c>
      <c r="CD64">
        <f t="shared" si="74"/>
        <v>1.0273698758788203</v>
      </c>
      <c r="CE64">
        <f t="shared" si="74"/>
        <v>1.0580243795273288</v>
      </c>
      <c r="CF64">
        <f t="shared" si="74"/>
        <v>1.0893279028510781</v>
      </c>
      <c r="CG64">
        <f t="shared" si="74"/>
        <v>1.121282549727433</v>
      </c>
      <c r="CH64">
        <f t="shared" si="74"/>
        <v>1.1379094009599937</v>
      </c>
      <c r="CI64">
        <f t="shared" si="74"/>
        <v>1.154460819103877</v>
      </c>
      <c r="CJ64">
        <f t="shared" si="74"/>
        <v>1.17092527634388</v>
      </c>
      <c r="CK64">
        <f t="shared" si="74"/>
        <v>1.1872908827319153</v>
      </c>
      <c r="CL64">
        <f t="shared" si="74"/>
        <v>1.2035453779966583</v>
      </c>
      <c r="CM64">
        <f t="shared" si="74"/>
        <v>1.2196761232027331</v>
      </c>
      <c r="CN64">
        <f t="shared" si="74"/>
        <v>1.2356700922569255</v>
      </c>
      <c r="CO64">
        <f t="shared" si="74"/>
        <v>1.2515138632588521</v>
      </c>
      <c r="CP64">
        <f t="shared" si="74"/>
        <v>1.2671936096935186</v>
      </c>
      <c r="CQ64">
        <f t="shared" si="74"/>
        <v>1.2826950914631341</v>
      </c>
      <c r="CR64">
        <f t="shared" si="74"/>
        <v>1.29800364575546</v>
      </c>
      <c r="CS64">
        <f t="shared" si="74"/>
        <v>1.3131041777460928</v>
      </c>
      <c r="CT64">
        <f t="shared" si="74"/>
        <v>1.3279811511317905</v>
      </c>
      <c r="CU64">
        <f t="shared" si="74"/>
        <v>1.3426185784921467</v>
      </c>
      <c r="CV64">
        <f t="shared" si="74"/>
        <v>1.3570000114767524</v>
      </c>
      <c r="CW64">
        <f t="shared" si="74"/>
        <v>1.3711085308149291</v>
      </c>
      <c r="CX64">
        <f t="shared" ref="CX64:DQ64" si="75">CX$49*CX25</f>
        <v>1.3549273337765142</v>
      </c>
      <c r="CY64">
        <f t="shared" si="75"/>
        <v>1.3385743475722303</v>
      </c>
      <c r="CZ64">
        <f t="shared" si="75"/>
        <v>1.32205319124078</v>
      </c>
      <c r="DA64">
        <f t="shared" si="75"/>
        <v>1.3053674444421164</v>
      </c>
      <c r="DB64">
        <f t="shared" si="75"/>
        <v>1.2885206477981819</v>
      </c>
      <c r="DC64">
        <f t="shared" si="75"/>
        <v>1.2715163032310137</v>
      </c>
      <c r="DD64">
        <f t="shared" si="75"/>
        <v>1.2543578742982813</v>
      </c>
      <c r="DE64">
        <f t="shared" si="75"/>
        <v>1.2370487865262263</v>
      </c>
      <c r="DF64">
        <f t="shared" si="75"/>
        <v>1.2195924277400736</v>
      </c>
      <c r="DG64">
        <f t="shared" si="75"/>
        <v>1.201992148391881</v>
      </c>
      <c r="DH64">
        <f t="shared" si="75"/>
        <v>1.1842512618858918</v>
      </c>
      <c r="DI64">
        <f t="shared" si="75"/>
        <v>1.1663730449013678</v>
      </c>
      <c r="DJ64">
        <f t="shared" si="75"/>
        <v>1.1483607377129599</v>
      </c>
      <c r="DK64">
        <f t="shared" si="75"/>
        <v>1.1302175445085889</v>
      </c>
      <c r="DL64">
        <f t="shared" si="75"/>
        <v>1.1119466337049064</v>
      </c>
      <c r="DM64">
        <f t="shared" si="75"/>
        <v>1.0935511382602996</v>
      </c>
      <c r="DN64">
        <f t="shared" si="75"/>
        <v>1.0750341559854939</v>
      </c>
      <c r="DO64">
        <f t="shared" si="75"/>
        <v>1.0563987498517804</v>
      </c>
      <c r="DP64">
        <f t="shared" si="75"/>
        <v>1.0376479482968148</v>
      </c>
      <c r="DQ64">
        <f t="shared" si="75"/>
        <v>1.0187847455281067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29.350378157930574</v>
      </c>
      <c r="BT70">
        <f t="shared" si="86"/>
        <v>33.652226856838389</v>
      </c>
      <c r="BU70">
        <f t="shared" si="86"/>
        <v>38.273635339176764</v>
      </c>
      <c r="BV70">
        <f t="shared" si="86"/>
        <v>43.408860583033082</v>
      </c>
      <c r="BW70">
        <f t="shared" si="86"/>
        <v>46.770356059077834</v>
      </c>
      <c r="BX70">
        <f t="shared" si="86"/>
        <v>49.953204261945039</v>
      </c>
      <c r="BY70">
        <f t="shared" si="86"/>
        <v>53.345574627647906</v>
      </c>
      <c r="BZ70">
        <f t="shared" si="86"/>
        <v>56.96024867148455</v>
      </c>
      <c r="CA70">
        <f t="shared" si="86"/>
        <v>60.310974628950738</v>
      </c>
      <c r="CB70">
        <f t="shared" si="86"/>
        <v>63.852959341881807</v>
      </c>
      <c r="CC70">
        <f t="shared" si="86"/>
        <v>66.39138217139535</v>
      </c>
      <c r="CD70">
        <f t="shared" si="86"/>
        <v>68.388943441213385</v>
      </c>
      <c r="CE70">
        <f t="shared" si="86"/>
        <v>70.429522170897286</v>
      </c>
      <c r="CF70">
        <f t="shared" si="86"/>
        <v>72.513304201460841</v>
      </c>
      <c r="CG70">
        <f t="shared" si="86"/>
        <v>74.640429581735035</v>
      </c>
      <c r="CH70">
        <f t="shared" si="86"/>
        <v>75.747229396725118</v>
      </c>
      <c r="CI70">
        <f t="shared" si="86"/>
        <v>76.849007856353055</v>
      </c>
      <c r="CJ70">
        <f t="shared" si="86"/>
        <v>77.944997588399318</v>
      </c>
      <c r="CK70">
        <f t="shared" si="86"/>
        <v>79.034407114540159</v>
      </c>
      <c r="CL70">
        <f t="shared" si="86"/>
        <v>80.116420305140167</v>
      </c>
      <c r="CM70">
        <f t="shared" si="86"/>
        <v>81.190195824029317</v>
      </c>
      <c r="CN70">
        <f t="shared" si="86"/>
        <v>82.254866563096911</v>
      </c>
      <c r="CO70">
        <f t="shared" si="86"/>
        <v>83.3095390665314</v>
      </c>
      <c r="CP70">
        <f t="shared" si="86"/>
        <v>84.353292944535369</v>
      </c>
      <c r="CQ70">
        <f t="shared" si="86"/>
        <v>85.385180276340179</v>
      </c>
      <c r="CR70">
        <f t="shared" si="86"/>
        <v>86.404225002339246</v>
      </c>
      <c r="CS70">
        <f t="shared" si="86"/>
        <v>87.409422305166743</v>
      </c>
      <c r="CT70">
        <f t="shared" si="86"/>
        <v>88.399737979529505</v>
      </c>
      <c r="CU70">
        <f t="shared" si="86"/>
        <v>89.374107790612356</v>
      </c>
      <c r="CV70">
        <f t="shared" si="86"/>
        <v>90.331436820866898</v>
      </c>
      <c r="CW70">
        <f t="shared" si="86"/>
        <v>91.270598804989191</v>
      </c>
      <c r="CX70">
        <f t="shared" ref="CX70:DQ70" si="87">CX$49*CX31</f>
        <v>90.19346485834248</v>
      </c>
      <c r="CY70">
        <f t="shared" si="87"/>
        <v>89.104895420132067</v>
      </c>
      <c r="CZ70">
        <f t="shared" si="87"/>
        <v>88.005131398952727</v>
      </c>
      <c r="DA70">
        <f t="shared" si="87"/>
        <v>86.894411082073589</v>
      </c>
      <c r="DB70">
        <f t="shared" si="87"/>
        <v>85.772970158119961</v>
      </c>
      <c r="DC70">
        <f t="shared" si="87"/>
        <v>84.641041739580132</v>
      </c>
      <c r="DD70">
        <f t="shared" si="87"/>
        <v>83.498856385141011</v>
      </c>
      <c r="DE70">
        <f t="shared" si="87"/>
        <v>82.346642121850991</v>
      </c>
      <c r="DF70">
        <f t="shared" si="87"/>
        <v>81.184624467114404</v>
      </c>
      <c r="DG70">
        <f t="shared" si="87"/>
        <v>80.013026450515454</v>
      </c>
      <c r="DH70">
        <f t="shared" si="87"/>
        <v>78.832068635476134</v>
      </c>
      <c r="DI70">
        <f t="shared" si="87"/>
        <v>77.641969140745999</v>
      </c>
      <c r="DJ70">
        <f t="shared" si="87"/>
        <v>76.442943661728464</v>
      </c>
      <c r="DK70">
        <f t="shared" si="87"/>
        <v>75.235205491641139</v>
      </c>
      <c r="DL70">
        <f t="shared" si="87"/>
        <v>74.018965542515076</v>
      </c>
      <c r="DM70">
        <f t="shared" si="87"/>
        <v>72.794432366030634</v>
      </c>
      <c r="DN70">
        <f t="shared" si="87"/>
        <v>71.561812174193307</v>
      </c>
      <c r="DO70">
        <f t="shared" si="87"/>
        <v>70.321308859851527</v>
      </c>
      <c r="DP70">
        <f t="shared" si="87"/>
        <v>69.073124017052805</v>
      </c>
      <c r="DQ70">
        <f t="shared" si="87"/>
        <v>67.817456961246037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38.13160294922227</v>
      </c>
      <c r="BT71">
        <f t="shared" si="88"/>
        <v>43.720504926965887</v>
      </c>
      <c r="BU71">
        <f t="shared" si="88"/>
        <v>49.724574529288169</v>
      </c>
      <c r="BV71">
        <f t="shared" si="88"/>
        <v>56.396187719411323</v>
      </c>
      <c r="BW71">
        <f t="shared" si="88"/>
        <v>60.763395873201695</v>
      </c>
      <c r="BX71">
        <f t="shared" si="88"/>
        <v>64.898507975209967</v>
      </c>
      <c r="BY71">
        <f t="shared" si="88"/>
        <v>69.305828356079985</v>
      </c>
      <c r="BZ71">
        <f t="shared" si="88"/>
        <v>74.001962582657086</v>
      </c>
      <c r="CA71">
        <f t="shared" si="88"/>
        <v>78.355179127747149</v>
      </c>
      <c r="CB71">
        <f t="shared" si="88"/>
        <v>82.956876386942696</v>
      </c>
      <c r="CC71">
        <f t="shared" si="88"/>
        <v>86.25476000981854</v>
      </c>
      <c r="CD71">
        <f t="shared" si="88"/>
        <v>88.849963819377081</v>
      </c>
      <c r="CE71">
        <f t="shared" si="88"/>
        <v>91.501055314288877</v>
      </c>
      <c r="CF71">
        <f t="shared" si="88"/>
        <v>94.208275936613433</v>
      </c>
      <c r="CG71">
        <f t="shared" si="88"/>
        <v>96.971807635843433</v>
      </c>
      <c r="CH71">
        <f t="shared" si="88"/>
        <v>98.409746556506732</v>
      </c>
      <c r="CI71">
        <f t="shared" si="88"/>
        <v>99.841161802145947</v>
      </c>
      <c r="CJ71">
        <f t="shared" si="88"/>
        <v>101.26505641344998</v>
      </c>
      <c r="CK71">
        <f t="shared" si="88"/>
        <v>102.68040211279245</v>
      </c>
      <c r="CL71">
        <f t="shared" si="88"/>
        <v>104.08613859590595</v>
      </c>
      <c r="CM71">
        <f t="shared" si="88"/>
        <v>105.48117281054394</v>
      </c>
      <c r="CN71">
        <f t="shared" si="88"/>
        <v>106.86437822191309</v>
      </c>
      <c r="CO71">
        <f t="shared" si="88"/>
        <v>108.23459406465376</v>
      </c>
      <c r="CP71">
        <f t="shared" si="88"/>
        <v>109.59062458114657</v>
      </c>
      <c r="CQ71">
        <f t="shared" si="88"/>
        <v>110.93123824591743</v>
      </c>
      <c r="CR71">
        <f t="shared" si="88"/>
        <v>112.25516697590538</v>
      </c>
      <c r="CS71">
        <f t="shared" si="88"/>
        <v>113.56110532636887</v>
      </c>
      <c r="CT71">
        <f t="shared" si="88"/>
        <v>114.84770967217996</v>
      </c>
      <c r="CU71">
        <f t="shared" si="88"/>
        <v>116.11359737427352</v>
      </c>
      <c r="CV71">
        <f t="shared" si="88"/>
        <v>117.35734593100436</v>
      </c>
      <c r="CW71">
        <f t="shared" si="88"/>
        <v>118.57749211415936</v>
      </c>
      <c r="CX71">
        <f t="shared" ref="CX71:DQ71" si="89">CX$49*CX32</f>
        <v>117.17809467690478</v>
      </c>
      <c r="CY71">
        <f t="shared" si="89"/>
        <v>115.76384040811331</v>
      </c>
      <c r="CZ71">
        <f t="shared" si="89"/>
        <v>114.33504229287951</v>
      </c>
      <c r="DA71">
        <f t="shared" si="89"/>
        <v>112.89200991070811</v>
      </c>
      <c r="DB71">
        <f t="shared" si="89"/>
        <v>111.435049464982</v>
      </c>
      <c r="DC71">
        <f t="shared" si="89"/>
        <v>109.96446381220264</v>
      </c>
      <c r="DD71">
        <f t="shared" si="89"/>
        <v>108.48055249100827</v>
      </c>
      <c r="DE71">
        <f t="shared" si="89"/>
        <v>106.98361175096761</v>
      </c>
      <c r="DF71">
        <f t="shared" si="89"/>
        <v>105.47393458115477</v>
      </c>
      <c r="DG71">
        <f t="shared" si="89"/>
        <v>103.95181073850247</v>
      </c>
      <c r="DH71">
        <f t="shared" si="89"/>
        <v>102.41752677593985</v>
      </c>
      <c r="DI71">
        <f t="shared" si="89"/>
        <v>100.87136607031169</v>
      </c>
      <c r="DJ71">
        <f t="shared" si="89"/>
        <v>99.313608850085075</v>
      </c>
      <c r="DK71">
        <f t="shared" si="89"/>
        <v>97.744532222840789</v>
      </c>
      <c r="DL71">
        <f t="shared" si="89"/>
        <v>96.164410202555132</v>
      </c>
      <c r="DM71">
        <f t="shared" si="89"/>
        <v>94.573513736669653</v>
      </c>
      <c r="DN71">
        <f t="shared" si="89"/>
        <v>92.9721107329528</v>
      </c>
      <c r="DO71">
        <f t="shared" si="89"/>
        <v>91.360466086156535</v>
      </c>
      <c r="DP71">
        <f t="shared" si="89"/>
        <v>89.738841704462573</v>
      </c>
      <c r="DQ71">
        <f t="shared" si="89"/>
        <v>88.107496535729027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8C29364-7419-4128-BA61-35A592BA95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2021-05-25T02:34:49Z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