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kdiff" sheetId="1" state="visible" r:id="rId2"/>
    <sheet name="Rxns and rates" sheetId="2" state="visible" r:id="rId3"/>
    <sheet name="Unused rxns" sheetId="3" state="visible" r:id="rId4"/>
    <sheet name="Understanding rxns" sheetId="4" state="visible" r:id="rId5"/>
    <sheet name="Resul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<sst xmlns="http://schemas.openxmlformats.org/spreadsheetml/2006/main" count="559" uniqueCount="375">
  <si>
    <t xml:space="preserve">Notes</t>
  </si>
  <si>
    <t xml:space="preserve">values we are using</t>
  </si>
  <si>
    <t xml:space="preserve">species id</t>
  </si>
  <si>
    <r>
      <rPr>
        <sz val="10"/>
        <rFont val="Arial"/>
        <family val="2"/>
        <charset val="1"/>
      </rPr>
      <t xml:space="preserve">Kdiff (</t>
    </r>
    <r>
      <rPr>
        <sz val="10"/>
        <rFont val="Calibri"/>
        <family val="2"/>
        <charset val="1"/>
      </rPr>
      <t xml:space="preserve">µm</t>
    </r>
    <r>
      <rPr>
        <vertAlign val="superscript"/>
        <sz val="10"/>
        <rFont val="Calibri"/>
        <family val="2"/>
        <charset val="1"/>
      </rPr>
      <t xml:space="preserve">2</t>
    </r>
    <r>
      <rPr>
        <sz val="10"/>
        <rFont val="Calibri"/>
        <family val="2"/>
        <charset val="1"/>
      </rPr>
      <t xml:space="preserve">/s</t>
    </r>
    <r>
      <rPr>
        <sz val="10"/>
        <rFont val="Arial"/>
        <family val="2"/>
        <charset val="1"/>
      </rPr>
      <t xml:space="preserve">)</t>
    </r>
  </si>
  <si>
    <t xml:space="preserve">More notes</t>
  </si>
  <si>
    <t xml:space="preserve">CamCa4</t>
  </si>
  <si>
    <t xml:space="preserve">https://www.ncbi.nlm.nih.gov/pmc/articles/PMC2599858/ </t>
  </si>
  <si>
    <r>
      <rPr>
        <sz val="10"/>
        <rFont val="Arial"/>
        <family val="2"/>
        <charset val="1"/>
      </rPr>
      <t xml:space="preserve">79 or 66 from 2 different experiments from here for Cam: </t>
    </r>
    <r>
      <rPr>
        <sz val="10"/>
        <color rgb="FF0000FF"/>
        <rFont val="Arial"/>
        <family val="2"/>
        <charset val="1"/>
      </rPr>
      <t xml:space="preserve">https://www.ncbi.nlm.nih.gov/pmc/articles/PMC2599858/</t>
    </r>
    <r>
      <rPr>
        <sz val="10"/>
        <rFont val="Arial"/>
        <family val="2"/>
        <charset val="1"/>
      </rPr>
      <t xml:space="preserve"> (Ca is much higher from here: </t>
    </r>
    <r>
      <rPr>
        <sz val="10"/>
        <color rgb="FF0000FF"/>
        <rFont val="Arial"/>
        <family val="2"/>
        <charset val="1"/>
      </rPr>
      <t xml:space="preserve">https://www.ncbi.nlm.nih.gov/pmc/articles/PMC2867484/</t>
    </r>
    <r>
      <rPr>
        <sz val="10"/>
        <rFont val="Arial"/>
        <family val="2"/>
        <charset val="1"/>
      </rPr>
      <t xml:space="preserve">)</t>
    </r>
  </si>
  <si>
    <t xml:space="preserve">Membrane molecule</t>
  </si>
  <si>
    <t xml:space="preserve">RasGRF</t>
  </si>
  <si>
    <t xml:space="preserve">https://www.ncbi.nlm.nih.gov/pmc/articles/PMC2867484/</t>
  </si>
  <si>
    <t xml:space="preserve">CamCa4RasGRF</t>
  </si>
  <si>
    <t xml:space="preserve">RasGDP</t>
  </si>
  <si>
    <t xml:space="preserve">CamCa4RasGRFRasGDP</t>
  </si>
  <si>
    <t xml:space="preserve">RasGTP</t>
  </si>
  <si>
    <t xml:space="preserve">bRaf</t>
  </si>
  <si>
    <t xml:space="preserve">bRafRasGTP</t>
  </si>
  <si>
    <t xml:space="preserve">bRafRasGTPMAPKK</t>
  </si>
  <si>
    <t xml:space="preserve">bRafRasGTPpMAPKK</t>
  </si>
  <si>
    <t xml:space="preserve">Rap1GTP</t>
  </si>
  <si>
    <t xml:space="preserve">bRafRap1GTP</t>
  </si>
  <si>
    <t xml:space="preserve">bRafRap1GTPMAPKK</t>
  </si>
  <si>
    <t xml:space="preserve">bRafRap1GTPpMAPKK</t>
  </si>
  <si>
    <t xml:space="preserve">Rap1Gap</t>
  </si>
  <si>
    <t xml:space="preserve">bRafRap1GTPGap</t>
  </si>
  <si>
    <t xml:space="preserve">bRafRap1Gap</t>
  </si>
  <si>
    <t xml:space="preserve">Rap1</t>
  </si>
  <si>
    <t xml:space="preserve">Cbl</t>
  </si>
  <si>
    <t xml:space="preserve">CblpSrc</t>
  </si>
  <si>
    <t xml:space="preserve">pCbl</t>
  </si>
  <si>
    <t xml:space="preserve">CRKC3G</t>
  </si>
  <si>
    <t xml:space="preserve">read to understand if they r scaffolding</t>
  </si>
  <si>
    <t xml:space="preserve">CRKC3GpCbl</t>
  </si>
  <si>
    <t xml:space="preserve">CRKC3GpCblRap1</t>
  </si>
  <si>
    <t xml:space="preserve">Rap1GDP</t>
  </si>
  <si>
    <t xml:space="preserve">Rap1GTPGap</t>
  </si>
  <si>
    <t xml:space="preserve">campbound all</t>
  </si>
  <si>
    <t xml:space="preserve">PKA</t>
  </si>
  <si>
    <t xml:space="preserve">MAPKK</t>
  </si>
  <si>
    <t xml:space="preserve">http://www.cell.com/cms/attachment/2021781245/2041678471/mmc1.pdf</t>
  </si>
  <si>
    <t xml:space="preserve">pMAPKK</t>
  </si>
  <si>
    <t xml:space="preserve">pMAPKKPP2A</t>
  </si>
  <si>
    <t xml:space="preserve">ppMAPKK</t>
  </si>
  <si>
    <t xml:space="preserve">ppMAPKKPP2A</t>
  </si>
  <si>
    <t xml:space="preserve">PP2A</t>
  </si>
  <si>
    <t xml:space="preserve">http://www.cell.com/cms/attachment/2021781245/2041678471/mmc1.pdf says 0</t>
  </si>
  <si>
    <t xml:space="preserve">ERK</t>
  </si>
  <si>
    <t xml:space="preserve">pERK</t>
  </si>
  <si>
    <t xml:space="preserve">ppMAPKKERK</t>
  </si>
  <si>
    <t xml:space="preserve">ppMAPKKpERK</t>
  </si>
  <si>
    <t xml:space="preserve">ppERK</t>
  </si>
  <si>
    <t xml:space="preserve">MKP1</t>
  </si>
  <si>
    <t xml:space="preserve">pERKMKP1</t>
  </si>
  <si>
    <t xml:space="preserve">ppERKMKP1</t>
  </si>
  <si>
    <t xml:space="preserve">PKAc</t>
  </si>
  <si>
    <t xml:space="preserve">Src</t>
  </si>
  <si>
    <t xml:space="preserve">PKAcSrc</t>
  </si>
  <si>
    <t xml:space="preserve">pSrc</t>
  </si>
  <si>
    <t xml:space="preserve">Epac</t>
  </si>
  <si>
    <t xml:space="preserve">camp</t>
  </si>
  <si>
    <t xml:space="preserve">https://www.ncbi.nlm.nih.gov/pmc/articles/PMC4763502/</t>
  </si>
  <si>
    <t xml:space="preserve">different values according to https://www.ncbi.nlm.nih.gov/pmc/articles/PMC2908681/</t>
  </si>
  <si>
    <t xml:space="preserve">Epacamp</t>
  </si>
  <si>
    <t xml:space="preserve">Epac1camp is 10 from here: https://www.ncbi.nlm.nih.gov/pmc/articles/PMC4763502/</t>
  </si>
  <si>
    <t xml:space="preserve">EpacRap1</t>
  </si>
  <si>
    <t xml:space="preserve">PKAr</t>
  </si>
  <si>
    <t xml:space="preserve">CK</t>
  </si>
  <si>
    <t xml:space="preserve">needs a higher IC value, molecule diffuses</t>
  </si>
  <si>
    <t xml:space="preserve">Gibg to Ras</t>
  </si>
  <si>
    <t xml:space="preserve">Reaction</t>
  </si>
  <si>
    <t xml:space="preserve">Kf per sec nM</t>
  </si>
  <si>
    <t xml:space="preserve">kb (for 2nd rxn =0)</t>
  </si>
  <si>
    <t xml:space="preserve">kcat per sec (kf for second rxn in NeuroRD)</t>
  </si>
  <si>
    <t xml:space="preserve">KM or KD(nM)</t>
  </si>
  <si>
    <t xml:space="preserve">Quantity (nM)</t>
  </si>
  <si>
    <t xml:space="preserve">Diffusion Constant</t>
  </si>
  <si>
    <t xml:space="preserve">source</t>
  </si>
  <si>
    <t xml:space="preserve">notes</t>
  </si>
  <si>
    <t xml:space="preserve">More Notes</t>
  </si>
  <si>
    <t xml:space="preserve">Gibg recruits kinase Src</t>
  </si>
  <si>
    <r>
      <rPr>
        <sz val="10"/>
        <rFont val="Arial"/>
        <family val="2"/>
        <charset val="1"/>
      </rPr>
      <t xml:space="preserve">Gibg +</t>
    </r>
    <r>
      <rPr>
        <b val="true"/>
        <sz val="10"/>
        <rFont val="Arial"/>
        <family val="2"/>
        <charset val="1"/>
      </rPr>
      <t xml:space="preserve">Src</t>
    </r>
    <r>
      <rPr>
        <sz val="10"/>
        <rFont val="Arial"/>
        <family val="2"/>
        <charset val="1"/>
      </rPr>
      <t xml:space="preserve">&lt;-&gt; SrcGbg</t>
    </r>
  </si>
  <si>
    <t xml:space="preserve">Ca1switchRdesen2comp.ode</t>
  </si>
  <si>
    <t xml:space="preserve">adj</t>
  </si>
  <si>
    <t xml:space="preserve">Schmidt and Stork J Biol Chem #277 p 43024; Daaka, Y., Luttrell, L. M., Ahn, S., Della Rocca, G. J., Ferguson, S. S., Caron, M. G., and Lefkowitz, R. J. (1998) J. Biol. Chem. 273, 685–688</t>
  </si>
  <si>
    <t xml:space="preserve">http://www.nature.com/onc/journal/v23/n1/pdf/1207014a.pdf</t>
  </si>
  <si>
    <t xml:space="preserve">Activate Cbl</t>
  </si>
  <si>
    <t xml:space="preserve">Cbl + GbgSrc &lt;-&gt; Cbl_GbgSrc&lt;-&gt;pCbl + GbgSrc</t>
  </si>
  <si>
    <t xml:space="preserve">Sasagawa for quantity</t>
  </si>
  <si>
    <t xml:space="preserve"> </t>
  </si>
  <si>
    <t xml:space="preserve">Epac to Rap1</t>
  </si>
  <si>
    <t xml:space="preserve">Epac binding</t>
  </si>
  <si>
    <r>
      <rPr>
        <b val="true"/>
        <sz val="10"/>
        <rFont val="Arial"/>
        <family val="2"/>
        <charset val="1"/>
      </rPr>
      <t xml:space="preserve">Epac</t>
    </r>
    <r>
      <rPr>
        <sz val="10"/>
        <rFont val="Arial"/>
        <family val="2"/>
        <charset val="1"/>
      </rPr>
      <t xml:space="preserve">+ camp &lt;-&gt; Epacamp</t>
    </r>
  </si>
  <si>
    <t xml:space="preserve">epac 2 (brain) affinity is 1.2 uM, faster to match Castro J Neurosci;  de Rooij J, et al. (1998) Epac is a Rap1 guanine-nucleotide-exchange factor directly activated by cyclic AMP. Nature 396(6710):474–477: </t>
  </si>
  <si>
    <t xml:space="preserve">Epac (GEF) activates Rap1</t>
  </si>
  <si>
    <r>
      <rPr>
        <sz val="10"/>
        <rFont val="Arial"/>
        <family val="2"/>
        <charset val="1"/>
      </rPr>
      <t xml:space="preserve">epacamp +</t>
    </r>
    <r>
      <rPr>
        <b val="true"/>
        <sz val="10"/>
        <rFont val="Arial"/>
        <family val="2"/>
        <charset val="1"/>
      </rPr>
      <t xml:space="preserve">Rap1</t>
    </r>
    <r>
      <rPr>
        <sz val="10"/>
        <rFont val="Arial"/>
        <family val="2"/>
        <charset val="1"/>
      </rPr>
      <t xml:space="preserve">&lt;-&gt; epacRap1 --&gt; Epacamp + Rap1GTP</t>
    </r>
  </si>
  <si>
    <t xml:space="preserve">Km=0.01 uM = 10 nM Vmax=0.024/sec ; Tsalkova PNAS 2013.  Rehmann JBC 278:23508 ; Rap1 conc=0.2 uM  = 200 nM from Sasagawa</t>
  </si>
  <si>
    <t xml:space="preserve">Rap activates bRaf ??</t>
  </si>
  <si>
    <r>
      <rPr>
        <sz val="10"/>
        <rFont val="Arial"/>
        <family val="2"/>
        <charset val="1"/>
      </rPr>
      <t xml:space="preserve">Rap1GTP +</t>
    </r>
    <r>
      <rPr>
        <b val="true"/>
        <sz val="10"/>
        <rFont val="Arial"/>
        <family val="2"/>
        <charset val="1"/>
      </rPr>
      <t xml:space="preserve">Rap1GAP</t>
    </r>
    <r>
      <rPr>
        <sz val="10"/>
        <rFont val="Arial"/>
        <family val="2"/>
        <charset val="1"/>
      </rPr>
      <t xml:space="preserve">&lt;-&gt; Rap1GTP.Gap --&gt; Rap1Gap+Rap1GDP</t>
    </r>
  </si>
  <si>
    <t xml:space="preserve">0.012 uM = 12 nM, Km=1 uM=1000 nM Vmax=2/sec</t>
  </si>
  <si>
    <t xml:space="preserve">PKA to Rap1 via Src/Cbl</t>
  </si>
  <si>
    <t xml:space="preserve">PKA activation of Src</t>
  </si>
  <si>
    <r>
      <rPr>
        <sz val="10"/>
        <rFont val="Arial"/>
        <family val="2"/>
        <charset val="1"/>
      </rPr>
      <t xml:space="preserve">PKAc +</t>
    </r>
    <r>
      <rPr>
        <b val="true"/>
        <sz val="10"/>
        <rFont val="Arial"/>
        <family val="2"/>
        <charset val="1"/>
      </rPr>
      <t xml:space="preserve">Src</t>
    </r>
    <r>
      <rPr>
        <sz val="10"/>
        <rFont val="Arial"/>
        <family val="2"/>
        <charset val="1"/>
      </rPr>
      <t xml:space="preserve">&lt;-&gt; PKAc_Src -&gt; PKAc + pSrc</t>
    </r>
  </si>
  <si>
    <t xml:space="preserve">Jain and Bhalla</t>
  </si>
  <si>
    <t xml:space="preserve">BRENDA</t>
  </si>
  <si>
    <t xml:space="preserve">quantity assumed, check Km and kcat; Schmidt and Stork J Biol Chem #277 p 43024</t>
  </si>
  <si>
    <t xml:space="preserve">inact Src</t>
  </si>
  <si>
    <t xml:space="preserve">pSrc -&gt; Src</t>
  </si>
  <si>
    <r>
      <rPr>
        <b val="true"/>
        <sz val="10"/>
        <rFont val="Arial"/>
        <family val="2"/>
        <charset val="1"/>
      </rPr>
      <t xml:space="preserve">Cbl</t>
    </r>
    <r>
      <rPr>
        <sz val="10"/>
        <rFont val="Arial"/>
        <family val="2"/>
        <charset val="1"/>
      </rPr>
      <t xml:space="preserve"> + pSrc &lt;-&gt; Cbl_pSrc&lt;-&gt;pCbl + pSrc</t>
    </r>
  </si>
  <si>
    <t xml:space="preserve">Inactivate Cbl</t>
  </si>
  <si>
    <t xml:space="preserve">pCbl&lt;=&gt; Cbl</t>
  </si>
  <si>
    <t xml:space="preserve">Sasagawa Nat Cell Biol </t>
  </si>
  <si>
    <t xml:space="preserve">Activate Crk, step1??</t>
  </si>
  <si>
    <t xml:space="preserve">CRK + C3G &lt;=&gt; CRK_C3G </t>
  </si>
  <si>
    <t xml:space="preserve">1000, 500</t>
  </si>
  <si>
    <t xml:space="preserve">Sasagawa</t>
  </si>
  <si>
    <t xml:space="preserve">not needed? Hu CD,et al. (1999) Effect of phosphorylation on activities of Rap1A to interact with Raf-1 and to suppress Ras-dependent Raf-1 activation. J Biol Chem 274:48–51.  Normally CRK and C3G are complexed together</t>
  </si>
  <si>
    <t xml:space="preserve">Activae Crk, step2</t>
  </si>
  <si>
    <t xml:space="preserve">CRK_C3G + pCbl &lt;=&gt; CRK_C3G_pCbl</t>
  </si>
  <si>
    <t xml:space="preserve">Rap activation by Crk (GEF)</t>
  </si>
  <si>
    <r>
      <rPr>
        <b val="true"/>
        <sz val="10"/>
        <rFont val="Arial"/>
        <family val="2"/>
        <charset val="1"/>
      </rPr>
      <t xml:space="preserve">Rap1GDP </t>
    </r>
    <r>
      <rPr>
        <sz val="10"/>
        <rFont val="Arial"/>
        <family val="2"/>
        <charset val="1"/>
      </rPr>
      <t xml:space="preserve">+ CRK_C3G_pCbl&lt;-&gt;CRK_C3G_pCbl_Rap1 -&gt; Rap1GTP + CRK_C3G_pCbl</t>
    </r>
  </si>
  <si>
    <t xml:space="preserve">same quant as ode</t>
  </si>
  <si>
    <t xml:space="preserve">Inactivation of Rap1 without Gap</t>
  </si>
  <si>
    <t xml:space="preserve">Rap1GTP  --&gt; Rap1GDP</t>
  </si>
  <si>
    <t xml:space="preserve">Inactivation of Rap1</t>
  </si>
  <si>
    <r>
      <rPr>
        <sz val="10"/>
        <rFont val="Arial"/>
        <family val="2"/>
        <charset val="1"/>
      </rPr>
      <t xml:space="preserve">Rap1GTP +</t>
    </r>
    <r>
      <rPr>
        <b val="true"/>
        <sz val="10"/>
        <rFont val="Arial"/>
        <family val="2"/>
        <charset val="1"/>
      </rPr>
      <t xml:space="preserve">Rap1GAP</t>
    </r>
    <r>
      <rPr>
        <sz val="10"/>
        <rFont val="Arial"/>
        <family val="2"/>
        <charset val="1"/>
      </rPr>
      <t xml:space="preserve">&lt;-&gt; Rap1GTPGap --&gt; Rap1Gap+Rap1GDP</t>
    </r>
  </si>
  <si>
    <t xml:space="preserve">same quant, but lower affinity than ode file</t>
  </si>
  <si>
    <t xml:space="preserve">PKA phos Rap</t>
  </si>
  <si>
    <t xml:space="preserve">PKA + Rap1GDP &lt;-&gt; PKA + pRap1GDP</t>
  </si>
  <si>
    <t xml:space="preserve">Vossler Cell 1997</t>
  </si>
  <si>
    <t xml:space="preserve">pRap1 binds bRaf? Or pRap1 acquires GTP without GEF? Or enhances Rap1 or Ras binding?</t>
  </si>
  <si>
    <t xml:space="preserve">Check Brenda for rates</t>
  </si>
  <si>
    <t xml:space="preserve">Rap/Ras activation of Mapk</t>
  </si>
  <si>
    <t xml:space="preserve">Reviewed in Orton Biochem J</t>
  </si>
  <si>
    <r>
      <rPr>
        <sz val="10"/>
        <rFont val="Arial"/>
        <family val="2"/>
        <charset val="1"/>
      </rPr>
      <t xml:space="preserve">Rap1GTP+</t>
    </r>
    <r>
      <rPr>
        <b val="true"/>
        <sz val="10"/>
        <rFont val="Arial"/>
        <family val="2"/>
        <charset val="1"/>
      </rPr>
      <t xml:space="preserve">bRaf</t>
    </r>
    <r>
      <rPr>
        <sz val="10"/>
        <rFont val="Arial"/>
        <family val="2"/>
        <charset val="1"/>
      </rPr>
      <t xml:space="preserve"> &lt;-&gt; bRafRap1GTP</t>
    </r>
  </si>
  <si>
    <t xml:space="preserve">Jain and Bhalla PLoS One Suppl 1</t>
  </si>
  <si>
    <t xml:space="preserve">Ras activates bRaf</t>
  </si>
  <si>
    <t xml:space="preserve">RasGTP+bRaf &lt;-&gt; bRafRasGTP **</t>
  </si>
  <si>
    <t xml:space="preserve">Other source: Buhrman G, Senthil Kumar VS, Cirit M, Haugh JM, Mattos C (2011) Allosteric modulation of Ras-GTP is linked to signal transduction through RAF kinase. J Biol Chem 286: 3323–3331. doi:10.1074/jbc.M110.193854.</t>
  </si>
  <si>
    <t xml:space="preserve">Inactivation of Raf-Rap1GTP</t>
  </si>
  <si>
    <r>
      <rPr>
        <sz val="10"/>
        <rFont val="Arial"/>
        <family val="2"/>
        <charset val="1"/>
      </rPr>
      <t xml:space="preserve">bRafRap1GTP +</t>
    </r>
    <r>
      <rPr>
        <b val="true"/>
        <sz val="10"/>
        <rFont val="Arial"/>
        <family val="2"/>
        <charset val="1"/>
      </rPr>
      <t xml:space="preserve">Rap1Gap</t>
    </r>
    <r>
      <rPr>
        <sz val="10"/>
        <rFont val="Arial"/>
        <family val="2"/>
        <charset val="1"/>
      </rPr>
      <t xml:space="preserve">&lt;-&gt; bRaf_Rap1GTP_RapGap --&gt; bRaf+Rap1Gap+Rap1GDP</t>
    </r>
  </si>
  <si>
    <t xml:space="preserve">***MEK=MAPKK, ERK=MAPK, Raf=MAPKKK</t>
  </si>
  <si>
    <t xml:space="preserve">MAPKK phos1 by bRaf-Rap1</t>
  </si>
  <si>
    <r>
      <rPr>
        <b val="true"/>
        <sz val="10"/>
        <rFont val="Arial"/>
        <family val="2"/>
        <charset val="1"/>
      </rPr>
      <t xml:space="preserve">MAPKK</t>
    </r>
    <r>
      <rPr>
        <sz val="10"/>
        <rFont val="Arial"/>
        <family val="2"/>
        <charset val="1"/>
      </rPr>
      <t xml:space="preserve"> + bRafRap1GTP &lt;-&gt; bRafRap1GTPMAPKK &lt;-&gt; pMAPKK + bRafRap1GTP</t>
    </r>
  </si>
  <si>
    <t xml:space="preserve">MAPKK phos2  by bRaf-Rap1</t>
  </si>
  <si>
    <t xml:space="preserve">pMAPKK + bRaf_Rap1GTP &lt;-&gt; BRafRap1GTPpMAPKK &lt;-&gt; ppMAPKK + bRaf_Rap1GTP</t>
  </si>
  <si>
    <t xml:space="preserve">MAPKK phos1 by bRaf-Ras</t>
  </si>
  <si>
    <t xml:space="preserve">MAPKK + bRafRasGTP &lt;-&gt; bRafRasGTPMAPKK &lt;-&gt; pMAPKK+ bRafRasGTP**</t>
  </si>
  <si>
    <r>
      <rPr>
        <sz val="10"/>
        <color rgb="FF5B9BD5"/>
        <rFont val="Arial"/>
        <family val="2"/>
        <charset val="1"/>
      </rPr>
      <t xml:space="preserve">MAPKK phos2  by bRaf-Ra</t>
    </r>
    <r>
      <rPr>
        <sz val="10"/>
        <color rgb="FFED7D31"/>
        <rFont val="Arial"/>
        <family val="2"/>
        <charset val="1"/>
      </rPr>
      <t xml:space="preserve">s</t>
    </r>
  </si>
  <si>
    <t xml:space="preserve">pMAPKK + bRafRasGTP &lt;-&gt; bRafRasGTPpMAPKK&lt;-&gt; ppMAPKK + bRafRasGTP</t>
  </si>
  <si>
    <t xml:space="preserve">ppMAPKK dephos1 by PP2A</t>
  </si>
  <si>
    <r>
      <rPr>
        <sz val="10"/>
        <rFont val="Arial"/>
        <family val="2"/>
        <charset val="1"/>
      </rPr>
      <t xml:space="preserve">ppMAPKK+</t>
    </r>
    <r>
      <rPr>
        <b val="true"/>
        <sz val="10"/>
        <rFont val="Arial"/>
        <family val="2"/>
        <charset val="1"/>
      </rPr>
      <t xml:space="preserve">PP2A</t>
    </r>
    <r>
      <rPr>
        <sz val="10"/>
        <rFont val="Arial"/>
        <family val="2"/>
        <charset val="1"/>
      </rPr>
      <t xml:space="preserve"> &lt;-&gt;ppMAPKKPP2A &lt;-&gt; pMAPKK+PP2A</t>
    </r>
  </si>
  <si>
    <t xml:space="preserve">nonzero</t>
  </si>
  <si>
    <t xml:space="preserve">These phos steps are barely cooperative</t>
  </si>
  <si>
    <t xml:space="preserve">ppMAPKK dephos2 by PP2A</t>
  </si>
  <si>
    <t xml:space="preserve">pMAPKK+PP2A &lt;-&gt; pMAPKKPP2A &lt;-&gt; MAPKK+PP2A</t>
  </si>
  <si>
    <t xml:space="preserve">Other source: Letourneux C, Rocher G, Porteu F (2006) B56-containing PP2A dephosphorylate ERK and their activity is controlled by the early gene IEX-1 and ERK. EMBO J 25: 727–738. doi:10.1038/sj.emboj.7600980; Zhou B, Wang Z-X, Zhao Y, Brautigan DL, Zhang Z-Y (2002) The specificity of extracellular signal-regulated kinase 2 dephosphorylation by protein phosphatases. J Biol Chem 277: 31818–31825. doi:10.1074/jbc.M203969200.</t>
  </si>
  <si>
    <r>
      <rPr>
        <sz val="10"/>
        <color rgb="FFED7D31"/>
        <rFont val="Arial"/>
        <family val="2"/>
        <charset val="1"/>
      </rPr>
      <t xml:space="preserve">ERK</t>
    </r>
    <r>
      <rPr>
        <sz val="10"/>
        <color rgb="FF5B9BD5"/>
        <rFont val="Arial"/>
        <family val="2"/>
        <charset val="1"/>
      </rPr>
      <t xml:space="preserve"> phos1 by ppMAPKK</t>
    </r>
  </si>
  <si>
    <r>
      <rPr>
        <sz val="10"/>
        <rFont val="Arial"/>
        <family val="2"/>
        <charset val="1"/>
      </rPr>
      <t xml:space="preserve">ppMAPKK+</t>
    </r>
    <r>
      <rPr>
        <b val="true"/>
        <sz val="10"/>
        <rFont val="Arial"/>
        <family val="2"/>
        <charset val="1"/>
      </rPr>
      <t xml:space="preserve">ERK</t>
    </r>
    <r>
      <rPr>
        <sz val="10"/>
        <rFont val="Arial"/>
        <family val="2"/>
        <charset val="1"/>
      </rPr>
      <t xml:space="preserve">&lt;-&gt; ppMAPKKERK &lt;-&gt; pERK+ppMAPKK</t>
    </r>
  </si>
  <si>
    <t xml:space="preserve">DOCQS</t>
  </si>
  <si>
    <r>
      <rPr>
        <sz val="10"/>
        <color rgb="FFED7D31"/>
        <rFont val="Arial"/>
        <family val="2"/>
        <charset val="1"/>
      </rPr>
      <t xml:space="preserve">ERK</t>
    </r>
    <r>
      <rPr>
        <sz val="10"/>
        <color rgb="FF5B9BD5"/>
        <rFont val="Arial"/>
        <family val="2"/>
        <charset val="1"/>
      </rPr>
      <t xml:space="preserve"> (1) phos2 by ppMAPKK</t>
    </r>
  </si>
  <si>
    <t xml:space="preserve">ppMAPKK+pERK&lt;-&gt;ppMAPKKpERK &lt;-&gt;ppERK+ppMAPKK</t>
  </si>
  <si>
    <t xml:space="preserve">ppERK dephos1 by MKP1</t>
  </si>
  <si>
    <r>
      <rPr>
        <sz val="10"/>
        <rFont val="Arial"/>
        <family val="2"/>
        <charset val="1"/>
      </rPr>
      <t xml:space="preserve">ppERK+</t>
    </r>
    <r>
      <rPr>
        <b val="true"/>
        <sz val="10"/>
        <rFont val="Arial"/>
        <family val="2"/>
        <charset val="1"/>
      </rPr>
      <t xml:space="preserve">MKP1&lt;</t>
    </r>
    <r>
      <rPr>
        <sz val="10"/>
        <rFont val="Arial"/>
        <family val="2"/>
        <charset val="1"/>
      </rPr>
      <t xml:space="preserve">-&gt; ppERKMKP1 &lt;-&gt; pERK+MKP1</t>
    </r>
  </si>
  <si>
    <t xml:space="preserve">ppERK dephos2 by MKP1</t>
  </si>
  <si>
    <t xml:space="preserve">pERK+MKP1&lt;-&gt; pERKMKP1 &lt;-&gt; ERK+MKP1</t>
  </si>
  <si>
    <t xml:space="preserve">bAR recruitment of arrestin</t>
  </si>
  <si>
    <r>
      <rPr>
        <b val="true"/>
        <sz val="10"/>
        <rFont val="Arial"/>
        <family val="2"/>
        <charset val="1"/>
      </rPr>
      <t xml:space="preserve">Grk</t>
    </r>
    <r>
      <rPr>
        <sz val="10"/>
        <rFont val="Arial"/>
        <family val="2"/>
        <charset val="1"/>
      </rPr>
      <t xml:space="preserve">+NE-bAR &lt;-&gt; Grk+pbAR</t>
    </r>
  </si>
  <si>
    <t xml:space="preserve"> 75=shenoy ... Lefkowitz JBC paper</t>
  </si>
  <si>
    <t xml:space="preserve">b-arrestin recruits Raf, MEK and ERK to the receptor</t>
  </si>
  <si>
    <r>
      <rPr>
        <sz val="10"/>
        <rFont val="Arial"/>
        <family val="2"/>
        <charset val="1"/>
      </rPr>
      <t xml:space="preserve">pbAR+</t>
    </r>
    <r>
      <rPr>
        <b val="true"/>
        <sz val="10"/>
        <rFont val="Arial"/>
        <family val="2"/>
        <charset val="1"/>
      </rPr>
      <t xml:space="preserve">arr</t>
    </r>
    <r>
      <rPr>
        <sz val="10"/>
        <rFont val="Arial"/>
        <family val="2"/>
        <charset val="1"/>
      </rPr>
      <t xml:space="preserve"> &lt;-&gt; bpAR-arr-+Raf+Mek+erk</t>
    </r>
  </si>
  <si>
    <t xml:space="preserve">Heitzler,D. et al. Competing G protein-coupled receptor kinases balance G protein and beta-arrestin signaling. Mol. Syst. Biol. 8, 590 (2012).</t>
  </si>
  <si>
    <t xml:space="preserve"> ß2-adrenergic activation of MEK/ERK cascade  two separate components: a rapid, transient signal that peaks 2–5 min after stimulation, and a slower but more sustained signal peaking 5–10 min after stimulation, but lasting for nearly 30 min [75].</t>
  </si>
  <si>
    <t xml:space="preserve">Ahn Lefkowitz JBC</t>
  </si>
  <si>
    <t xml:space="preserve"> The early ERK activation is dependant on GPCR and protein kinase A (PKA) but is completely independent of ß-arrestin. the delayed response is independent of GPCR and PKA, but requires ß-arrestin and can be inhibited by siRNA knockdown of ß-arrestin [75].</t>
  </si>
  <si>
    <t xml:space="preserve">Vayttaden - bAR cycling</t>
  </si>
  <si>
    <t xml:space="preserve">CaCam activation of Ras</t>
  </si>
  <si>
    <t xml:space="preserve">activaton of RasGRF (GEF) (inact-GEF?)</t>
  </si>
  <si>
    <r>
      <rPr>
        <sz val="10"/>
        <rFont val="Arial"/>
        <family val="2"/>
        <charset val="1"/>
      </rPr>
      <t xml:space="preserve">CamCa4+</t>
    </r>
    <r>
      <rPr>
        <b val="true"/>
        <sz val="10"/>
        <rFont val="Arial"/>
        <family val="2"/>
        <charset val="1"/>
      </rPr>
      <t xml:space="preserve">RasGRF</t>
    </r>
    <r>
      <rPr>
        <sz val="10"/>
        <rFont val="Arial"/>
        <family val="2"/>
        <charset val="1"/>
      </rPr>
      <t xml:space="preserve"> &lt;-&gt; RasGRF_CamCa4</t>
    </r>
  </si>
  <si>
    <t xml:space="preserve">Farnsworth, C. L., N. W. Freshney, L. B. Rosen, A. Ghosh, M. E. Greenberg, and L. A. Felg. 1995. Calcium activation of Ras mediated by neuronal exchange factor Ras-GRF. Nature 376:524–527; Ras increases from 19% (basal) to 42% (calcium), but not in RasGRF-IQ mutants.  </t>
  </si>
  <si>
    <t xml:space="preserve">Gutierrez-Arenas (Kotaleski) PLoS Comp Biol 2014</t>
  </si>
  <si>
    <t xml:space="preserve">activaton of RasGRF (GEF)</t>
  </si>
  <si>
    <t xml:space="preserve">Jin, Feig JBC VOL. 289, NO. 23, pp. 16551–16564,</t>
  </si>
  <si>
    <t xml:space="preserve">active RasGRF activates Ras</t>
  </si>
  <si>
    <r>
      <rPr>
        <sz val="10"/>
        <rFont val="Arial"/>
        <family val="2"/>
        <charset val="1"/>
      </rPr>
      <t xml:space="preserve">RasGRF_CamCa4 +</t>
    </r>
    <r>
      <rPr>
        <b val="true"/>
        <sz val="10"/>
        <rFont val="Arial"/>
        <family val="2"/>
        <charset val="1"/>
      </rPr>
      <t xml:space="preserve">RasGDP</t>
    </r>
    <r>
      <rPr>
        <sz val="10"/>
        <rFont val="Arial"/>
        <family val="2"/>
        <charset val="1"/>
      </rPr>
      <t xml:space="preserve"> &lt;-&gt; RasGRF_CamCa4_RasGDP --&gt; RasGRF_CamCa4 + RasGTP</t>
    </r>
  </si>
  <si>
    <t xml:space="preserve">Inactivation of Ras</t>
  </si>
  <si>
    <t xml:space="preserve">RasGTP +SynGAP&lt;-&gt; RasGTP.Gap --&gt; SynGap+Ras(GDP)</t>
  </si>
  <si>
    <t xml:space="preserve">Km=1 uM=1000 nM Vmax=10/sec;  This catalytic rate assumes that pDok is bound</t>
  </si>
  <si>
    <t xml:space="preserve">J Biol Chem. 2015 Feb 20;290(8):4908-27.</t>
  </si>
  <si>
    <t xml:space="preserve">From table 1</t>
  </si>
  <si>
    <t xml:space="preserve">Inactivation of Rap</t>
  </si>
  <si>
    <t xml:space="preserve">Rap1GTP +SynGAP&lt;-&gt; Rap1GTP.Gap --&gt; SynGap+Rap1(GDP)</t>
  </si>
  <si>
    <t xml:space="preserve">Interpreted from figures</t>
  </si>
  <si>
    <t xml:space="preserve">using values from inactivation of Ras (above) temporarily</t>
  </si>
  <si>
    <t xml:space="preserve">RasGTP +pSynGAP&lt;-&gt; RasGTP.Gap --&gt; pSynGap+Ras(GDP)</t>
  </si>
  <si>
    <t xml:space="preserve">Rap1GTP +pSynGAP&lt;-&gt; Rap1GTP.Gap --&gt; pSynGap+Rap1(GDP)</t>
  </si>
  <si>
    <t xml:space="preserve">CaMKII inhib SynGap</t>
  </si>
  <si>
    <t xml:space="preserve">CKpCamCa4+SynGap &lt;-&gt; CKpCamCa4+pSynGap</t>
  </si>
  <si>
    <t xml:space="preserve">Walkup WG 4th, Washburn L, Sweredoski MJ, Carlisle HJ, Graham RL, Hess S, Kennedy MB.</t>
  </si>
  <si>
    <t xml:space="preserve">Calmodulin working through Pyk2</t>
  </si>
  <si>
    <t xml:space="preserve"> calmodulin -&gt; Pyk2, Src  -&gt; ShcGrbSos </t>
  </si>
  <si>
    <t xml:space="preserve">PKA binding cAMP</t>
  </si>
  <si>
    <t xml:space="preserve">PKA + 2cAMP &lt;-&gt; PKAcAMP2</t>
  </si>
  <si>
    <t xml:space="preserve">https://github.com/neurord/D1pathways/blob/master/Rxn_SPNspineAChm4R_Gshydr5_AC1_GiGsfast-GapGiB.xml</t>
  </si>
  <si>
    <t xml:space="preserve">PKAcAMP2 + 2cAMP &lt;-&gt; PKAcAMP4</t>
  </si>
  <si>
    <t xml:space="preserve">PKAcAMP4 ↔ PKAr + PKAc</t>
  </si>
  <si>
    <t xml:space="preserve">CamCa binds CK</t>
  </si>
  <si>
    <t xml:space="preserve">CamCa4 + CK &lt;-&gt; CKCamCa4</t>
  </si>
  <si>
    <t xml:space="preserve">3 CKCamCa4 + 1 CKCamCa4 &lt;-&gt; 3  CKCamCa4 + 1 CKpCamCa4</t>
  </si>
  <si>
    <t xml:space="preserve">2 CKCamCa4 + 1 CKCamCa4 &lt;-&gt; 2 CKCamCa4 + 1 CKpCamCa4</t>
  </si>
  <si>
    <t xml:space="preserve">2 CKpCamCa4 + 2 CKCamCa4 &lt;-&gt; 3 CKpCamCa4 + 1 CKCamCa4</t>
  </si>
  <si>
    <t xml:space="preserve">CKpCamCamCa4 &lt;-&gt; CKp + CamCa4</t>
  </si>
  <si>
    <t xml:space="preserve">MEK phos1 by bRaf-Ras</t>
  </si>
  <si>
    <t xml:space="preserve">MAPKK + bRaf_RasGTP -&gt;pMAPKK + bRaf_RasGTP</t>
  </si>
  <si>
    <t xml:space="preserve">174/min*Km</t>
  </si>
  <si>
    <t xml:space="preserve">Cirit .. Haugh J Biol Chem 2010</t>
  </si>
  <si>
    <t xml:space="preserve">Vmax,xi1; Km,xi1</t>
  </si>
  <si>
    <t xml:space="preserve">Good: Gives range of parameters</t>
  </si>
  <si>
    <t xml:space="preserve">MEK phos2  by bRaf-Ras</t>
  </si>
  <si>
    <t xml:space="preserve">pMAPKK + bRaf_RasGTP -&gt;ppMAPKK + bRaf_RasGTP</t>
  </si>
  <si>
    <t xml:space="preserve">1260/min*Km</t>
  </si>
  <si>
    <t xml:space="preserve">Vmax,xi2; KM,xi2</t>
  </si>
  <si>
    <t xml:space="preserve">Bad: uses reduced equations</t>
  </si>
  <si>
    <t xml:space="preserve">ppMEK dephos1</t>
  </si>
  <si>
    <r>
      <rPr>
        <sz val="10"/>
        <rFont val="Arial"/>
        <family val="2"/>
        <charset val="1"/>
      </rPr>
      <t xml:space="preserve">ppMEK+</t>
    </r>
    <r>
      <rPr>
        <b val="true"/>
        <sz val="10"/>
        <rFont val="Arial"/>
        <family val="2"/>
        <charset val="1"/>
      </rPr>
      <t xml:space="preserve">PP2A</t>
    </r>
    <r>
      <rPr>
        <sz val="10"/>
        <rFont val="Arial"/>
        <family val="2"/>
        <charset val="1"/>
      </rPr>
      <t xml:space="preserve"> -&gt; pMEK+PP2A</t>
    </r>
  </si>
  <si>
    <t xml:space="preserve">411/min*Km</t>
  </si>
  <si>
    <t xml:space="preserve">Vmax,yph1, KM,yph1</t>
  </si>
  <si>
    <t xml:space="preserve">Bad: Units unclear</t>
  </si>
  <si>
    <t xml:space="preserve">pMEK dephos</t>
  </si>
  <si>
    <t xml:space="preserve">pMEK+PP2A -&gt; MEK+PP2A</t>
  </si>
  <si>
    <t xml:space="preserve">0.156/min*Km</t>
  </si>
  <si>
    <t xml:space="preserve">Vmax,yph2, KM,yph2</t>
  </si>
  <si>
    <t xml:space="preserve">Good: cooperative phos and anti-cooperative dephos</t>
  </si>
  <si>
    <t xml:space="preserve">MapK phos1</t>
  </si>
  <si>
    <r>
      <rPr>
        <sz val="10"/>
        <rFont val="Arial"/>
        <family val="2"/>
        <charset val="1"/>
      </rPr>
      <t xml:space="preserve">ppMapkk+</t>
    </r>
    <r>
      <rPr>
        <b val="true"/>
        <sz val="10"/>
        <rFont val="Arial"/>
        <family val="2"/>
        <charset val="1"/>
      </rPr>
      <t xml:space="preserve">Mapk</t>
    </r>
    <r>
      <rPr>
        <sz val="10"/>
        <rFont val="Arial"/>
        <family val="2"/>
        <charset val="1"/>
      </rPr>
      <t xml:space="preserve">-&gt;pMapk+ppMapKK</t>
    </r>
  </si>
  <si>
    <t xml:space="preserve">4.96/min*Km</t>
  </si>
  <si>
    <t xml:space="preserve">Vmax,y1, KM,y1</t>
  </si>
  <si>
    <t xml:space="preserve">Mapk1 phos2</t>
  </si>
  <si>
    <t xml:space="preserve">ppMapkk+pMapk-&gt;ppMapk+ppMapKK</t>
  </si>
  <si>
    <t xml:space="preserve">1.76e4/min*Km</t>
  </si>
  <si>
    <t xml:space="preserve">Vmax,y2; KM,y2</t>
  </si>
  <si>
    <t xml:space="preserve">MKP-1/3 dephos ppMapk</t>
  </si>
  <si>
    <r>
      <rPr>
        <sz val="10"/>
        <rFont val="Arial"/>
        <family val="2"/>
        <charset val="1"/>
      </rPr>
      <t xml:space="preserve">ppMapk+</t>
    </r>
    <r>
      <rPr>
        <b val="true"/>
        <sz val="10"/>
        <rFont val="Arial"/>
        <family val="2"/>
        <charset val="1"/>
      </rPr>
      <t xml:space="preserve">MKP1</t>
    </r>
    <r>
      <rPr>
        <sz val="10"/>
        <rFont val="Arial"/>
        <family val="2"/>
        <charset val="1"/>
      </rPr>
      <t xml:space="preserve">-&gt;pMapk+MKP1</t>
    </r>
  </si>
  <si>
    <t xml:space="preserve">0.226/min*Km</t>
  </si>
  <si>
    <t xml:space="preserve">Vmax,zph1;KM,zph1</t>
  </si>
  <si>
    <t xml:space="preserve">MKP-1/3 dephos pMapk</t>
  </si>
  <si>
    <t xml:space="preserve">pMapk+MKP1-&gt;Mapk+MKP1</t>
  </si>
  <si>
    <t xml:space="preserve">24.9/min*Km</t>
  </si>
  <si>
    <t xml:space="preserve">Vmax,zph2;KM,zph2</t>
  </si>
  <si>
    <t xml:space="preserve">Raf activation via phos and Ras</t>
  </si>
  <si>
    <r>
      <rPr>
        <sz val="10"/>
        <rFont val="Arial"/>
        <family val="2"/>
        <charset val="1"/>
      </rPr>
      <t xml:space="preserve">Ras+</t>
    </r>
    <r>
      <rPr>
        <b val="true"/>
        <sz val="10"/>
        <rFont val="Arial"/>
        <family val="2"/>
        <charset val="1"/>
      </rPr>
      <t xml:space="preserve">Raf</t>
    </r>
    <r>
      <rPr>
        <sz val="10"/>
        <rFont val="Arial"/>
        <family val="2"/>
        <charset val="1"/>
      </rPr>
      <t xml:space="preserve"> &lt;-&gt; pRaf</t>
    </r>
  </si>
  <si>
    <t xml:space="preserve">Markevich et al. Molec Sys Biol 2006</t>
  </si>
  <si>
    <t xml:space="preserve">memb</t>
  </si>
  <si>
    <t xml:space="preserve">Review Kholodenko Nat Rev Mol Cell Biol</t>
  </si>
  <si>
    <t xml:space="preserve">pRaf &lt;-&gt; Raf</t>
  </si>
  <si>
    <t xml:space="preserve">Markevich, N. I. et al. Signal processing at the Ras circuit: what shapes Ras activation patterns? IEE Syst. Biol. 1, 104–113 (2004). Mol. Syst. Biol. 2, 61 (2006)</t>
  </si>
  <si>
    <r>
      <rPr>
        <b val="true"/>
        <sz val="10"/>
        <rFont val="Arial"/>
        <family val="2"/>
        <charset val="1"/>
      </rPr>
      <t xml:space="preserve">MAPKK</t>
    </r>
    <r>
      <rPr>
        <sz val="10"/>
        <rFont val="Arial"/>
        <family val="2"/>
        <charset val="1"/>
      </rPr>
      <t xml:space="preserve"> + bRaf_RasGTP -&gt;pMAPKK + bRaf_RasGTP</t>
    </r>
  </si>
  <si>
    <t xml:space="preserve">1 nM/s</t>
  </si>
  <si>
    <t xml:space="preserve">Brown, G. C. &amp; Kholodenko, B. N. Spatial gradients of cellular phospho-proteins. FEBS Lett. 457, 452–454 (1999)</t>
  </si>
  <si>
    <t xml:space="preserve">5  nM/s</t>
  </si>
  <si>
    <t xml:space="preserve">ppMEK+PP2A -&gt; pMEK+PP2A</t>
  </si>
  <si>
    <t xml:space="preserve">100  nM/s</t>
  </si>
  <si>
    <t xml:space="preserve">100 nM/s</t>
  </si>
  <si>
    <t xml:space="preserve">cyt</t>
  </si>
  <si>
    <t xml:space="preserve">20 nM/s</t>
  </si>
  <si>
    <t xml:space="preserve">380 nM/s</t>
  </si>
  <si>
    <t xml:space="preserve">Km=2 nM, Vmax=40 nM/sec for bistable</t>
  </si>
  <si>
    <t xml:space="preserve">50  nM/s</t>
  </si>
  <si>
    <t xml:space="preserve">Vmax=260 nM/s for bistable</t>
  </si>
  <si>
    <t xml:space="preserve">Step??? Striatum only</t>
  </si>
  <si>
    <t xml:space="preserve">STEP + ERKpp &lt;-&gt; STEP*ERKpp -&gt; STEP + ERKp</t>
  </si>
  <si>
    <t xml:space="preserve">Paul S, Snyder G, Yokakura H, Picciotto M, Nairn A, et al. (2000) The Dopamine/D1 receptor mediates the phosphorylation and inactivation of the protein tyrosine phosphatase STEP via a PKA-dependent pathway. J Neurosci 20: 5630–5638.; Zhou B, Wang Z-X, Zhao Y, Brautigan DL, Zhang Z-Y (2002) The specificity of extracellular signal-regulated kinase 2 dephosphorylation by protein phosphatases. J Biol Chem 277: 31818–31825. doi:10.1074/jbc.M203969200</t>
  </si>
  <si>
    <t xml:space="preserve">PKAc + STEP &lt;-&gt; PKAc*STEP -&gt; PKAc + STEPp</t>
  </si>
  <si>
    <t xml:space="preserve">Paul S, Snyder G, Yokakura H, Picciotto M, Nairn A, et al. (2000) The Dopamine/D1 receptor mediates the phosphorylation and inactivation of the protein tyrosine phosphatase STEP via a PKA-dependent pathway.</t>
  </si>
  <si>
    <t xml:space="preserve">PP1 + STEPp &lt;-&gt; PP1*STEPp -&gt; PP1 + STEP</t>
  </si>
  <si>
    <t xml:space="preserve">Nika K, Hyunh H, Williams S, Paul S, Bottini N, et al. (2004) Haematopoietic protein tyrosine phosphatase (HePTP) phosphorylation by cAMP-dependent protein kinase in T-cells: dynamics and subcellular location. Biochem J 378: 335–342. doi:10.1042/BJ20031244.</t>
  </si>
  <si>
    <t xml:space="preserve">Src phosphorylates adaptor protein Shc</t>
  </si>
  <si>
    <r>
      <rPr>
        <sz val="10"/>
        <rFont val="Arial"/>
        <family val="2"/>
        <charset val="1"/>
      </rPr>
      <t xml:space="preserve">SrcGbg +</t>
    </r>
    <r>
      <rPr>
        <b val="true"/>
        <sz val="10"/>
        <rFont val="Arial"/>
        <family val="2"/>
        <charset val="1"/>
      </rPr>
      <t xml:space="preserve">Shc</t>
    </r>
    <r>
      <rPr>
        <sz val="10"/>
        <rFont val="Arial"/>
        <family val="2"/>
        <charset val="1"/>
      </rPr>
      <t xml:space="preserve">&lt;-&gt; SrcGbgShc --&gt; SrcGbg + pShc.Grb.mSos</t>
    </r>
  </si>
  <si>
    <t xml:space="preserve">Sasagawa: 1st order activation, 1/s/uM = 1e-3/s/nM, but 1 uM of Shc, but only 0.1 Sos; Chang has MM formulation for Shc activation:Kcat=1.6/sec, Km=8 uM.</t>
  </si>
  <si>
    <t xml:space="preserve">Luttrell, L. M. et al. Role of c-Src tyrosine kinase in G protein-coupled receptor- and Gbg subunit mediated activation of mitogen-activated protein kinases. J. Biol. Chem. 271, 19443–19450 (1996).</t>
  </si>
  <si>
    <t xml:space="preserve">inactivation of Shc</t>
  </si>
  <si>
    <t xml:space="preserve">pShc.Grb.mSos --&gt; Shc</t>
  </si>
  <si>
    <t xml:space="preserve">NA</t>
  </si>
  <si>
    <t xml:space="preserve">sasagawa has pShcDep of 0.005/sec/uM = 0.005e-3 - _very_ slow</t>
  </si>
  <si>
    <t xml:space="preserve">(pShc recruits Grb &amp; the GEF mSos) pShc-mSos complex activates Ras</t>
  </si>
  <si>
    <r>
      <rPr>
        <sz val="10"/>
        <rFont val="Arial"/>
        <family val="2"/>
        <charset val="1"/>
      </rPr>
      <t xml:space="preserve">pShc.Grb.mSos +</t>
    </r>
    <r>
      <rPr>
        <b val="true"/>
        <sz val="10"/>
        <rFont val="Arial"/>
        <family val="2"/>
        <charset val="1"/>
      </rPr>
      <t xml:space="preserve">Ras</t>
    </r>
    <r>
      <rPr>
        <sz val="10"/>
        <rFont val="Arial"/>
        <family val="2"/>
        <charset val="1"/>
      </rPr>
      <t xml:space="preserve">GDP &lt;-&gt; RasGDP.pShc --&gt; pShc.Grb.mSos + RasGTP</t>
    </r>
  </si>
  <si>
    <t xml:space="preserve">Km=0.02 uM = 20 nM, Vmax = 2/sec - rates for Grb2.Sos.Shc.pRTKm</t>
  </si>
  <si>
    <t xml:space="preserve">Pathway 1 to ERK</t>
  </si>
  <si>
    <t xml:space="preserve">Activation of Ras</t>
  </si>
  <si>
    <t xml:space="preserve">activation of RasGRF</t>
  </si>
  <si>
    <t xml:space="preserve">CamCa4+RasGRF-&gt;CamCa4RasGRF</t>
  </si>
  <si>
    <t xml:space="preserve">CamCa4RasGRF +RasGDP &lt;-&gt; CamCa4RasGRFRasGDP &lt;-&gt; CamCa4RasGRF + RasGTP</t>
  </si>
  <si>
    <t xml:space="preserve">RasGTP+bRaf &lt;-&gt; bRafRasGTP</t>
  </si>
  <si>
    <t xml:space="preserve">CamCa4 binds CK to CKpCamCa4</t>
  </si>
  <si>
    <t xml:space="preserve">CamCa4 binds to CK rxns</t>
  </si>
  <si>
    <t xml:space="preserve">CKpCamCa4 &lt;-&gt; CKp + CamCa4</t>
  </si>
  <si>
    <t xml:space="preserve">Inactivation of Ras &amp; Rap</t>
  </si>
  <si>
    <t xml:space="preserve">Inactivation of Ras by SynGAP</t>
  </si>
  <si>
    <t xml:space="preserve">RasGTP+SynGap &lt;-&gt; RasGTPGap -&gt; SynGap + RasGDP</t>
  </si>
  <si>
    <t xml:space="preserve">Inactivation of Rap by SynGAP</t>
  </si>
  <si>
    <t xml:space="preserve">Rap1GTP+SynGap ↔ Rap1GTPGap -&gt; SynGap + Rap1GDP</t>
  </si>
  <si>
    <t xml:space="preserve">Phosphorylation of SynGAP by CaMKII</t>
  </si>
  <si>
    <t xml:space="preserve">CKpCamCa4+SynGap &lt;-&gt; CKpCamCa4SynGap -&gt; CKpCamCa4+pSynGap</t>
  </si>
  <si>
    <t xml:space="preserve">Inactivation of Ras by pSynGAP</t>
  </si>
  <si>
    <t xml:space="preserve">RasGTP+pSynGap &lt;-&gt; RasGTPGap -&gt; pSynGap + RasGDP </t>
  </si>
  <si>
    <t xml:space="preserve">Inactivation of Rap by pSynGAP</t>
  </si>
  <si>
    <t xml:space="preserve">Rap1GTP+pSynGap &lt;-&gt; Rap1GTPGap -&gt; pSynGap + Rap1GDP </t>
  </si>
  <si>
    <t xml:space="preserve">MAPKK phos </t>
  </si>
  <si>
    <t xml:space="preserve">MAPKK + bRafRasGTP &lt;-&gt; bRafRasGTPMAPKK &lt;-&gt; pMAPKK + bRafRasGTP</t>
  </si>
  <si>
    <t xml:space="preserve">MAPKK phos2 by bRaf-Ras</t>
  </si>
  <si>
    <t xml:space="preserve">pMAPKK + bRafRasGTP &lt;-&gt; bRafRasGTPpMAPKK &lt;-&gt; ppMAPKK + bRafRasGTP</t>
  </si>
  <si>
    <t xml:space="preserve">MAPKK dephos</t>
  </si>
  <si>
    <t xml:space="preserve">ppMAPKK dephos1</t>
  </si>
  <si>
    <t xml:space="preserve">ppMAPKK+PP2A &lt;-&gt; ppMAPKKPP2A &lt;-&gt; pMAPKK+PP2A</t>
  </si>
  <si>
    <t xml:space="preserve">ppMAPKK dephos2</t>
  </si>
  <si>
    <t xml:space="preserve">Pathway 2 to ERK</t>
  </si>
  <si>
    <t xml:space="preserve">Gibg activates Cbl</t>
  </si>
  <si>
    <t xml:space="preserve">Gibg recruits kinase</t>
  </si>
  <si>
    <t xml:space="preserve">Gbg+Src-GbgSrc</t>
  </si>
  <si>
    <t xml:space="preserve">GbgSrc activates Cbl</t>
  </si>
  <si>
    <t xml:space="preserve">PKA to PKAc &amp; PKAr</t>
  </si>
  <si>
    <t xml:space="preserve">PKA rxns</t>
  </si>
  <si>
    <t xml:space="preserve">PKA + 2camp &lt;-&gt; PKAcAMP2</t>
  </si>
  <si>
    <t xml:space="preserve">PKAcAMP2 + 2camp &lt;-&gt; PKAcAMP4</t>
  </si>
  <si>
    <t xml:space="preserve">PKAcAMP4 &lt;-&gt; 2PKAr(as dimer) + 2PKAc(monomers)</t>
  </si>
  <si>
    <t xml:space="preserve">PKAc to pSrc to pCbl</t>
  </si>
  <si>
    <t xml:space="preserve">activation of Src by PKAc</t>
  </si>
  <si>
    <t xml:space="preserve">PKAc + Src &lt;-&gt; PKAcSrc &lt;-&gt; PKAc + pSrc</t>
  </si>
  <si>
    <t xml:space="preserve">inactivation of pSrc</t>
  </si>
  <si>
    <t xml:space="preserve">pSrc&lt;-&gt;Src</t>
  </si>
  <si>
    <t xml:space="preserve">activation of Cbl</t>
  </si>
  <si>
    <t xml:space="preserve">Cbl + pSrc &lt;-&gt; CblpSrc &lt;-&gt; pCbl + pSrc</t>
  </si>
  <si>
    <t xml:space="preserve">inactivation of pCbl</t>
  </si>
  <si>
    <t xml:space="preserve">pCbl&lt;-&gt;Cbl</t>
  </si>
  <si>
    <t xml:space="preserve">activation of CRK step2</t>
  </si>
  <si>
    <t xml:space="preserve">CRKC3G + pCbl &lt;=&gt; CRKC3GpCbl</t>
  </si>
  <si>
    <t xml:space="preserve">Activation of Rap 2 ways</t>
  </si>
  <si>
    <t xml:space="preserve">1. Rap activation by Crk (GEF)</t>
  </si>
  <si>
    <t xml:space="preserve">Rap1GDP + CRKC3GpCbl &lt;-&gt; CRKC3GpCblRap1 &lt;-&gt; Rap1GTP + CRKC3GpCbl</t>
  </si>
  <si>
    <t xml:space="preserve">2. Epac binding</t>
  </si>
  <si>
    <t xml:space="preserve">Epac + camp &lt;-&gt; Epacamp</t>
  </si>
  <si>
    <t xml:space="preserve">Then, Epac(GEF) activates Rap1</t>
  </si>
  <si>
    <t xml:space="preserve">Epacamp + Rap1GDP&lt;→ EpacRap1GDP &lt;→ EpacRap1 &lt;-&gt; Epacamp + Rap1GTP</t>
  </si>
  <si>
    <t xml:space="preserve">Activation of bRaf by Rap1 </t>
  </si>
  <si>
    <t xml:space="preserve">Rap1 activates bRaf</t>
  </si>
  <si>
    <t xml:space="preserve">Rap1GTP+bRaf &lt;-&gt; bRafRap1GTP</t>
  </si>
  <si>
    <t xml:space="preserve">Inactivation of bRaf</t>
  </si>
  <si>
    <t xml:space="preserve">Inactivation of bRafRap1GTP</t>
  </si>
  <si>
    <t xml:space="preserve">bRafRap1GTP +Rap1Gap&lt;-&gt; bRafRap1GTPGap -&gt; bRaf+Rap1Gap+Rap1GDP</t>
  </si>
  <si>
    <t xml:space="preserve">Inactivation of Rap1 2 ways</t>
  </si>
  <si>
    <t xml:space="preserve">1. inactivation of Rap1 without Gap</t>
  </si>
  <si>
    <t xml:space="preserve">Rap1GTP &lt;-&gt; Rap1GDP</t>
  </si>
  <si>
    <t xml:space="preserve">2. inactivation of Rap1</t>
  </si>
  <si>
    <t xml:space="preserve">Rap1GTP +Rap1Gap &lt;-&gt; Rap1GTPGap &lt;-&gt; Rap1Gap+Rap1GDP</t>
  </si>
  <si>
    <t xml:space="preserve">MAPKK phos</t>
  </si>
  <si>
    <t xml:space="preserve">MAPKK phos1 by bRafRap1</t>
  </si>
  <si>
    <t xml:space="preserve">MAPKK + bRafRap1GTP &lt;-&gt; bRafRap1GTPMAPKK &lt;-&gt; pMAPKK + bRafRap1GTP</t>
  </si>
  <si>
    <t xml:space="preserve">MAPKK phos2 by bRafRap1</t>
  </si>
  <si>
    <t xml:space="preserve">pMAPKK + bRafRap1GTP &lt;-&gt; bRafRap1GTPpMAPKK &lt;-&gt; ppMAPKK + bRafRap1GTP</t>
  </si>
  <si>
    <t xml:space="preserve">ERK activation by ppMAPKK</t>
  </si>
  <si>
    <t xml:space="preserve">ERK phos1 by ppMAPKK</t>
  </si>
  <si>
    <t xml:space="preserve">ppMAPKK+ERK &lt;-&gt; ppMAPKKERK &lt;-&gt; pERK+ppMAPKK</t>
  </si>
  <si>
    <t xml:space="preserve">ERK phos2 by ppMAPKK</t>
  </si>
  <si>
    <t xml:space="preserve">ppMAPKK+pERK &lt;-&gt; ppMAPKKpERK &lt;-&gt; ppERK+ppMAPKK</t>
  </si>
  <si>
    <t xml:space="preserve">ppERK+MKP1&lt;-&gt; ppERKMKP1 &lt;-&gt; pERK+MKP1</t>
  </si>
  <si>
    <t xml:space="preserve">Amplitude</t>
  </si>
  <si>
    <t xml:space="preserve">Peakval</t>
  </si>
  <si>
    <t xml:space="preserve">CamCa4 (rate molecules/ms)</t>
  </si>
  <si>
    <t xml:space="preserve">cAMP/Gbg (rate molecules/ms)</t>
  </si>
  <si>
    <t xml:space="preserve">T/2 </t>
  </si>
  <si>
    <t xml:space="preserve">cAMP/Gbg  </t>
  </si>
  <si>
    <t xml:space="preserve">Duration</t>
  </si>
  <si>
    <t xml:space="preserve">CamCa4 (duration/ms)</t>
  </si>
  <si>
    <t xml:space="preserve">cAMP/Gbg (duration/s)</t>
  </si>
  <si>
    <t xml:space="preserve">Peak Time</t>
  </si>
  <si>
    <t xml:space="preserve">cAMP/Gbg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</si>
</sst>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E+000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vertAlign val="superscript"/>
      <sz val="10"/>
      <name val="Calibri"/>
      <family val="2"/>
      <charset val="1"/>
    </font>
    <font>
      <sz val="10"/>
      <color rgb="FF0000FF"/>
      <name val="Arial"/>
      <family val="2"/>
      <charset val="1"/>
    </font>
    <font>
      <sz val="10"/>
      <name val="TimesNewRomanPSMT"/>
      <family val="1"/>
      <charset val="1"/>
    </font>
    <font>
      <b val="true"/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0000FF"/>
      <name val="Calibri"/>
      <family val="1"/>
      <charset val="1"/>
    </font>
    <font>
      <sz val="10"/>
      <color rgb="FF000000"/>
      <name val="Arial"/>
      <family val="2"/>
      <charset val="1"/>
    </font>
    <font>
      <sz val="10"/>
      <color rgb="FFFF3333"/>
      <name val="Arial"/>
      <family val="2"/>
      <charset val="1"/>
    </font>
    <font>
      <b val="true"/>
      <sz val="11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5B9BD5"/>
      <name val="Arial"/>
      <family val="2"/>
      <charset val="1"/>
    </font>
    <font>
      <sz val="10"/>
      <color rgb="FFED7D31"/>
      <name val="Arial"/>
      <family val="2"/>
      <charset val="1"/>
    </font>
    <font>
      <sz val="11"/>
      <name val="Calibri"/>
      <family val="2"/>
      <charset val="1"/>
    </font>
    <font>
      <sz val="10"/>
      <color rgb="FF548235"/>
      <name val="Arial"/>
      <family val="2"/>
      <charset val="1"/>
    </font>
    <font>
      <u val="single"/>
      <sz val="11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sz val="10"/>
      <color rgb="FF00CCFF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8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D4DBDE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4DBDE"/>
      </patternFill>
    </fill>
    <fill>
      <patternFill patternType="solid">
        <fgColor rgb="FFDAE3F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CCFF66"/>
        <bgColor rgb="FFFFFF00"/>
      </patternFill>
    </fill>
    <fill>
      <patternFill patternType="solid">
        <fgColor rgb="FFD4DBDE"/>
        <bgColor rgb="FFDDDDDD"/>
      </patternFill>
    </fill>
    <fill>
      <patternFill patternType="solid">
        <fgColor rgb="FFFF99FF"/>
        <bgColor rgb="FFCC99FF"/>
      </patternFill>
    </fill>
    <fill>
      <patternFill patternType="solid">
        <fgColor rgb="FFFFCC99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CCCCC"/>
      <rgbColor rgb="FF808080"/>
      <rgbColor rgb="FF5B9BD5"/>
      <rgbColor rgb="FFFF3333"/>
      <rgbColor rgb="FFFFFFCC"/>
      <rgbColor rgb="FFDAE3F3"/>
      <rgbColor rgb="FF660066"/>
      <rgbColor rgb="FFFF8080"/>
      <rgbColor rgb="FF0066CC"/>
      <rgbColor rgb="FFD4DB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CCFF66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cbi.nlm.nih.gov/pmc/articles/PMC2599858/" TargetMode="External"/><Relationship Id="rId2" Type="http://schemas.openxmlformats.org/officeDocument/2006/relationships/hyperlink" Target="http://www.cell.com/cms/attachment/2021781245/2041678471/mmc1.pdf" TargetMode="External"/><Relationship Id="rId3" Type="http://schemas.openxmlformats.org/officeDocument/2006/relationships/hyperlink" Target="https://www.ncbi.nlm.nih.gov/pmc/articles/PMC2908681/" TargetMode="External"/><Relationship Id="rId4" Type="http://schemas.openxmlformats.org/officeDocument/2006/relationships/hyperlink" Target="https://www.ncbi.nlm.nih.gov/pmc/articles/PMC4763502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nature.com/onc/journal/v23/n1/pdf/1207014a.pdf" TargetMode="External"/><Relationship Id="rId2" Type="http://schemas.openxmlformats.org/officeDocument/2006/relationships/hyperlink" Target="http://www.nature.com/onc/journal/v23/n1/pdf/1207014a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56" activeCellId="0" sqref="E56"/>
    </sheetView>
  </sheetViews>
  <sheetFormatPr defaultRowHeight="12.8"/>
  <cols>
    <col collapsed="false" hidden="false" max="2" min="1" style="0" width="19.9795918367347"/>
    <col collapsed="false" hidden="false" max="3" min="3" style="0" width="21.4642857142857"/>
    <col collapsed="false" hidden="false" max="4" min="4" style="0" width="8.23469387755102"/>
    <col collapsed="false" hidden="false" max="5" min="5" style="0" width="63.4438775510204"/>
    <col collapsed="false" hidden="false" max="6" min="6" style="0" width="148.086734693878"/>
    <col collapsed="false" hidden="false" max="1025" min="7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0</v>
      </c>
      <c r="F1" s="0" t="s">
        <v>4</v>
      </c>
    </row>
    <row r="2" customFormat="false" ht="12.8" hidden="false" customHeight="false" outlineLevel="0" collapsed="false">
      <c r="C2" s="0" t="s">
        <v>5</v>
      </c>
      <c r="D2" s="0" t="n">
        <v>66</v>
      </c>
      <c r="E2" s="1" t="s">
        <v>6</v>
      </c>
      <c r="F2" s="0" t="s">
        <v>7</v>
      </c>
    </row>
    <row r="3" customFormat="false" ht="12.8" hidden="false" customHeight="false" outlineLevel="0" collapsed="false">
      <c r="A3" s="0" t="s">
        <v>8</v>
      </c>
      <c r="B3" s="2" t="n">
        <v>0</v>
      </c>
      <c r="C3" s="0" t="s">
        <v>9</v>
      </c>
      <c r="D3" s="0" t="n">
        <v>0.6</v>
      </c>
      <c r="E3" s="0" t="s">
        <v>10</v>
      </c>
    </row>
    <row r="4" customFormat="false" ht="12.8" hidden="false" customHeight="false" outlineLevel="0" collapsed="false">
      <c r="A4" s="0" t="s">
        <v>8</v>
      </c>
      <c r="B4" s="2" t="n">
        <v>0</v>
      </c>
      <c r="C4" s="0" t="s">
        <v>11</v>
      </c>
      <c r="D4" s="0" t="n">
        <v>0.6</v>
      </c>
      <c r="E4" s="0" t="s">
        <v>10</v>
      </c>
    </row>
    <row r="5" customFormat="false" ht="12.8" hidden="false" customHeight="false" outlineLevel="0" collapsed="false">
      <c r="A5" s="0" t="s">
        <v>8</v>
      </c>
      <c r="B5" s="2" t="n">
        <v>0</v>
      </c>
      <c r="C5" s="0" t="s">
        <v>12</v>
      </c>
      <c r="D5" s="0" t="n">
        <v>0.6</v>
      </c>
      <c r="E5" s="0" t="s">
        <v>10</v>
      </c>
    </row>
    <row r="6" customFormat="false" ht="12.8" hidden="false" customHeight="false" outlineLevel="0" collapsed="false">
      <c r="A6" s="0" t="s">
        <v>8</v>
      </c>
      <c r="B6" s="2" t="n">
        <v>0</v>
      </c>
      <c r="C6" s="0" t="s">
        <v>13</v>
      </c>
      <c r="D6" s="0" t="n">
        <v>0.6</v>
      </c>
      <c r="E6" s="0" t="s">
        <v>10</v>
      </c>
    </row>
    <row r="7" customFormat="false" ht="12.8" hidden="false" customHeight="false" outlineLevel="0" collapsed="false">
      <c r="A7" s="0" t="s">
        <v>8</v>
      </c>
      <c r="B7" s="2" t="n">
        <v>0</v>
      </c>
      <c r="C7" s="0" t="s">
        <v>14</v>
      </c>
      <c r="D7" s="0" t="n">
        <v>0.6</v>
      </c>
      <c r="E7" s="0" t="s">
        <v>10</v>
      </c>
    </row>
    <row r="8" customFormat="false" ht="12.8" hidden="false" customHeight="false" outlineLevel="0" collapsed="false">
      <c r="A8" s="0" t="s">
        <v>8</v>
      </c>
      <c r="B8" s="2" t="n">
        <v>0</v>
      </c>
      <c r="C8" s="0" t="s">
        <v>15</v>
      </c>
      <c r="D8" s="0" t="n">
        <v>0.6</v>
      </c>
      <c r="E8" s="0" t="s">
        <v>10</v>
      </c>
    </row>
    <row r="9" customFormat="false" ht="12.8" hidden="false" customHeight="false" outlineLevel="0" collapsed="false">
      <c r="A9" s="0" t="s">
        <v>8</v>
      </c>
      <c r="B9" s="2" t="n">
        <v>0</v>
      </c>
      <c r="C9" s="0" t="s">
        <v>16</v>
      </c>
      <c r="D9" s="0" t="n">
        <v>0.6</v>
      </c>
      <c r="E9" s="0" t="s">
        <v>10</v>
      </c>
    </row>
    <row r="10" customFormat="false" ht="12.8" hidden="false" customHeight="false" outlineLevel="0" collapsed="false">
      <c r="A10" s="0" t="s">
        <v>8</v>
      </c>
      <c r="B10" s="2" t="n">
        <v>0</v>
      </c>
      <c r="C10" s="0" t="s">
        <v>17</v>
      </c>
      <c r="D10" s="0" t="n">
        <v>0.6</v>
      </c>
      <c r="E10" s="0" t="s">
        <v>10</v>
      </c>
    </row>
    <row r="11" customFormat="false" ht="12.8" hidden="false" customHeight="false" outlineLevel="0" collapsed="false">
      <c r="A11" s="0" t="s">
        <v>8</v>
      </c>
      <c r="B11" s="2" t="n">
        <v>0</v>
      </c>
      <c r="C11" s="0" t="s">
        <v>18</v>
      </c>
      <c r="D11" s="0" t="n">
        <v>0.6</v>
      </c>
      <c r="E11" s="0" t="s">
        <v>10</v>
      </c>
    </row>
    <row r="12" customFormat="false" ht="12.8" hidden="false" customHeight="false" outlineLevel="0" collapsed="false">
      <c r="A12" s="0" t="s">
        <v>8</v>
      </c>
      <c r="B12" s="2" t="n">
        <v>0</v>
      </c>
      <c r="C12" s="0" t="s">
        <v>19</v>
      </c>
      <c r="D12" s="0" t="n">
        <v>0.6</v>
      </c>
      <c r="E12" s="0" t="s">
        <v>10</v>
      </c>
    </row>
    <row r="13" customFormat="false" ht="12.8" hidden="false" customHeight="false" outlineLevel="0" collapsed="false">
      <c r="A13" s="0" t="s">
        <v>8</v>
      </c>
      <c r="B13" s="2" t="n">
        <v>0</v>
      </c>
      <c r="C13" s="0" t="s">
        <v>20</v>
      </c>
      <c r="D13" s="0" t="n">
        <v>0.6</v>
      </c>
      <c r="E13" s="0" t="s">
        <v>10</v>
      </c>
    </row>
    <row r="14" customFormat="false" ht="12.8" hidden="false" customHeight="false" outlineLevel="0" collapsed="false">
      <c r="A14" s="0" t="s">
        <v>8</v>
      </c>
      <c r="B14" s="2" t="n">
        <v>0</v>
      </c>
      <c r="C14" s="0" t="s">
        <v>21</v>
      </c>
      <c r="D14" s="0" t="n">
        <v>0.6</v>
      </c>
      <c r="E14" s="0" t="s">
        <v>10</v>
      </c>
    </row>
    <row r="15" customFormat="false" ht="12.8" hidden="false" customHeight="false" outlineLevel="0" collapsed="false">
      <c r="A15" s="0" t="s">
        <v>8</v>
      </c>
      <c r="B15" s="2" t="n">
        <v>0</v>
      </c>
      <c r="C15" s="0" t="s">
        <v>22</v>
      </c>
      <c r="D15" s="0" t="n">
        <v>0.6</v>
      </c>
      <c r="E15" s="0" t="s">
        <v>10</v>
      </c>
    </row>
    <row r="16" customFormat="false" ht="12.8" hidden="false" customHeight="false" outlineLevel="0" collapsed="false">
      <c r="A16" s="0" t="s">
        <v>8</v>
      </c>
      <c r="B16" s="2" t="n">
        <v>0</v>
      </c>
      <c r="C16" s="0" t="s">
        <v>23</v>
      </c>
      <c r="D16" s="0" t="n">
        <v>0.6</v>
      </c>
      <c r="E16" s="0" t="s">
        <v>10</v>
      </c>
    </row>
    <row r="17" customFormat="false" ht="12.8" hidden="false" customHeight="false" outlineLevel="0" collapsed="false">
      <c r="A17" s="0" t="s">
        <v>8</v>
      </c>
      <c r="B17" s="2" t="n">
        <v>0</v>
      </c>
      <c r="C17" s="0" t="s">
        <v>24</v>
      </c>
      <c r="D17" s="0" t="n">
        <v>0.6</v>
      </c>
      <c r="E17" s="0" t="s">
        <v>10</v>
      </c>
    </row>
    <row r="18" customFormat="false" ht="12.8" hidden="false" customHeight="false" outlineLevel="0" collapsed="false">
      <c r="A18" s="0" t="s">
        <v>8</v>
      </c>
      <c r="B18" s="2" t="n">
        <v>0</v>
      </c>
      <c r="C18" s="0" t="s">
        <v>25</v>
      </c>
      <c r="D18" s="0" t="n">
        <v>0.6</v>
      </c>
      <c r="E18" s="0" t="s">
        <v>10</v>
      </c>
    </row>
    <row r="19" customFormat="false" ht="12.8" hidden="false" customHeight="false" outlineLevel="0" collapsed="false">
      <c r="A19" s="0" t="s">
        <v>8</v>
      </c>
      <c r="B19" s="2" t="n">
        <v>0</v>
      </c>
      <c r="C19" s="0" t="s">
        <v>26</v>
      </c>
      <c r="D19" s="0" t="n">
        <v>0.6</v>
      </c>
      <c r="E19" s="0" t="s">
        <v>10</v>
      </c>
    </row>
    <row r="20" customFormat="false" ht="12.8" hidden="false" customHeight="false" outlineLevel="0" collapsed="false">
      <c r="A20" s="0" t="s">
        <v>8</v>
      </c>
      <c r="B20" s="2" t="n">
        <v>0</v>
      </c>
      <c r="C20" s="0" t="s">
        <v>27</v>
      </c>
    </row>
    <row r="21" customFormat="false" ht="12.8" hidden="false" customHeight="false" outlineLevel="0" collapsed="false">
      <c r="A21" s="0" t="s">
        <v>8</v>
      </c>
      <c r="B21" s="2" t="n">
        <v>0</v>
      </c>
      <c r="C21" s="0" t="s">
        <v>28</v>
      </c>
    </row>
    <row r="22" customFormat="false" ht="12.8" hidden="false" customHeight="false" outlineLevel="0" collapsed="false">
      <c r="A22" s="0" t="s">
        <v>8</v>
      </c>
      <c r="B22" s="2" t="n">
        <v>0</v>
      </c>
      <c r="C22" s="0" t="s">
        <v>29</v>
      </c>
    </row>
    <row r="23" customFormat="false" ht="12.8" hidden="false" customHeight="false" outlineLevel="0" collapsed="false">
      <c r="A23" s="0" t="s">
        <v>8</v>
      </c>
      <c r="B23" s="2" t="n">
        <v>0</v>
      </c>
      <c r="C23" s="0" t="s">
        <v>30</v>
      </c>
      <c r="E23" s="0" t="s">
        <v>31</v>
      </c>
    </row>
    <row r="24" customFormat="false" ht="12.8" hidden="false" customHeight="false" outlineLevel="0" collapsed="false">
      <c r="A24" s="0" t="s">
        <v>8</v>
      </c>
      <c r="B24" s="2" t="n">
        <v>0</v>
      </c>
      <c r="C24" s="0" t="s">
        <v>32</v>
      </c>
    </row>
    <row r="25" customFormat="false" ht="12.8" hidden="false" customHeight="false" outlineLevel="0" collapsed="false">
      <c r="A25" s="0" t="s">
        <v>8</v>
      </c>
      <c r="B25" s="2" t="n">
        <v>0</v>
      </c>
      <c r="C25" s="0" t="s">
        <v>33</v>
      </c>
      <c r="D25" s="0" t="n">
        <v>0.6</v>
      </c>
    </row>
    <row r="26" customFormat="false" ht="12.8" hidden="false" customHeight="false" outlineLevel="0" collapsed="false">
      <c r="A26" s="0" t="s">
        <v>8</v>
      </c>
      <c r="B26" s="2" t="n">
        <v>0</v>
      </c>
      <c r="C26" s="0" t="s">
        <v>34</v>
      </c>
      <c r="D26" s="0" t="n">
        <v>0.6</v>
      </c>
    </row>
    <row r="27" customFormat="false" ht="12.8" hidden="false" customHeight="false" outlineLevel="0" collapsed="false">
      <c r="A27" s="0" t="s">
        <v>8</v>
      </c>
      <c r="B27" s="2" t="n">
        <v>0</v>
      </c>
      <c r="C27" s="0" t="s">
        <v>35</v>
      </c>
      <c r="D27" s="0" t="n">
        <v>0.6</v>
      </c>
    </row>
    <row r="28" customFormat="false" ht="12.8" hidden="false" customHeight="false" outlineLevel="0" collapsed="false">
      <c r="A28" s="0" t="s">
        <v>8</v>
      </c>
      <c r="B28" s="2" t="n">
        <v>0</v>
      </c>
      <c r="C28" s="0" t="s">
        <v>36</v>
      </c>
      <c r="D28" s="0" t="n">
        <v>0</v>
      </c>
    </row>
    <row r="29" customFormat="false" ht="12.8" hidden="false" customHeight="false" outlineLevel="0" collapsed="false">
      <c r="A29" s="0" t="s">
        <v>8</v>
      </c>
      <c r="B29" s="2"/>
      <c r="C29" s="0" t="s">
        <v>37</v>
      </c>
      <c r="D29" s="0" t="n">
        <v>0</v>
      </c>
    </row>
    <row r="30" s="3" customFormat="true" ht="12.8" hidden="false" customHeight="false" outlineLevel="0" collapsed="false">
      <c r="C30" s="3" t="s">
        <v>38</v>
      </c>
      <c r="D30" s="3" t="n">
        <v>7</v>
      </c>
      <c r="E30" s="3" t="s">
        <v>39</v>
      </c>
      <c r="F30" s="4"/>
    </row>
    <row r="31" customFormat="false" ht="12.8" hidden="false" customHeight="false" outlineLevel="0" collapsed="false">
      <c r="C31" s="0" t="s">
        <v>40</v>
      </c>
      <c r="D31" s="0" t="n">
        <v>7</v>
      </c>
      <c r="F31" s="5"/>
    </row>
    <row r="32" customFormat="false" ht="12.8" hidden="false" customHeight="false" outlineLevel="0" collapsed="false">
      <c r="C32" s="0" t="s">
        <v>41</v>
      </c>
      <c r="D32" s="0" t="n">
        <v>7</v>
      </c>
    </row>
    <row r="33" customFormat="false" ht="12.8" hidden="false" customHeight="false" outlineLevel="0" collapsed="false">
      <c r="C33" s="0" t="s">
        <v>42</v>
      </c>
      <c r="D33" s="0" t="n">
        <v>7</v>
      </c>
    </row>
    <row r="34" customFormat="false" ht="12.8" hidden="false" customHeight="false" outlineLevel="0" collapsed="false">
      <c r="C34" s="0" t="s">
        <v>43</v>
      </c>
      <c r="D34" s="0" t="n">
        <v>7</v>
      </c>
    </row>
    <row r="35" s="3" customFormat="true" ht="12.8" hidden="false" customHeight="false" outlineLevel="0" collapsed="false">
      <c r="C35" s="3" t="s">
        <v>44</v>
      </c>
      <c r="E35" s="6" t="s">
        <v>45</v>
      </c>
    </row>
    <row r="36" customFormat="false" ht="12.8" hidden="false" customHeight="false" outlineLevel="0" collapsed="false">
      <c r="C36" s="3" t="s">
        <v>46</v>
      </c>
      <c r="D36" s="3" t="n">
        <v>7</v>
      </c>
      <c r="E36" s="3" t="s">
        <v>39</v>
      </c>
    </row>
    <row r="37" customFormat="false" ht="12.8" hidden="false" customHeight="false" outlineLevel="0" collapsed="false">
      <c r="C37" s="0" t="s">
        <v>47</v>
      </c>
      <c r="D37" s="0" t="n">
        <v>7</v>
      </c>
    </row>
    <row r="38" customFormat="false" ht="12.8" hidden="false" customHeight="false" outlineLevel="0" collapsed="false">
      <c r="C38" s="0" t="s">
        <v>48</v>
      </c>
      <c r="D38" s="0" t="n">
        <v>7</v>
      </c>
    </row>
    <row r="39" customFormat="false" ht="12.8" hidden="false" customHeight="false" outlineLevel="0" collapsed="false">
      <c r="C39" s="0" t="s">
        <v>49</v>
      </c>
      <c r="D39" s="0" t="n">
        <v>7</v>
      </c>
    </row>
    <row r="40" customFormat="false" ht="12.8" hidden="false" customHeight="false" outlineLevel="0" collapsed="false">
      <c r="C40" s="0" t="s">
        <v>50</v>
      </c>
      <c r="D40" s="0" t="n">
        <v>7</v>
      </c>
    </row>
    <row r="41" customFormat="false" ht="12.8" hidden="false" customHeight="false" outlineLevel="0" collapsed="false">
      <c r="C41" s="0" t="s">
        <v>48</v>
      </c>
      <c r="D41" s="0" t="n">
        <v>7</v>
      </c>
    </row>
    <row r="42" customFormat="false" ht="12.8" hidden="false" customHeight="false" outlineLevel="0" collapsed="false">
      <c r="C42" s="0" t="s">
        <v>49</v>
      </c>
      <c r="D42" s="0" t="n">
        <v>7</v>
      </c>
    </row>
    <row r="43" customFormat="false" ht="12.8" hidden="false" customHeight="false" outlineLevel="0" collapsed="false">
      <c r="C43" s="0" t="s">
        <v>50</v>
      </c>
      <c r="D43" s="0" t="n">
        <v>7</v>
      </c>
    </row>
    <row r="44" customFormat="false" ht="12.8" hidden="false" customHeight="false" outlineLevel="0" collapsed="false">
      <c r="C44" s="0" t="s">
        <v>51</v>
      </c>
      <c r="D44" s="0" t="n">
        <v>7</v>
      </c>
    </row>
    <row r="45" customFormat="false" ht="12.8" hidden="false" customHeight="false" outlineLevel="0" collapsed="false">
      <c r="C45" s="0" t="s">
        <v>52</v>
      </c>
      <c r="D45" s="0" t="n">
        <v>7</v>
      </c>
    </row>
    <row r="46" customFormat="false" ht="12.8" hidden="false" customHeight="false" outlineLevel="0" collapsed="false">
      <c r="C46" s="0" t="s">
        <v>53</v>
      </c>
      <c r="D46" s="0" t="n">
        <v>7</v>
      </c>
    </row>
    <row r="47" customFormat="false" ht="12.8" hidden="false" customHeight="false" outlineLevel="0" collapsed="false">
      <c r="C47" s="0" t="s">
        <v>54</v>
      </c>
      <c r="D47" s="0" t="n">
        <v>0.836</v>
      </c>
    </row>
    <row r="48" customFormat="false" ht="12.8" hidden="false" customHeight="false" outlineLevel="0" collapsed="false">
      <c r="C48" s="3" t="s">
        <v>55</v>
      </c>
      <c r="D48" s="3" t="n">
        <v>10</v>
      </c>
      <c r="E48" s="3" t="s">
        <v>39</v>
      </c>
    </row>
    <row r="49" customFormat="false" ht="12.8" hidden="false" customHeight="false" outlineLevel="0" collapsed="false">
      <c r="C49" s="0" t="s">
        <v>56</v>
      </c>
      <c r="D49" s="0" t="n">
        <v>0.836</v>
      </c>
    </row>
    <row r="50" customFormat="false" ht="12.8" hidden="false" customHeight="false" outlineLevel="0" collapsed="false">
      <c r="C50" s="0" t="s">
        <v>57</v>
      </c>
      <c r="D50" s="0" t="n">
        <v>1</v>
      </c>
      <c r="E50" s="3" t="s">
        <v>39</v>
      </c>
    </row>
    <row r="51" customFormat="false" ht="12.8" hidden="false" customHeight="false" outlineLevel="0" collapsed="false">
      <c r="C51" s="0" t="s">
        <v>58</v>
      </c>
    </row>
    <row r="52" customFormat="false" ht="12.8" hidden="false" customHeight="false" outlineLevel="0" collapsed="false">
      <c r="C52" s="0" t="s">
        <v>59</v>
      </c>
      <c r="D52" s="0" t="n">
        <v>86.4</v>
      </c>
      <c r="E52" s="0" t="s">
        <v>60</v>
      </c>
      <c r="F52" s="1" t="s">
        <v>61</v>
      </c>
    </row>
    <row r="53" customFormat="false" ht="12.8" hidden="false" customHeight="false" outlineLevel="0" collapsed="false">
      <c r="C53" s="0" t="s">
        <v>62</v>
      </c>
      <c r="D53" s="0" t="n">
        <v>10</v>
      </c>
      <c r="E53" s="1" t="s">
        <v>63</v>
      </c>
    </row>
    <row r="54" customFormat="false" ht="12.8" hidden="false" customHeight="false" outlineLevel="0" collapsed="false">
      <c r="C54" s="0" t="s">
        <v>64</v>
      </c>
      <c r="D54" s="0" t="n">
        <v>0.6</v>
      </c>
    </row>
    <row r="55" customFormat="false" ht="12.8" hidden="false" customHeight="false" outlineLevel="0" collapsed="false">
      <c r="C55" s="0" t="s">
        <v>65</v>
      </c>
      <c r="D55" s="0" t="n">
        <v>0</v>
      </c>
    </row>
    <row r="56" customFormat="false" ht="12.8" hidden="false" customHeight="false" outlineLevel="0" collapsed="false">
      <c r="C56" s="0" t="s">
        <v>66</v>
      </c>
      <c r="E56" s="0" t="s">
        <v>67</v>
      </c>
    </row>
  </sheetData>
  <hyperlinks>
    <hyperlink ref="E2" r:id="rId1" display="https://www.ncbi.nlm.nih.gov/pmc/articles/PMC2599858/ "/>
    <hyperlink ref="E35" r:id="rId2" display="http://www.cell.com/cms/attachment/2021781245/2041678471/mmc1.pdf says 0"/>
    <hyperlink ref="F52" r:id="rId3" display="different values according to https://www.ncbi.nlm.nih.gov/pmc/articles/PMC2908681/"/>
    <hyperlink ref="E53" r:id="rId4" display="Epac1camp is 10 from here: https://www.ncbi.nlm.nih.gov/pmc/articles/PMC4763502/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530" topLeftCell="A34" activePane="bottomLeft" state="split"/>
      <selection pane="topLeft" activeCell="B1" activeCellId="0" sqref="B1"/>
      <selection pane="bottomLeft" activeCell="F47" activeCellId="0" sqref="F47"/>
    </sheetView>
  </sheetViews>
  <sheetFormatPr defaultRowHeight="12.8"/>
  <cols>
    <col collapsed="false" hidden="false" max="1" min="1" style="0" width="26.0510204081633"/>
    <col collapsed="false" hidden="false" max="2" min="2" style="0" width="60.4744897959184"/>
    <col collapsed="false" hidden="false" max="3" min="3" style="0" width="9.04591836734694"/>
    <col collapsed="false" hidden="false" max="4" min="4" style="0" width="7.4234693877551"/>
    <col collapsed="false" hidden="false" max="5" min="5" style="0" width="9.98979591836735"/>
    <col collapsed="false" hidden="false" max="6" min="6" style="0" width="9.71938775510204"/>
    <col collapsed="false" hidden="false" max="7" min="7" style="0" width="8.23469387755102"/>
    <col collapsed="false" hidden="false" max="8" min="8" style="0" width="7.1530612244898"/>
    <col collapsed="false" hidden="false" max="9" min="9" style="0" width="22.8112244897959"/>
    <col collapsed="false" hidden="false" max="10" min="10" style="0" width="8.50510204081633"/>
    <col collapsed="false" hidden="false" max="11" min="11" style="0" width="44.8163265306122"/>
    <col collapsed="false" hidden="false" max="1025" min="12" style="0" width="8.50510204081633"/>
  </cols>
  <sheetData>
    <row r="1" s="10" customFormat="true" ht="46.45" hidden="false" customHeight="false" outlineLevel="0" collapsed="false">
      <c r="A1" s="7" t="s">
        <v>68</v>
      </c>
      <c r="B1" s="8" t="s">
        <v>69</v>
      </c>
      <c r="C1" s="9" t="s">
        <v>70</v>
      </c>
      <c r="D1" s="9" t="s">
        <v>71</v>
      </c>
      <c r="E1" s="9" t="s">
        <v>72</v>
      </c>
      <c r="F1" s="9" t="s">
        <v>73</v>
      </c>
      <c r="G1" s="9" t="s">
        <v>74</v>
      </c>
      <c r="H1" s="9" t="s">
        <v>75</v>
      </c>
      <c r="I1" s="8" t="s">
        <v>76</v>
      </c>
      <c r="J1" s="8" t="s">
        <v>77</v>
      </c>
      <c r="K1" s="9" t="s">
        <v>78</v>
      </c>
    </row>
    <row r="2" s="11" customFormat="true" ht="13.8" hidden="false" customHeight="false" outlineLevel="0" collapsed="false">
      <c r="A2" s="11" t="s">
        <v>79</v>
      </c>
      <c r="B2" s="11" t="s">
        <v>80</v>
      </c>
      <c r="C2" s="11" t="n">
        <v>0.0002</v>
      </c>
      <c r="D2" s="11" t="n">
        <v>0.1</v>
      </c>
      <c r="G2" s="11" t="n">
        <v>200</v>
      </c>
      <c r="I2" s="11" t="s">
        <v>81</v>
      </c>
      <c r="J2" s="11" t="s">
        <v>82</v>
      </c>
      <c r="K2" s="12" t="s">
        <v>83</v>
      </c>
      <c r="L2" s="13" t="s">
        <v>84</v>
      </c>
    </row>
    <row r="3" customFormat="false" ht="13.8" hidden="false" customHeight="false" outlineLevel="0" collapsed="false">
      <c r="A3" s="14" t="s">
        <v>85</v>
      </c>
      <c r="B3" s="15" t="s">
        <v>86</v>
      </c>
      <c r="C3" s="11" t="n">
        <f aca="false">('Rxns and rates'!D3+'Rxns and rates'!E3)/'Rxns and rates'!F3</f>
        <v>0.0801998396003208</v>
      </c>
      <c r="D3" s="11" t="n">
        <v>0.1</v>
      </c>
      <c r="E3" s="11" t="n">
        <v>40</v>
      </c>
      <c r="F3" s="11" t="n">
        <v>500.001</v>
      </c>
      <c r="G3" s="16" t="n">
        <v>500</v>
      </c>
      <c r="H3" s="11" t="n">
        <v>0</v>
      </c>
      <c r="I3" s="17" t="s">
        <v>84</v>
      </c>
      <c r="J3" s="11"/>
      <c r="K3" s="11" t="s">
        <v>87</v>
      </c>
      <c r="L3" s="17"/>
    </row>
    <row r="6" customFormat="false" ht="12.8" hidden="false" customHeight="false" outlineLevel="0" collapsed="false">
      <c r="B6" s="8" t="s">
        <v>88</v>
      </c>
      <c r="C6" s="8"/>
      <c r="D6" s="8"/>
      <c r="E6" s="8"/>
      <c r="F6" s="8"/>
      <c r="G6" s="8"/>
      <c r="H6" s="8"/>
      <c r="I6" s="8"/>
    </row>
    <row r="7" customFormat="false" ht="12.8" hidden="false" customHeight="false" outlineLevel="0" collapsed="false">
      <c r="A7" s="7" t="s">
        <v>89</v>
      </c>
      <c r="B7" s="8"/>
      <c r="C7" s="8"/>
      <c r="D7" s="8"/>
      <c r="E7" s="8"/>
      <c r="F7" s="8"/>
      <c r="G7" s="8"/>
      <c r="H7" s="8"/>
      <c r="I7" s="8"/>
    </row>
    <row r="8" s="19" customFormat="true" ht="12.8" hidden="false" customHeight="false" outlineLevel="0" collapsed="false">
      <c r="A8" s="11" t="s">
        <v>90</v>
      </c>
      <c r="B8" s="15" t="s">
        <v>91</v>
      </c>
      <c r="C8" s="18" t="n">
        <v>0.000234</v>
      </c>
      <c r="D8" s="11" t="n">
        <v>0.28</v>
      </c>
      <c r="E8" s="11"/>
      <c r="F8" s="11"/>
      <c r="G8" s="11" t="n">
        <v>500</v>
      </c>
      <c r="H8" s="11"/>
      <c r="I8" s="11" t="s">
        <v>81</v>
      </c>
      <c r="J8" s="11" t="s">
        <v>92</v>
      </c>
    </row>
    <row r="9" s="10" customFormat="true" ht="12.8" hidden="false" customHeight="false" outlineLevel="0" collapsed="false">
      <c r="A9" s="20" t="s">
        <v>93</v>
      </c>
      <c r="B9" s="11" t="s">
        <v>94</v>
      </c>
      <c r="C9" s="11" t="n">
        <v>0.012</v>
      </c>
      <c r="D9" s="11" t="n">
        <v>0.96</v>
      </c>
      <c r="E9" s="11" t="n">
        <v>0.024</v>
      </c>
      <c r="F9" s="11"/>
      <c r="G9" s="11" t="n">
        <v>200</v>
      </c>
      <c r="H9" s="11"/>
      <c r="I9" s="11" t="s">
        <v>81</v>
      </c>
      <c r="J9" s="11" t="s">
        <v>95</v>
      </c>
    </row>
    <row r="10" s="11" customFormat="true" ht="12.8" hidden="false" customHeight="false" outlineLevel="0" collapsed="false">
      <c r="A10" s="11" t="s">
        <v>96</v>
      </c>
      <c r="B10" s="11" t="s">
        <v>97</v>
      </c>
      <c r="C10" s="11" t="n">
        <f aca="false">0.04</f>
        <v>0.04</v>
      </c>
      <c r="D10" s="11" t="n">
        <v>8</v>
      </c>
      <c r="E10" s="11" t="n">
        <v>2</v>
      </c>
      <c r="F10" s="11" t="n">
        <f aca="false">('Rxns and rates'!D10+'Rxns and rates'!E10)/'Rxns and rates'!C10</f>
        <v>250</v>
      </c>
      <c r="G10" s="11" t="n">
        <v>12</v>
      </c>
      <c r="I10" s="11" t="s">
        <v>81</v>
      </c>
      <c r="J10" s="11" t="s">
        <v>98</v>
      </c>
    </row>
    <row r="11" s="10" customFormat="true" ht="12.8" hidden="false" customHeight="false" outlineLevel="0" collapsed="false">
      <c r="B11" s="21"/>
      <c r="C11" s="21"/>
      <c r="D11" s="21"/>
      <c r="E11" s="21"/>
      <c r="F11" s="21"/>
      <c r="G11" s="21"/>
      <c r="H11" s="21"/>
      <c r="I11" s="21"/>
    </row>
    <row r="12" s="19" customFormat="true" ht="12.8" hidden="false" customHeight="false" outlineLevel="0" collapsed="false">
      <c r="A12" s="7" t="s">
        <v>99</v>
      </c>
      <c r="B12" s="11"/>
      <c r="C12" s="11"/>
      <c r="D12" s="11"/>
      <c r="E12" s="11"/>
      <c r="F12" s="11"/>
      <c r="G12" s="11"/>
      <c r="H12" s="11"/>
      <c r="I12" s="11"/>
    </row>
    <row r="13" s="10" customFormat="true" ht="12.8" hidden="false" customHeight="false" outlineLevel="0" collapsed="false">
      <c r="A13" s="14" t="s">
        <v>100</v>
      </c>
      <c r="B13" s="11" t="s">
        <v>101</v>
      </c>
      <c r="C13" s="16" t="n">
        <f aca="false">('Rxns and rates'!D13+'Rxns and rates'!E13)/'Rxns and rates'!F13</f>
        <v>2.00400801603206</v>
      </c>
      <c r="D13" s="11" t="n">
        <v>80</v>
      </c>
      <c r="E13" s="11" t="n">
        <v>20</v>
      </c>
      <c r="F13" s="16" t="n">
        <v>49.9</v>
      </c>
      <c r="G13" s="16" t="n">
        <v>20</v>
      </c>
      <c r="H13" s="11" t="n">
        <v>0</v>
      </c>
      <c r="I13" s="11" t="s">
        <v>102</v>
      </c>
      <c r="J13" s="11" t="s">
        <v>103</v>
      </c>
      <c r="K13" s="11" t="s">
        <v>104</v>
      </c>
    </row>
    <row r="14" customFormat="false" ht="12.8" hidden="false" customHeight="false" outlineLevel="0" collapsed="false">
      <c r="A14" s="14" t="s">
        <v>105</v>
      </c>
      <c r="B14" s="11" t="s">
        <v>106</v>
      </c>
      <c r="C14" s="11" t="n">
        <v>100</v>
      </c>
      <c r="D14" s="11" t="n">
        <v>0.1</v>
      </c>
      <c r="E14" s="11"/>
      <c r="F14" s="11"/>
      <c r="G14" s="11"/>
      <c r="H14" s="11"/>
      <c r="I14" s="11" t="s">
        <v>102</v>
      </c>
    </row>
    <row r="15" customFormat="false" ht="12.8" hidden="false" customHeight="false" outlineLevel="0" collapsed="false">
      <c r="A15" s="14" t="s">
        <v>85</v>
      </c>
      <c r="B15" s="15" t="s">
        <v>107</v>
      </c>
      <c r="C15" s="11" t="n">
        <f aca="false">('Rxns and rates'!D15+'Rxns and rates'!E15)/'Rxns and rates'!F15</f>
        <v>0.0801998396003208</v>
      </c>
      <c r="D15" s="11" t="n">
        <v>0.1</v>
      </c>
      <c r="E15" s="11" t="n">
        <v>40</v>
      </c>
      <c r="F15" s="11" t="n">
        <v>500.001</v>
      </c>
      <c r="G15" s="16" t="n">
        <v>500</v>
      </c>
      <c r="H15" s="11" t="n">
        <v>0</v>
      </c>
      <c r="I15" s="11" t="s">
        <v>102</v>
      </c>
      <c r="J15" s="11" t="s">
        <v>103</v>
      </c>
      <c r="K15" s="11" t="s">
        <v>87</v>
      </c>
    </row>
    <row r="16" customFormat="false" ht="12.8" hidden="false" customHeight="false" outlineLevel="0" collapsed="false">
      <c r="A16" s="14" t="s">
        <v>108</v>
      </c>
      <c r="B16" s="11" t="s">
        <v>109</v>
      </c>
      <c r="C16" s="11" t="n">
        <v>10</v>
      </c>
      <c r="D16" s="11" t="n">
        <v>0.01</v>
      </c>
      <c r="E16" s="11"/>
      <c r="F16" s="11"/>
      <c r="G16" s="11"/>
      <c r="H16" s="11"/>
      <c r="I16" s="11" t="s">
        <v>102</v>
      </c>
      <c r="J16" s="11" t="s">
        <v>110</v>
      </c>
    </row>
    <row r="17" customFormat="false" ht="13.8" hidden="false" customHeight="false" outlineLevel="0" collapsed="false">
      <c r="A17" s="22" t="s">
        <v>111</v>
      </c>
      <c r="B17" s="8" t="s">
        <v>112</v>
      </c>
      <c r="C17" s="8" t="n">
        <v>0.001</v>
      </c>
      <c r="D17" s="8" t="n">
        <v>0.002</v>
      </c>
      <c r="E17" s="8"/>
      <c r="F17" s="8"/>
      <c r="G17" s="8" t="s">
        <v>113</v>
      </c>
      <c r="H17" s="8" t="n">
        <v>0</v>
      </c>
      <c r="I17" s="8" t="s">
        <v>102</v>
      </c>
      <c r="J17" s="8" t="s">
        <v>114</v>
      </c>
      <c r="K17" s="23" t="s">
        <v>115</v>
      </c>
    </row>
    <row r="18" customFormat="false" ht="12.8" hidden="false" customHeight="false" outlineLevel="0" collapsed="false">
      <c r="A18" s="14" t="s">
        <v>116</v>
      </c>
      <c r="B18" s="11" t="s">
        <v>117</v>
      </c>
      <c r="C18" s="11" t="n">
        <v>0.001</v>
      </c>
      <c r="D18" s="11" t="n">
        <v>0.2</v>
      </c>
      <c r="E18" s="11"/>
      <c r="F18" s="11"/>
      <c r="G18" s="11" t="n">
        <v>500</v>
      </c>
      <c r="H18" s="11"/>
      <c r="I18" s="11" t="s">
        <v>102</v>
      </c>
    </row>
    <row r="19" customFormat="false" ht="12.8" hidden="false" customHeight="false" outlineLevel="0" collapsed="false">
      <c r="A19" s="11" t="s">
        <v>118</v>
      </c>
      <c r="B19" s="15" t="s">
        <v>119</v>
      </c>
      <c r="C19" s="16" t="n">
        <f aca="false">('Rxns and rates'!D19+'Rxns and rates'!E19)/'Rxns and rates'!F19</f>
        <v>0.0400005600126402</v>
      </c>
      <c r="D19" s="11" t="n">
        <v>0.2</v>
      </c>
      <c r="E19" s="11" t="n">
        <v>0.2</v>
      </c>
      <c r="F19" s="16" t="n">
        <v>9.9998599988</v>
      </c>
      <c r="G19" s="16" t="n">
        <v>200</v>
      </c>
      <c r="H19" s="11" t="n">
        <v>0</v>
      </c>
      <c r="I19" s="11" t="s">
        <v>102</v>
      </c>
      <c r="J19" s="11" t="s">
        <v>114</v>
      </c>
      <c r="K19" s="11" t="s">
        <v>120</v>
      </c>
    </row>
    <row r="20" customFormat="false" ht="12.8" hidden="false" customHeight="false" outlineLevel="0" collapsed="false">
      <c r="A20" s="11" t="s">
        <v>121</v>
      </c>
      <c r="B20" s="11" t="s">
        <v>122</v>
      </c>
      <c r="C20" s="11" t="n">
        <v>0.0001</v>
      </c>
      <c r="D20" s="11" t="n">
        <v>0</v>
      </c>
      <c r="E20" s="11"/>
      <c r="F20" s="11"/>
      <c r="G20" s="11"/>
      <c r="H20" s="11"/>
      <c r="I20" s="11" t="s">
        <v>102</v>
      </c>
      <c r="J20" s="11" t="s">
        <v>114</v>
      </c>
    </row>
    <row r="21" customFormat="false" ht="12.8" hidden="false" customHeight="false" outlineLevel="0" collapsed="false">
      <c r="A21" s="11" t="s">
        <v>123</v>
      </c>
      <c r="B21" s="11" t="s">
        <v>124</v>
      </c>
      <c r="C21" s="16" t="n">
        <f aca="false">('Rxns and rates'!D21+'Rxns and rates'!E21)/'Rxns and rates'!F21</f>
        <v>0.202000404016968</v>
      </c>
      <c r="D21" s="11" t="n">
        <v>200</v>
      </c>
      <c r="E21" s="11" t="n">
        <v>2</v>
      </c>
      <c r="F21" s="16" t="n">
        <v>999.99799992</v>
      </c>
      <c r="G21" s="16" t="n">
        <v>12</v>
      </c>
      <c r="H21" s="11" t="n">
        <v>0</v>
      </c>
      <c r="I21" s="11" t="s">
        <v>102</v>
      </c>
      <c r="J21" s="11" t="s">
        <v>114</v>
      </c>
      <c r="K21" s="11" t="s">
        <v>125</v>
      </c>
    </row>
    <row r="22" customFormat="false" ht="12.8" hidden="false" customHeight="false" outlineLevel="0" collapsed="false">
      <c r="B22" s="21"/>
      <c r="C22" s="21"/>
      <c r="D22" s="21"/>
      <c r="E22" s="21"/>
      <c r="F22" s="21"/>
      <c r="G22" s="21"/>
      <c r="H22" s="21"/>
      <c r="I22" s="21"/>
    </row>
    <row r="23" s="26" customFormat="true" ht="13.8" hidden="false" customHeight="false" outlineLevel="0" collapsed="false">
      <c r="A23" s="7" t="s">
        <v>126</v>
      </c>
      <c r="B23" s="24" t="s">
        <v>127</v>
      </c>
      <c r="C23" s="24"/>
      <c r="D23" s="24"/>
      <c r="E23" s="24"/>
      <c r="F23" s="24"/>
      <c r="G23" s="24"/>
      <c r="H23" s="24"/>
      <c r="I23" s="25" t="s">
        <v>128</v>
      </c>
    </row>
    <row r="24" s="10" customFormat="true" ht="12.8" hidden="false" customHeight="false" outlineLevel="0" collapsed="false">
      <c r="B24" s="24" t="s">
        <v>129</v>
      </c>
      <c r="C24" s="24"/>
      <c r="D24" s="24"/>
      <c r="E24" s="24"/>
      <c r="F24" s="24"/>
      <c r="G24" s="24"/>
      <c r="H24" s="24"/>
      <c r="I24" s="24" t="s">
        <v>130</v>
      </c>
    </row>
    <row r="25" s="10" customFormat="true" ht="12.8" hidden="false" customHeight="false" outlineLevel="0" collapsed="false">
      <c r="B25" s="24"/>
      <c r="C25" s="24"/>
      <c r="D25" s="24"/>
      <c r="E25" s="24"/>
      <c r="F25" s="24"/>
      <c r="G25" s="24"/>
      <c r="H25" s="24"/>
      <c r="I25" s="24"/>
    </row>
    <row r="26" customFormat="false" ht="12.8" hidden="false" customHeight="false" outlineLevel="0" collapsed="false">
      <c r="A26" s="7" t="s">
        <v>131</v>
      </c>
      <c r="B26" s="21"/>
      <c r="C26" s="21"/>
      <c r="D26" s="21"/>
      <c r="E26" s="21"/>
      <c r="F26" s="21"/>
      <c r="G26" s="21"/>
      <c r="H26" s="21"/>
      <c r="I26" s="21"/>
      <c r="K26" s="8" t="s">
        <v>132</v>
      </c>
    </row>
    <row r="27" customFormat="false" ht="12.8" hidden="false" customHeight="false" outlineLevel="0" collapsed="false">
      <c r="A27" s="27" t="s">
        <v>96</v>
      </c>
      <c r="B27" s="21" t="s">
        <v>133</v>
      </c>
      <c r="C27" s="28" t="n">
        <v>0.06</v>
      </c>
      <c r="D27" s="21" t="n">
        <v>0.5</v>
      </c>
      <c r="E27" s="21"/>
      <c r="F27" s="11" t="n">
        <f aca="false">D27/C27</f>
        <v>8.33333333333333</v>
      </c>
      <c r="G27" s="28" t="n">
        <v>200</v>
      </c>
      <c r="H27" s="21" t="n">
        <v>0</v>
      </c>
      <c r="I27" s="21" t="s">
        <v>134</v>
      </c>
      <c r="J27" s="8" t="s">
        <v>114</v>
      </c>
    </row>
    <row r="28" s="14" customFormat="true" ht="12.8" hidden="false" customHeight="false" outlineLevel="0" collapsed="false">
      <c r="A28" s="14" t="s">
        <v>135</v>
      </c>
      <c r="B28" s="14" t="s">
        <v>136</v>
      </c>
      <c r="C28" s="29" t="n">
        <v>0.06</v>
      </c>
      <c r="D28" s="14" t="n">
        <v>0.5</v>
      </c>
      <c r="F28" s="11" t="n">
        <f aca="false">D28/C28</f>
        <v>8.33333333333333</v>
      </c>
      <c r="G28" s="29" t="n">
        <v>200</v>
      </c>
      <c r="I28" s="14" t="s">
        <v>102</v>
      </c>
      <c r="J28" s="14" t="s">
        <v>114</v>
      </c>
      <c r="K28" s="14" t="s">
        <v>137</v>
      </c>
    </row>
    <row r="29" s="10" customFormat="true" ht="12.8" hidden="false" customHeight="false" outlineLevel="0" collapsed="false">
      <c r="A29" s="27" t="s">
        <v>138</v>
      </c>
      <c r="B29" s="30" t="s">
        <v>139</v>
      </c>
      <c r="C29" s="31" t="n">
        <f aca="false">('Rxns and rates'!D29+'Rxns and rates'!E29)/'Rxns and rates'!F29</f>
        <v>0.202202202202202</v>
      </c>
      <c r="D29" s="30" t="n">
        <v>200</v>
      </c>
      <c r="E29" s="21" t="n">
        <v>2</v>
      </c>
      <c r="F29" s="8" t="n">
        <v>999</v>
      </c>
      <c r="G29" s="28" t="n">
        <v>12</v>
      </c>
      <c r="H29" s="21" t="n">
        <v>0</v>
      </c>
      <c r="I29" s="21" t="s">
        <v>102</v>
      </c>
      <c r="J29" s="8" t="s">
        <v>114</v>
      </c>
      <c r="K29" s="8" t="s">
        <v>140</v>
      </c>
      <c r="L29" s="32" t="n">
        <v>1000000</v>
      </c>
    </row>
    <row r="30" customFormat="false" ht="12.8" hidden="false" customHeight="false" outlineLevel="0" collapsed="false">
      <c r="A30" s="27" t="s">
        <v>141</v>
      </c>
      <c r="B30" s="33" t="s">
        <v>142</v>
      </c>
      <c r="C30" s="31" t="n">
        <f aca="false">('Rxns and rates'!D30+'Rxns and rates'!E30)/'Rxns and rates'!F30</f>
        <v>0.009375</v>
      </c>
      <c r="D30" s="34" t="n">
        <f aca="false">4*'Rxns and rates'!E30</f>
        <v>1.2</v>
      </c>
      <c r="E30" s="21" t="n">
        <v>0.3</v>
      </c>
      <c r="F30" s="8" t="n">
        <v>160</v>
      </c>
      <c r="G30" s="35" t="n">
        <v>180</v>
      </c>
      <c r="H30" s="21" t="n">
        <v>0</v>
      </c>
      <c r="I30" s="21" t="s">
        <v>102</v>
      </c>
      <c r="J30" s="8" t="s">
        <v>114</v>
      </c>
      <c r="L30" s="32" t="n">
        <v>1000001</v>
      </c>
    </row>
    <row r="31" customFormat="false" ht="12.8" hidden="false" customHeight="false" outlineLevel="0" collapsed="false">
      <c r="A31" s="27" t="s">
        <v>143</v>
      </c>
      <c r="B31" s="21" t="s">
        <v>144</v>
      </c>
      <c r="C31" s="31" t="n">
        <f aca="false">('Rxns and rates'!D31+'Rxns and rates'!E31)/'Rxns and rates'!F31</f>
        <v>0.009375</v>
      </c>
      <c r="D31" s="34" t="n">
        <f aca="false">4*'Rxns and rates'!E31</f>
        <v>1.2</v>
      </c>
      <c r="E31" s="21" t="n">
        <v>0.3</v>
      </c>
      <c r="F31" s="8" t="n">
        <v>160</v>
      </c>
      <c r="G31" s="21"/>
      <c r="H31" s="21"/>
      <c r="I31" s="21" t="s">
        <v>102</v>
      </c>
      <c r="J31" s="8" t="s">
        <v>114</v>
      </c>
      <c r="L31" s="32" t="n">
        <v>1000002</v>
      </c>
    </row>
    <row r="32" s="11" customFormat="true" ht="12.8" hidden="false" customHeight="false" outlineLevel="0" collapsed="false">
      <c r="A32" s="36" t="s">
        <v>145</v>
      </c>
      <c r="B32" s="11" t="s">
        <v>146</v>
      </c>
      <c r="C32" s="16" t="n">
        <f aca="false">('Rxns and rates'!D32+'Rxns and rates'!E32)/'Rxns and rates'!F32</f>
        <v>0.00625</v>
      </c>
      <c r="D32" s="11" t="n">
        <f aca="false">4*'Rxns and rates'!E32</f>
        <v>0.8</v>
      </c>
      <c r="E32" s="11" t="n">
        <v>0.2</v>
      </c>
      <c r="F32" s="11" t="n">
        <v>160</v>
      </c>
      <c r="I32" s="11" t="s">
        <v>102</v>
      </c>
      <c r="J32" s="11" t="s">
        <v>114</v>
      </c>
      <c r="L32" s="16" t="n">
        <v>1000003</v>
      </c>
    </row>
    <row r="33" s="11" customFormat="true" ht="12.8" hidden="false" customHeight="false" outlineLevel="0" collapsed="false">
      <c r="A33" s="36" t="s">
        <v>147</v>
      </c>
      <c r="B33" s="11" t="s">
        <v>148</v>
      </c>
      <c r="C33" s="16" t="n">
        <f aca="false">('Rxns and rates'!D33+'Rxns and rates'!E33)/'Rxns and rates'!F33</f>
        <v>0.00625</v>
      </c>
      <c r="D33" s="11" t="n">
        <f aca="false">4*'Rxns and rates'!E33</f>
        <v>0.8</v>
      </c>
      <c r="E33" s="11" t="n">
        <v>0.2</v>
      </c>
      <c r="F33" s="11" t="n">
        <v>160</v>
      </c>
      <c r="I33" s="11" t="s">
        <v>102</v>
      </c>
      <c r="J33" s="11" t="s">
        <v>114</v>
      </c>
      <c r="L33" s="16" t="n">
        <v>1000004</v>
      </c>
    </row>
    <row r="34" s="10" customFormat="true" ht="12.8" hidden="false" customHeight="false" outlineLevel="0" collapsed="false">
      <c r="A34" s="36" t="s">
        <v>149</v>
      </c>
      <c r="B34" s="11" t="s">
        <v>150</v>
      </c>
      <c r="C34" s="16" t="n">
        <f aca="false">('Rxns and rates'!D34+'Rxns and rates'!E34)/'Rxns and rates'!F34</f>
        <v>0.00191607587660471</v>
      </c>
      <c r="D34" s="11" t="n">
        <f aca="false">4*'Rxns and rates'!E34</f>
        <v>24</v>
      </c>
      <c r="E34" s="11" t="n">
        <v>6</v>
      </c>
      <c r="F34" s="16" t="n">
        <v>15657</v>
      </c>
      <c r="G34" s="16" t="n">
        <v>150.00075</v>
      </c>
      <c r="H34" s="11" t="s">
        <v>151</v>
      </c>
      <c r="I34" s="11" t="s">
        <v>102</v>
      </c>
      <c r="J34" s="11" t="s">
        <v>114</v>
      </c>
      <c r="K34" s="11" t="s">
        <v>152</v>
      </c>
      <c r="L34" s="16" t="n">
        <v>1000005</v>
      </c>
    </row>
    <row r="35" customFormat="false" ht="12.8" hidden="false" customHeight="false" outlineLevel="0" collapsed="false">
      <c r="A35" s="36" t="s">
        <v>153</v>
      </c>
      <c r="B35" s="11" t="s">
        <v>154</v>
      </c>
      <c r="C35" s="16" t="n">
        <f aca="false">('Rxns and rates'!D35+'Rxns and rates'!E35)/'Rxns and rates'!F35</f>
        <v>0.00191082802547771</v>
      </c>
      <c r="D35" s="11" t="n">
        <f aca="false">4*'Rxns and rates'!E35</f>
        <v>24</v>
      </c>
      <c r="E35" s="11" t="n">
        <v>6</v>
      </c>
      <c r="F35" s="16" t="n">
        <v>15700</v>
      </c>
      <c r="G35" s="11"/>
      <c r="H35" s="11"/>
      <c r="I35" s="11" t="s">
        <v>102</v>
      </c>
      <c r="J35" s="11" t="s">
        <v>114</v>
      </c>
      <c r="K35" s="11" t="s">
        <v>155</v>
      </c>
      <c r="L35" s="16" t="n">
        <v>1000006</v>
      </c>
    </row>
    <row r="36" customFormat="false" ht="12.8" hidden="false" customHeight="false" outlineLevel="0" collapsed="false">
      <c r="A36" s="37" t="s">
        <v>156</v>
      </c>
      <c r="B36" s="11" t="s">
        <v>157</v>
      </c>
      <c r="C36" s="16" t="n">
        <f aca="false">('Rxns and rates'!D36+'Rxns and rates'!E36)/'Rxns and rates'!F36</f>
        <v>0.0323974082073434</v>
      </c>
      <c r="D36" s="11" t="n">
        <f aca="false">4*'Rxns and rates'!E36</f>
        <v>1.2</v>
      </c>
      <c r="E36" s="11" t="n">
        <v>0.3</v>
      </c>
      <c r="F36" s="16" t="n">
        <v>46.3</v>
      </c>
      <c r="G36" s="16" t="n">
        <v>360.00252</v>
      </c>
      <c r="H36" s="11" t="s">
        <v>151</v>
      </c>
      <c r="I36" s="11" t="s">
        <v>102</v>
      </c>
      <c r="J36" s="11" t="s">
        <v>158</v>
      </c>
      <c r="L36" s="16" t="n">
        <v>1000007</v>
      </c>
    </row>
    <row r="37" customFormat="false" ht="12.8" hidden="false" customHeight="false" outlineLevel="0" collapsed="false">
      <c r="A37" s="37" t="s">
        <v>159</v>
      </c>
      <c r="B37" s="11" t="s">
        <v>160</v>
      </c>
      <c r="C37" s="16" t="n">
        <f aca="false">('Rxns and rates'!D37+'Rxns and rates'!E37)/'Rxns and rates'!F37</f>
        <v>0.0323974082073434</v>
      </c>
      <c r="D37" s="11" t="n">
        <f aca="false">4*'Rxns and rates'!E37</f>
        <v>1.2</v>
      </c>
      <c r="E37" s="11" t="n">
        <v>0.3</v>
      </c>
      <c r="F37" s="16" t="n">
        <v>46.3</v>
      </c>
      <c r="G37" s="11"/>
      <c r="H37" s="11"/>
      <c r="I37" s="11" t="s">
        <v>102</v>
      </c>
      <c r="J37" s="11" t="s">
        <v>158</v>
      </c>
      <c r="L37" s="16" t="n">
        <v>1000008</v>
      </c>
    </row>
    <row r="38" customFormat="false" ht="12.8" hidden="false" customHeight="false" outlineLevel="0" collapsed="false">
      <c r="A38" s="36" t="s">
        <v>161</v>
      </c>
      <c r="B38" s="11" t="s">
        <v>162</v>
      </c>
      <c r="C38" s="16" t="n">
        <f aca="false">('Rxns and rates'!D38+'Rxns and rates'!E38)/'Rxns and rates'!F38</f>
        <v>0.150375939849624</v>
      </c>
      <c r="D38" s="11" t="n">
        <f aca="false">4*'Rxns and rates'!E38</f>
        <v>16</v>
      </c>
      <c r="E38" s="11" t="n">
        <v>4</v>
      </c>
      <c r="F38" s="16" t="n">
        <v>133</v>
      </c>
      <c r="G38" s="16" t="n">
        <v>15.000135</v>
      </c>
      <c r="H38" s="11" t="s">
        <v>151</v>
      </c>
      <c r="I38" s="11" t="s">
        <v>102</v>
      </c>
      <c r="J38" s="11" t="s">
        <v>158</v>
      </c>
      <c r="L38" s="16" t="n">
        <v>1000009</v>
      </c>
    </row>
    <row r="39" customFormat="false" ht="12.8" hidden="false" customHeight="false" outlineLevel="0" collapsed="false">
      <c r="A39" s="36" t="s">
        <v>163</v>
      </c>
      <c r="B39" s="11" t="s">
        <v>164</v>
      </c>
      <c r="C39" s="16" t="n">
        <f aca="false">('Rxns and rates'!D39+'Rxns and rates'!E39)/'Rxns and rates'!F39</f>
        <v>0.150375939849624</v>
      </c>
      <c r="D39" s="11" t="n">
        <f aca="false">4*'Rxns and rates'!E39</f>
        <v>16</v>
      </c>
      <c r="E39" s="11" t="n">
        <v>4</v>
      </c>
      <c r="F39" s="16" t="n">
        <v>133</v>
      </c>
      <c r="G39" s="11"/>
      <c r="H39" s="11"/>
      <c r="I39" s="11" t="s">
        <v>102</v>
      </c>
      <c r="J39" s="11" t="s">
        <v>158</v>
      </c>
      <c r="L39" s="16" t="n">
        <v>1000010</v>
      </c>
    </row>
    <row r="42" customFormat="false" ht="12.8" hidden="false" customHeight="false" outlineLevel="0" collapsed="false">
      <c r="A42" s="8" t="s">
        <v>165</v>
      </c>
      <c r="B42" s="38" t="s">
        <v>166</v>
      </c>
      <c r="I42" s="8" t="s">
        <v>167</v>
      </c>
      <c r="J42" s="8" t="s">
        <v>168</v>
      </c>
    </row>
    <row r="43" customFormat="false" ht="13.8" hidden="false" customHeight="false" outlineLevel="0" collapsed="false">
      <c r="B43" s="8" t="s">
        <v>169</v>
      </c>
      <c r="I43" s="39" t="s">
        <v>170</v>
      </c>
      <c r="J43" s="8" t="s">
        <v>171</v>
      </c>
    </row>
    <row r="44" customFormat="false" ht="12.8" hidden="false" customHeight="false" outlineLevel="0" collapsed="false">
      <c r="I44" s="8" t="s">
        <v>172</v>
      </c>
      <c r="J44" s="8" t="s">
        <v>173</v>
      </c>
    </row>
    <row r="45" customFormat="false" ht="13.8" hidden="false" customHeight="false" outlineLevel="0" collapsed="false">
      <c r="I45" s="40" t="s">
        <v>174</v>
      </c>
    </row>
    <row r="46" customFormat="false" ht="12.8" hidden="false" customHeight="false" outlineLevel="0" collapsed="false">
      <c r="A46" s="7" t="s">
        <v>175</v>
      </c>
    </row>
    <row r="47" s="42" customFormat="true" ht="13.8" hidden="false" customHeight="false" outlineLevel="0" collapsed="false">
      <c r="A47" s="11" t="s">
        <v>176</v>
      </c>
      <c r="B47" s="11" t="s">
        <v>177</v>
      </c>
      <c r="C47" s="16" t="n">
        <v>0.06</v>
      </c>
      <c r="D47" s="11" t="n">
        <v>1</v>
      </c>
      <c r="E47" s="11"/>
      <c r="F47" s="11" t="n">
        <f aca="false">D47/C47</f>
        <v>16.6666666666667</v>
      </c>
      <c r="G47" s="16" t="n">
        <v>100</v>
      </c>
      <c r="H47" s="11"/>
      <c r="I47" s="41" t="s">
        <v>178</v>
      </c>
      <c r="J47" s="11" t="s">
        <v>179</v>
      </c>
    </row>
    <row r="48" customFormat="false" ht="13.8" hidden="false" customHeight="false" outlineLevel="0" collapsed="false">
      <c r="A48" s="43" t="s">
        <v>180</v>
      </c>
      <c r="B48" s="11" t="s">
        <v>177</v>
      </c>
      <c r="C48" s="11"/>
      <c r="D48" s="11"/>
      <c r="E48" s="11"/>
      <c r="F48" s="11"/>
      <c r="G48" s="11"/>
      <c r="H48" s="11" t="n">
        <v>0</v>
      </c>
      <c r="I48" s="41" t="s">
        <v>181</v>
      </c>
    </row>
    <row r="49" customFormat="false" ht="12.8" hidden="false" customHeight="false" outlineLevel="0" collapsed="false">
      <c r="A49" s="43" t="s">
        <v>182</v>
      </c>
      <c r="B49" s="11" t="s">
        <v>183</v>
      </c>
      <c r="C49" s="11" t="n">
        <f aca="false">('Rxns and rates'!D49+'Rxns and rates'!E49)/'Rxns and rates'!F49</f>
        <v>0.000198000198000198</v>
      </c>
      <c r="D49" s="11" t="n">
        <v>0.08</v>
      </c>
      <c r="E49" s="11" t="n">
        <v>0.02</v>
      </c>
      <c r="F49" s="16" t="n">
        <v>505.05</v>
      </c>
      <c r="G49" s="16" t="n">
        <v>500</v>
      </c>
      <c r="H49" s="11" t="n">
        <v>0</v>
      </c>
      <c r="I49" s="11" t="s">
        <v>130</v>
      </c>
    </row>
    <row r="50" customFormat="false" ht="12.8" hidden="false" customHeight="false" outlineLevel="0" collapsed="false">
      <c r="B50" s="21"/>
      <c r="C50" s="21"/>
      <c r="D50" s="21"/>
      <c r="E50" s="21"/>
      <c r="F50" s="21"/>
      <c r="G50" s="21"/>
      <c r="H50" s="21"/>
    </row>
    <row r="51" s="19" customFormat="true" ht="12.8" hidden="false" customHeight="false" outlineLevel="0" collapsed="false">
      <c r="A51" s="11" t="s">
        <v>184</v>
      </c>
      <c r="B51" s="11" t="s">
        <v>185</v>
      </c>
      <c r="C51" s="11" t="n">
        <v>0.02</v>
      </c>
      <c r="D51" s="11" t="n">
        <v>6.4</v>
      </c>
      <c r="E51" s="11" t="n">
        <v>1.6</v>
      </c>
      <c r="F51" s="19" t="n">
        <f aca="false">('Rxns and rates'!D51+'Rxns and rates'!E51)/'Rxns and rates'!C51</f>
        <v>400</v>
      </c>
      <c r="G51" s="11" t="n">
        <v>140</v>
      </c>
      <c r="I51" s="11" t="s">
        <v>81</v>
      </c>
      <c r="J51" s="11" t="s">
        <v>186</v>
      </c>
      <c r="L51" s="11" t="s">
        <v>137</v>
      </c>
    </row>
    <row r="52" customFormat="false" ht="12.8" hidden="false" customHeight="false" outlineLevel="0" collapsed="false">
      <c r="A52" s="8" t="s">
        <v>184</v>
      </c>
      <c r="B52" s="8" t="s">
        <v>185</v>
      </c>
      <c r="C52" s="8"/>
      <c r="D52" s="8"/>
      <c r="E52" s="8" t="n">
        <v>0.12</v>
      </c>
      <c r="F52" s="10" t="n">
        <v>640000</v>
      </c>
      <c r="G52" s="8"/>
      <c r="H52" s="10"/>
      <c r="I52" s="8" t="s">
        <v>187</v>
      </c>
      <c r="J52" s="8"/>
      <c r="K52" s="10" t="s">
        <v>188</v>
      </c>
      <c r="L52" s="8"/>
    </row>
    <row r="53" s="42" customFormat="true" ht="12.8" hidden="false" customHeight="false" outlineLevel="0" collapsed="false">
      <c r="A53" s="11" t="s">
        <v>189</v>
      </c>
      <c r="B53" s="11" t="s">
        <v>190</v>
      </c>
      <c r="C53" s="11" t="n">
        <v>0.02</v>
      </c>
      <c r="D53" s="11" t="n">
        <v>6.4</v>
      </c>
      <c r="E53" s="11" t="n">
        <v>1.6</v>
      </c>
      <c r="F53" s="19" t="n">
        <f aca="false">('Rxns and rates'!D53+'Rxns and rates'!E53)/'Rxns and rates'!C53</f>
        <v>400</v>
      </c>
      <c r="G53" s="11"/>
      <c r="I53" s="11" t="s">
        <v>187</v>
      </c>
      <c r="J53" s="11" t="s">
        <v>191</v>
      </c>
      <c r="L53" s="11" t="s">
        <v>192</v>
      </c>
    </row>
    <row r="54" s="11" customFormat="true" ht="12.8" hidden="false" customHeight="false" outlineLevel="0" collapsed="false">
      <c r="A54" s="11" t="s">
        <v>184</v>
      </c>
      <c r="B54" s="11" t="s">
        <v>193</v>
      </c>
      <c r="C54" s="11" t="n">
        <v>0.02</v>
      </c>
      <c r="D54" s="11" t="n">
        <v>6.4</v>
      </c>
      <c r="E54" s="11" t="n">
        <v>1.6</v>
      </c>
      <c r="F54" s="19" t="n">
        <f aca="false">('Rxns and rates'!D54+'Rxns and rates'!E54)/'Rxns and rates'!C54</f>
        <v>400</v>
      </c>
      <c r="K54" s="19"/>
      <c r="L54" s="11" t="s">
        <v>192</v>
      </c>
    </row>
    <row r="55" s="42" customFormat="true" ht="12.8" hidden="false" customHeight="false" outlineLevel="0" collapsed="false">
      <c r="A55" s="11" t="s">
        <v>189</v>
      </c>
      <c r="B55" s="11" t="s">
        <v>194</v>
      </c>
      <c r="C55" s="11" t="n">
        <v>0.02</v>
      </c>
      <c r="D55" s="11" t="n">
        <v>6.4</v>
      </c>
      <c r="E55" s="11" t="n">
        <v>1.6</v>
      </c>
      <c r="F55" s="19" t="n">
        <f aca="false">('Rxns and rates'!D55+'Rxns and rates'!E55)/'Rxns and rates'!C55</f>
        <v>400</v>
      </c>
      <c r="L55" s="11" t="s">
        <v>192</v>
      </c>
    </row>
    <row r="56" s="11" customFormat="true" ht="12.8" hidden="false" customHeight="false" outlineLevel="0" collapsed="false">
      <c r="A56" s="11" t="s">
        <v>195</v>
      </c>
      <c r="B56" s="11" t="s">
        <v>196</v>
      </c>
      <c r="I56" s="11" t="s">
        <v>197</v>
      </c>
      <c r="K56" s="19"/>
    </row>
    <row r="57" customFormat="false" ht="14.2" hidden="false" customHeight="true" outlineLevel="0" collapsed="false">
      <c r="K57" s="26"/>
    </row>
    <row r="58" customFormat="false" ht="13.8" hidden="false" customHeight="false" outlineLevel="0" collapsed="false">
      <c r="A58" s="8" t="s">
        <v>198</v>
      </c>
      <c r="B58" s="44" t="s">
        <v>199</v>
      </c>
    </row>
    <row r="59" customFormat="false" ht="13.8" hidden="false" customHeight="false" outlineLevel="0" collapsed="false">
      <c r="A59" s="8"/>
      <c r="B59" s="44"/>
    </row>
    <row r="60" customFormat="false" ht="12.85" hidden="false" customHeight="false" outlineLevel="0" collapsed="false">
      <c r="A60" s="0" t="s">
        <v>88</v>
      </c>
    </row>
    <row r="61" s="45" customFormat="true" ht="12.8" hidden="false" customHeight="false" outlineLevel="0" collapsed="false">
      <c r="A61" s="45" t="s">
        <v>200</v>
      </c>
      <c r="B61" s="42" t="s">
        <v>201</v>
      </c>
      <c r="C61" s="46" t="n">
        <v>0.000261</v>
      </c>
      <c r="D61" s="45" t="n">
        <v>0.06</v>
      </c>
      <c r="I61" s="45" t="s">
        <v>202</v>
      </c>
    </row>
    <row r="62" customFormat="false" ht="12.8" hidden="false" customHeight="false" outlineLevel="0" collapsed="false">
      <c r="B62" s="47" t="s">
        <v>203</v>
      </c>
      <c r="C62" s="46" t="n">
        <v>0.00035</v>
      </c>
      <c r="D62" s="45" t="n">
        <v>0.6</v>
      </c>
      <c r="I62" s="45" t="s">
        <v>202</v>
      </c>
    </row>
    <row r="63" customFormat="false" ht="12.8" hidden="false" customHeight="false" outlineLevel="0" collapsed="false">
      <c r="B63" s="42" t="s">
        <v>204</v>
      </c>
      <c r="C63" s="45" t="n">
        <v>0.24</v>
      </c>
      <c r="D63" s="45" t="n">
        <v>0.0255</v>
      </c>
      <c r="I63" s="45" t="s">
        <v>202</v>
      </c>
    </row>
    <row r="64" customFormat="false" ht="12.8" hidden="false" customHeight="false" outlineLevel="0" collapsed="false">
      <c r="A64" s="45" t="s">
        <v>205</v>
      </c>
      <c r="B64" s="42"/>
    </row>
    <row r="65" customFormat="false" ht="12.8" hidden="false" customHeight="false" outlineLevel="0" collapsed="false">
      <c r="B65" s="42" t="s">
        <v>206</v>
      </c>
      <c r="C65" s="45" t="n">
        <v>0.01</v>
      </c>
      <c r="D65" s="45" t="n">
        <v>3</v>
      </c>
      <c r="I65" s="45" t="s">
        <v>202</v>
      </c>
    </row>
    <row r="66" customFormat="false" ht="12.8" hidden="false" customHeight="false" outlineLevel="0" collapsed="false">
      <c r="B66" s="42" t="s">
        <v>207</v>
      </c>
      <c r="C66" s="46" t="n">
        <v>1.3E-014</v>
      </c>
      <c r="D66" s="45" t="n">
        <v>0</v>
      </c>
      <c r="I66" s="45" t="s">
        <v>202</v>
      </c>
    </row>
    <row r="67" customFormat="false" ht="12.8" hidden="false" customHeight="false" outlineLevel="0" collapsed="false">
      <c r="B67" s="45" t="s">
        <v>208</v>
      </c>
      <c r="C67" s="46" t="n">
        <v>2E-009</v>
      </c>
      <c r="D67" s="45" t="n">
        <v>0</v>
      </c>
      <c r="I67" s="45" t="s">
        <v>202</v>
      </c>
    </row>
    <row r="68" customFormat="false" ht="12.8" hidden="false" customHeight="false" outlineLevel="0" collapsed="false">
      <c r="B68" s="45" t="s">
        <v>209</v>
      </c>
      <c r="C68" s="46" t="n">
        <v>2.7E-014</v>
      </c>
      <c r="D68" s="45" t="n">
        <v>0</v>
      </c>
      <c r="I68" s="45" t="s">
        <v>202</v>
      </c>
    </row>
    <row r="69" customFormat="false" ht="12.8" hidden="false" customHeight="false" outlineLevel="0" collapsed="false">
      <c r="B69" s="45" t="s">
        <v>210</v>
      </c>
      <c r="C69" s="45" t="n">
        <v>0.0008</v>
      </c>
      <c r="D69" s="45" t="n">
        <v>0.01</v>
      </c>
    </row>
  </sheetData>
  <hyperlinks>
    <hyperlink ref="L2" r:id="rId1" display="http://www.nature.com/onc/journal/v23/n1/pdf/1207014a.pdf"/>
    <hyperlink ref="I3" r:id="rId2" display="http://www.nature.com/onc/journal/v23/n1/pdf/1207014a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211</v>
      </c>
      <c r="B1" s="0" t="s">
        <v>212</v>
      </c>
      <c r="E1" s="0" t="s">
        <v>213</v>
      </c>
      <c r="F1" s="0" t="n">
        <v>0.418</v>
      </c>
      <c r="I1" s="0" t="s">
        <v>214</v>
      </c>
      <c r="J1" s="0" t="s">
        <v>215</v>
      </c>
      <c r="K1" s="0" t="s">
        <v>216</v>
      </c>
    </row>
    <row r="2" customFormat="false" ht="12.8" hidden="false" customHeight="false" outlineLevel="0" collapsed="false">
      <c r="A2" s="0" t="s">
        <v>217</v>
      </c>
      <c r="B2" s="0" t="s">
        <v>218</v>
      </c>
      <c r="E2" s="0" t="s">
        <v>219</v>
      </c>
      <c r="F2" s="0" t="n">
        <v>0.0368</v>
      </c>
      <c r="I2" s="0" t="s">
        <v>214</v>
      </c>
      <c r="J2" s="0" t="s">
        <v>220</v>
      </c>
      <c r="K2" s="0" t="s">
        <v>221</v>
      </c>
    </row>
    <row r="3" customFormat="false" ht="12.8" hidden="false" customHeight="false" outlineLevel="0" collapsed="false">
      <c r="A3" s="0" t="s">
        <v>222</v>
      </c>
      <c r="B3" s="0" t="s">
        <v>223</v>
      </c>
      <c r="E3" s="0" t="s">
        <v>224</v>
      </c>
      <c r="F3" s="0" t="n">
        <v>12.7</v>
      </c>
      <c r="I3" s="0" t="s">
        <v>214</v>
      </c>
      <c r="J3" s="0" t="s">
        <v>225</v>
      </c>
      <c r="K3" s="0" t="s">
        <v>226</v>
      </c>
    </row>
    <row r="4" customFormat="false" ht="12.8" hidden="false" customHeight="false" outlineLevel="0" collapsed="false">
      <c r="A4" s="0" t="s">
        <v>227</v>
      </c>
      <c r="B4" s="0" t="s">
        <v>228</v>
      </c>
      <c r="E4" s="0" t="s">
        <v>229</v>
      </c>
      <c r="F4" s="0" t="n">
        <v>7050</v>
      </c>
      <c r="I4" s="0" t="s">
        <v>214</v>
      </c>
      <c r="J4" s="0" t="s">
        <v>230</v>
      </c>
      <c r="K4" s="0" t="s">
        <v>231</v>
      </c>
    </row>
    <row r="5" customFormat="false" ht="12.8" hidden="false" customHeight="false" outlineLevel="0" collapsed="false">
      <c r="A5" s="0" t="s">
        <v>232</v>
      </c>
      <c r="B5" s="0" t="s">
        <v>233</v>
      </c>
      <c r="E5" s="0" t="s">
        <v>234</v>
      </c>
      <c r="F5" s="0" t="n">
        <v>1310</v>
      </c>
      <c r="I5" s="0" t="s">
        <v>214</v>
      </c>
      <c r="J5" s="0" t="s">
        <v>235</v>
      </c>
    </row>
    <row r="6" customFormat="false" ht="12.8" hidden="false" customHeight="false" outlineLevel="0" collapsed="false">
      <c r="A6" s="0" t="s">
        <v>236</v>
      </c>
      <c r="B6" s="0" t="s">
        <v>237</v>
      </c>
      <c r="E6" s="0" t="s">
        <v>238</v>
      </c>
      <c r="F6" s="0" t="n">
        <v>0.0525</v>
      </c>
      <c r="I6" s="0" t="s">
        <v>214</v>
      </c>
      <c r="J6" s="0" t="s">
        <v>239</v>
      </c>
    </row>
    <row r="7" customFormat="false" ht="12.8" hidden="false" customHeight="false" outlineLevel="0" collapsed="false">
      <c r="A7" s="0" t="s">
        <v>240</v>
      </c>
      <c r="B7" s="0" t="s">
        <v>241</v>
      </c>
      <c r="E7" s="0" t="s">
        <v>242</v>
      </c>
      <c r="F7" s="0" t="n">
        <v>57.4</v>
      </c>
      <c r="I7" s="0" t="s">
        <v>214</v>
      </c>
      <c r="J7" s="0" t="s">
        <v>243</v>
      </c>
    </row>
    <row r="8" customFormat="false" ht="12.8" hidden="false" customHeight="false" outlineLevel="0" collapsed="false">
      <c r="A8" s="0" t="s">
        <v>244</v>
      </c>
      <c r="B8" s="0" t="s">
        <v>245</v>
      </c>
      <c r="E8" s="0" t="s">
        <v>246</v>
      </c>
      <c r="F8" s="0" t="n">
        <v>77</v>
      </c>
      <c r="I8" s="0" t="s">
        <v>214</v>
      </c>
      <c r="J8" s="0" t="s">
        <v>247</v>
      </c>
    </row>
    <row r="10" customFormat="false" ht="12.8" hidden="false" customHeight="false" outlineLevel="0" collapsed="false">
      <c r="A10" s="0" t="s">
        <v>248</v>
      </c>
      <c r="B10" s="0" t="s">
        <v>249</v>
      </c>
      <c r="E10" s="0" t="n">
        <v>0.2</v>
      </c>
      <c r="F10" s="0" t="n">
        <v>50</v>
      </c>
      <c r="G10" s="0" t="n">
        <v>200</v>
      </c>
      <c r="I10" s="0" t="s">
        <v>250</v>
      </c>
      <c r="J10" s="0" t="s">
        <v>251</v>
      </c>
      <c r="K10" s="48" t="s">
        <v>252</v>
      </c>
    </row>
    <row r="11" customFormat="false" ht="13.8" hidden="false" customHeight="false" outlineLevel="0" collapsed="false">
      <c r="A11" s="0" t="s">
        <v>248</v>
      </c>
      <c r="B11" s="0" t="s">
        <v>253</v>
      </c>
      <c r="E11" s="0" t="n">
        <v>5</v>
      </c>
      <c r="F11" s="0" t="n">
        <v>50</v>
      </c>
      <c r="I11" s="0" t="s">
        <v>250</v>
      </c>
      <c r="J11" s="0" t="s">
        <v>251</v>
      </c>
      <c r="K11" s="49" t="s">
        <v>254</v>
      </c>
    </row>
    <row r="12" customFormat="false" ht="13.8" hidden="false" customHeight="false" outlineLevel="0" collapsed="false">
      <c r="A12" s="0" t="s">
        <v>211</v>
      </c>
      <c r="B12" s="50" t="s">
        <v>255</v>
      </c>
      <c r="E12" s="0" t="s">
        <v>256</v>
      </c>
      <c r="F12" s="0" t="n">
        <v>130</v>
      </c>
      <c r="G12" s="0" t="n">
        <v>200</v>
      </c>
      <c r="I12" s="0" t="s">
        <v>250</v>
      </c>
      <c r="J12" s="0" t="s">
        <v>251</v>
      </c>
      <c r="K12" s="51" t="s">
        <v>257</v>
      </c>
    </row>
    <row r="13" customFormat="false" ht="12.8" hidden="false" customHeight="false" outlineLevel="0" collapsed="false">
      <c r="A13" s="0" t="s">
        <v>217</v>
      </c>
      <c r="B13" s="0" t="s">
        <v>218</v>
      </c>
      <c r="E13" s="0" t="s">
        <v>258</v>
      </c>
      <c r="F13" s="0" t="n">
        <v>50</v>
      </c>
      <c r="I13" s="0" t="s">
        <v>250</v>
      </c>
      <c r="J13" s="0" t="s">
        <v>251</v>
      </c>
    </row>
    <row r="14" customFormat="false" ht="12.8" hidden="false" customHeight="false" outlineLevel="0" collapsed="false">
      <c r="A14" s="0" t="s">
        <v>222</v>
      </c>
      <c r="B14" s="0" t="s">
        <v>259</v>
      </c>
      <c r="E14" s="0" t="s">
        <v>260</v>
      </c>
      <c r="F14" s="0" t="n">
        <v>100</v>
      </c>
      <c r="I14" s="0" t="s">
        <v>250</v>
      </c>
      <c r="J14" s="0" t="s">
        <v>251</v>
      </c>
    </row>
    <row r="15" customFormat="false" ht="12.8" hidden="false" customHeight="false" outlineLevel="0" collapsed="false">
      <c r="A15" s="0" t="s">
        <v>227</v>
      </c>
      <c r="B15" s="0" t="s">
        <v>228</v>
      </c>
      <c r="E15" s="0" t="s">
        <v>261</v>
      </c>
      <c r="F15" s="0" t="n">
        <v>100</v>
      </c>
      <c r="I15" s="0" t="s">
        <v>250</v>
      </c>
      <c r="J15" s="0" t="s">
        <v>251</v>
      </c>
    </row>
    <row r="16" customFormat="false" ht="12.8" hidden="false" customHeight="false" outlineLevel="0" collapsed="false">
      <c r="A16" s="0" t="s">
        <v>232</v>
      </c>
      <c r="B16" s="0" t="s">
        <v>233</v>
      </c>
      <c r="E16" s="0" t="s">
        <v>256</v>
      </c>
      <c r="F16" s="0" t="n">
        <v>50</v>
      </c>
      <c r="G16" s="0" t="n">
        <v>380</v>
      </c>
      <c r="I16" s="0" t="s">
        <v>250</v>
      </c>
      <c r="J16" s="0" t="s">
        <v>262</v>
      </c>
    </row>
    <row r="17" customFormat="false" ht="12.8" hidden="false" customHeight="false" outlineLevel="0" collapsed="false">
      <c r="A17" s="0" t="s">
        <v>236</v>
      </c>
      <c r="B17" s="0" t="s">
        <v>237</v>
      </c>
      <c r="E17" s="0" t="s">
        <v>263</v>
      </c>
      <c r="F17" s="0" t="n">
        <v>50</v>
      </c>
      <c r="I17" s="0" t="s">
        <v>250</v>
      </c>
      <c r="J17" s="0" t="s">
        <v>262</v>
      </c>
    </row>
    <row r="18" customFormat="false" ht="12.8" hidden="false" customHeight="false" outlineLevel="0" collapsed="false">
      <c r="A18" s="0" t="s">
        <v>240</v>
      </c>
      <c r="B18" s="0" t="s">
        <v>241</v>
      </c>
      <c r="E18" s="0" t="s">
        <v>264</v>
      </c>
      <c r="F18" s="0" t="n">
        <v>10</v>
      </c>
      <c r="I18" s="0" t="s">
        <v>250</v>
      </c>
      <c r="J18" s="0" t="s">
        <v>262</v>
      </c>
      <c r="K18" s="0" t="s">
        <v>265</v>
      </c>
    </row>
    <row r="19" customFormat="false" ht="12.8" hidden="false" customHeight="false" outlineLevel="0" collapsed="false">
      <c r="A19" s="0" t="s">
        <v>244</v>
      </c>
      <c r="B19" s="0" t="s">
        <v>245</v>
      </c>
      <c r="E19" s="0" t="s">
        <v>266</v>
      </c>
      <c r="F19" s="0" t="n">
        <v>18</v>
      </c>
      <c r="I19" s="0" t="s">
        <v>250</v>
      </c>
      <c r="J19" s="0" t="s">
        <v>262</v>
      </c>
      <c r="K19" s="0" t="s">
        <v>267</v>
      </c>
    </row>
    <row r="22" customFormat="false" ht="12.8" hidden="false" customHeight="false" outlineLevel="0" collapsed="false">
      <c r="A22" s="0" t="s">
        <v>268</v>
      </c>
    </row>
    <row r="23" customFormat="false" ht="12.8" hidden="false" customHeight="false" outlineLevel="0" collapsed="false">
      <c r="A23" s="0" t="s">
        <v>269</v>
      </c>
      <c r="C23" s="0" t="n">
        <v>0.01</v>
      </c>
      <c r="D23" s="0" t="n">
        <v>2.4</v>
      </c>
      <c r="E23" s="0" t="n">
        <v>0.6</v>
      </c>
      <c r="I23" s="0" t="s">
        <v>179</v>
      </c>
      <c r="K23" s="0" t="s">
        <v>270</v>
      </c>
    </row>
    <row r="24" customFormat="false" ht="12.8" hidden="false" customHeight="false" outlineLevel="0" collapsed="false">
      <c r="A24" s="0" t="s">
        <v>271</v>
      </c>
      <c r="C24" s="0" t="n">
        <v>0.014</v>
      </c>
      <c r="D24" s="0" t="n">
        <v>40</v>
      </c>
      <c r="E24" s="0" t="n">
        <v>10</v>
      </c>
      <c r="I24" s="0" t="s">
        <v>179</v>
      </c>
      <c r="K24" s="0" t="s">
        <v>272</v>
      </c>
    </row>
    <row r="25" customFormat="false" ht="12.8" hidden="false" customHeight="false" outlineLevel="0" collapsed="false">
      <c r="A25" s="0" t="s">
        <v>273</v>
      </c>
      <c r="C25" s="0" t="n">
        <v>0.0029</v>
      </c>
      <c r="D25" s="0" t="n">
        <v>32</v>
      </c>
      <c r="E25" s="0" t="n">
        <v>8</v>
      </c>
      <c r="I25" s="0" t="s">
        <v>179</v>
      </c>
      <c r="K25" s="0" t="s">
        <v>274</v>
      </c>
    </row>
    <row r="27" s="26" customFormat="true" ht="13.8" hidden="false" customHeight="false" outlineLevel="0" collapsed="false">
      <c r="A27" s="24" t="s">
        <v>275</v>
      </c>
      <c r="B27" s="24" t="s">
        <v>276</v>
      </c>
      <c r="C27" s="24" t="n">
        <v>0.08</v>
      </c>
      <c r="D27" s="24" t="n">
        <v>1.28</v>
      </c>
      <c r="E27" s="24" t="n">
        <v>0.32</v>
      </c>
      <c r="G27" s="24" t="n">
        <v>100</v>
      </c>
      <c r="I27" s="24" t="s">
        <v>81</v>
      </c>
      <c r="J27" s="24" t="s">
        <v>277</v>
      </c>
      <c r="K27" s="52" t="s">
        <v>278</v>
      </c>
    </row>
    <row r="28" s="10" customFormat="true" ht="12.8" hidden="false" customHeight="false" outlineLevel="0" collapsed="false">
      <c r="A28" s="24" t="s">
        <v>279</v>
      </c>
      <c r="B28" s="24" t="s">
        <v>280</v>
      </c>
      <c r="C28" s="24" t="n">
        <v>1.28</v>
      </c>
      <c r="G28" s="24" t="s">
        <v>281</v>
      </c>
      <c r="I28" s="24" t="s">
        <v>81</v>
      </c>
      <c r="J28" s="24" t="s">
        <v>282</v>
      </c>
    </row>
    <row r="29" customFormat="false" ht="12.8" hidden="false" customHeight="false" outlineLevel="0" collapsed="false">
      <c r="A29" s="53" t="s">
        <v>283</v>
      </c>
      <c r="B29" s="24" t="s">
        <v>284</v>
      </c>
      <c r="C29" s="24" t="n">
        <v>0.48</v>
      </c>
      <c r="D29" s="24" t="n">
        <v>7.68</v>
      </c>
      <c r="E29" s="24" t="n">
        <v>1.92</v>
      </c>
      <c r="G29" s="24" t="n">
        <v>100</v>
      </c>
      <c r="I29" s="24" t="s">
        <v>81</v>
      </c>
      <c r="J29" s="24" t="s">
        <v>285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7"/>
  <sheetViews>
    <sheetView windowProtection="false" showFormulas="false" showGridLines="true" showRowColHeaders="true" showZeros="true" rightToLeft="false" tabSelected="false" showOutlineSymbols="true" defaultGridColor="true" view="normal" topLeftCell="B19" colorId="64" zoomScale="100" zoomScaleNormal="100" zoomScalePageLayoutView="100" workbookViewId="0">
      <selection pane="topLeft" activeCell="C42" activeCellId="0" sqref="C42"/>
    </sheetView>
  </sheetViews>
  <sheetFormatPr defaultRowHeight="13.8"/>
  <cols>
    <col collapsed="false" hidden="false" max="1" min="1" style="54" width="32.3979591836735"/>
    <col collapsed="false" hidden="false" max="2" min="2" style="54" width="46.4387755102041"/>
    <col collapsed="false" hidden="false" max="3" min="3" style="54" width="108.938775510204"/>
    <col collapsed="false" hidden="false" max="1025" min="4" style="54" width="10.8010204081633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5" t="s">
        <v>286</v>
      </c>
      <c r="B2" s="55"/>
      <c r="C2" s="56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57" t="s">
        <v>287</v>
      </c>
      <c r="B3" s="56" t="s">
        <v>288</v>
      </c>
      <c r="C3" s="56" t="s">
        <v>289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57"/>
      <c r="B4" s="56" t="s">
        <v>182</v>
      </c>
      <c r="C4" s="56" t="s">
        <v>290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57"/>
      <c r="B5" s="56" t="s">
        <v>135</v>
      </c>
      <c r="C5" s="56" t="s">
        <v>291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57"/>
      <c r="B6" s="56"/>
      <c r="C6" s="56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57" t="s">
        <v>292</v>
      </c>
      <c r="B7" s="56" t="s">
        <v>293</v>
      </c>
      <c r="C7" s="56" t="s">
        <v>206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57"/>
      <c r="B8" s="56" t="s">
        <v>293</v>
      </c>
      <c r="C8" s="56" t="s">
        <v>207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57"/>
      <c r="B9" s="56" t="s">
        <v>293</v>
      </c>
      <c r="C9" s="56" t="s">
        <v>208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57"/>
      <c r="B10" s="56" t="s">
        <v>293</v>
      </c>
      <c r="C10" s="56" t="s">
        <v>209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57"/>
      <c r="B11" s="56" t="s">
        <v>293</v>
      </c>
      <c r="C11" s="56" t="s">
        <v>294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57"/>
      <c r="B12" s="56"/>
      <c r="C12" s="56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57" t="s">
        <v>295</v>
      </c>
      <c r="B13" s="56" t="s">
        <v>296</v>
      </c>
      <c r="C13" s="56" t="s">
        <v>297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2" hidden="false" customHeight="false" outlineLevel="0" collapsed="false">
      <c r="A14" s="57"/>
      <c r="B14" s="56" t="s">
        <v>298</v>
      </c>
      <c r="C14" s="56" t="s">
        <v>299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57"/>
      <c r="B15" s="56" t="s">
        <v>300</v>
      </c>
      <c r="C15" s="56" t="s">
        <v>301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57"/>
      <c r="B16" s="56" t="s">
        <v>302</v>
      </c>
      <c r="C16" s="56" t="s">
        <v>303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57"/>
      <c r="B17" s="56" t="s">
        <v>304</v>
      </c>
      <c r="C17" s="56" t="s">
        <v>305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57"/>
      <c r="B18" s="56"/>
      <c r="C18" s="56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57" t="s">
        <v>306</v>
      </c>
      <c r="B19" s="56" t="s">
        <v>145</v>
      </c>
      <c r="C19" s="56" t="s">
        <v>307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57"/>
      <c r="B20" s="56" t="s">
        <v>308</v>
      </c>
      <c r="C20" s="56" t="s">
        <v>309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57"/>
      <c r="B21" s="56"/>
      <c r="C21" s="56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57" t="s">
        <v>310</v>
      </c>
      <c r="B22" s="56" t="s">
        <v>311</v>
      </c>
      <c r="C22" s="56" t="s">
        <v>312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57"/>
      <c r="B23" s="56" t="s">
        <v>313</v>
      </c>
      <c r="C23" s="56" t="s">
        <v>154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5" customFormat="false" ht="13.8" hidden="false" customHeight="false" outlineLevel="0" collapsed="false">
      <c r="A25" s="58" t="s">
        <v>314</v>
      </c>
      <c r="B25" s="58"/>
      <c r="C25" s="57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57" t="s">
        <v>315</v>
      </c>
      <c r="B26" s="57" t="s">
        <v>316</v>
      </c>
      <c r="C26" s="57" t="s">
        <v>317</v>
      </c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57"/>
      <c r="B27" s="57" t="s">
        <v>318</v>
      </c>
      <c r="C27" s="57" t="s">
        <v>86</v>
      </c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57"/>
      <c r="B28" s="57"/>
      <c r="C28" s="57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57" t="s">
        <v>319</v>
      </c>
      <c r="B29" s="57" t="s">
        <v>320</v>
      </c>
      <c r="C29" s="57" t="s">
        <v>321</v>
      </c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57"/>
      <c r="B30" s="57" t="s">
        <v>320</v>
      </c>
      <c r="C30" s="57" t="s">
        <v>322</v>
      </c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57"/>
      <c r="B31" s="57" t="s">
        <v>320</v>
      </c>
      <c r="C31" s="57" t="s">
        <v>323</v>
      </c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57"/>
      <c r="B32" s="57"/>
      <c r="C32" s="57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57" t="s">
        <v>324</v>
      </c>
      <c r="B33" s="57" t="s">
        <v>325</v>
      </c>
      <c r="C33" s="57" t="s">
        <v>326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57"/>
      <c r="B34" s="57" t="s">
        <v>327</v>
      </c>
      <c r="C34" s="57" t="s">
        <v>328</v>
      </c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57"/>
      <c r="B35" s="57" t="s">
        <v>329</v>
      </c>
      <c r="C35" s="57" t="s">
        <v>330</v>
      </c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57"/>
      <c r="B36" s="57" t="s">
        <v>331</v>
      </c>
      <c r="C36" s="57" t="s">
        <v>332</v>
      </c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57"/>
      <c r="B37" s="57" t="s">
        <v>333</v>
      </c>
      <c r="C37" s="57" t="s">
        <v>334</v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57"/>
      <c r="B38" s="57"/>
      <c r="C38" s="57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57" t="s">
        <v>335</v>
      </c>
      <c r="B39" s="57" t="s">
        <v>336</v>
      </c>
      <c r="C39" s="57" t="s">
        <v>337</v>
      </c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57"/>
      <c r="B40" s="57" t="s">
        <v>338</v>
      </c>
      <c r="C40" s="57" t="s">
        <v>339</v>
      </c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57"/>
      <c r="B41" s="57" t="s">
        <v>340</v>
      </c>
      <c r="C41" s="57" t="s">
        <v>341</v>
      </c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57"/>
      <c r="B42" s="57"/>
      <c r="C42" s="57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57" t="s">
        <v>342</v>
      </c>
      <c r="B43" s="57" t="s">
        <v>343</v>
      </c>
      <c r="C43" s="57" t="s">
        <v>344</v>
      </c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57" t="s">
        <v>345</v>
      </c>
      <c r="B44" s="57" t="s">
        <v>346</v>
      </c>
      <c r="C44" s="57" t="s">
        <v>347</v>
      </c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57"/>
      <c r="B45" s="57"/>
      <c r="C45" s="57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57" t="s">
        <v>348</v>
      </c>
      <c r="B46" s="57" t="s">
        <v>349</v>
      </c>
      <c r="C46" s="57" t="s">
        <v>350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57"/>
      <c r="B47" s="57" t="s">
        <v>351</v>
      </c>
      <c r="C47" s="57" t="s">
        <v>352</v>
      </c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57"/>
      <c r="B48" s="59"/>
      <c r="C48" s="59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57" t="s">
        <v>353</v>
      </c>
      <c r="B49" s="57" t="s">
        <v>354</v>
      </c>
      <c r="C49" s="57" t="s">
        <v>355</v>
      </c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57"/>
      <c r="B50" s="57" t="s">
        <v>356</v>
      </c>
      <c r="C50" s="57" t="s">
        <v>357</v>
      </c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57"/>
      <c r="B51" s="57"/>
      <c r="C51" s="57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0"/>
      <c r="B52" s="0"/>
      <c r="C52" s="0"/>
    </row>
    <row r="53" customFormat="false" ht="13.8" hidden="false" customHeight="false" outlineLevel="0" collapsed="false">
      <c r="A53" s="58" t="s">
        <v>358</v>
      </c>
      <c r="B53" s="57"/>
      <c r="C53" s="57"/>
    </row>
    <row r="54" customFormat="false" ht="13.8" hidden="false" customHeight="false" outlineLevel="0" collapsed="false">
      <c r="A54" s="59" t="s">
        <v>88</v>
      </c>
      <c r="B54" s="57" t="s">
        <v>359</v>
      </c>
      <c r="C54" s="57" t="s">
        <v>360</v>
      </c>
    </row>
    <row r="55" customFormat="false" ht="13.8" hidden="false" customHeight="false" outlineLevel="0" collapsed="false">
      <c r="A55" s="57"/>
      <c r="B55" s="57" t="s">
        <v>361</v>
      </c>
      <c r="C55" s="57" t="s">
        <v>362</v>
      </c>
    </row>
    <row r="56" customFormat="false" ht="13.8" hidden="false" customHeight="false" outlineLevel="0" collapsed="false">
      <c r="A56" s="57"/>
      <c r="B56" s="57" t="s">
        <v>161</v>
      </c>
      <c r="C56" s="57" t="s">
        <v>363</v>
      </c>
    </row>
    <row r="57" customFormat="false" ht="13.8" hidden="false" customHeight="false" outlineLevel="0" collapsed="false">
      <c r="A57" s="57"/>
      <c r="B57" s="57" t="s">
        <v>163</v>
      </c>
      <c r="C57" s="57" t="s">
        <v>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1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L15" activeCellId="0" sqref="L15"/>
    </sheetView>
  </sheetViews>
  <sheetFormatPr defaultRowHeight="12.8"/>
  <cols>
    <col collapsed="false" hidden="false" max="1" min="1" style="60" width="19.6275510204082"/>
    <col collapsed="false" hidden="false" max="2" min="2" style="60" width="13.0918367346939"/>
    <col collapsed="false" hidden="false" max="7" min="3" style="60" width="11.5204081632653"/>
    <col collapsed="false" hidden="false" max="1025" min="8" style="60" width="11.3418367346939"/>
  </cols>
  <sheetData>
    <row r="1" customFormat="false" ht="22.05" hidden="false" customHeight="false" outlineLevel="0" collapsed="false">
      <c r="A1" s="61"/>
      <c r="B1" s="62"/>
      <c r="C1" s="62"/>
      <c r="D1" s="62"/>
      <c r="E1" s="62"/>
      <c r="F1" s="62"/>
      <c r="G1" s="62"/>
      <c r="H1" s="62"/>
      <c r="I1" s="62"/>
      <c r="J1" s="62"/>
      <c r="K1" s="63"/>
      <c r="L1" s="63"/>
      <c r="M1" s="63"/>
    </row>
    <row r="2" customFormat="false" ht="22.05" hidden="false" customHeight="false" outlineLevel="0" collapsed="false">
      <c r="A2" s="61" t="s">
        <v>364</v>
      </c>
      <c r="B2" s="61"/>
      <c r="C2" s="61"/>
      <c r="D2" s="61"/>
      <c r="E2" s="61"/>
      <c r="F2" s="61"/>
      <c r="G2" s="61"/>
      <c r="H2" s="61"/>
      <c r="I2" s="61"/>
      <c r="J2" s="61"/>
      <c r="K2" s="63"/>
      <c r="L2" s="63"/>
      <c r="M2" s="63"/>
    </row>
    <row r="3" customFormat="false" ht="22.05" hidden="false" customHeight="false" outlineLevel="0" collapsed="false">
      <c r="A3" s="61" t="s">
        <v>365</v>
      </c>
      <c r="B3" s="62"/>
      <c r="C3" s="62"/>
      <c r="D3" s="62"/>
      <c r="E3" s="62"/>
      <c r="F3" s="62"/>
      <c r="G3" s="62"/>
      <c r="H3" s="62"/>
      <c r="I3" s="62"/>
      <c r="J3" s="62"/>
      <c r="K3" s="63"/>
      <c r="L3" s="63"/>
      <c r="M3" s="63"/>
    </row>
    <row r="4" customFormat="false" ht="22.05" hidden="false" customHeight="false" outlineLevel="0" collapsed="false">
      <c r="A4" s="61" t="s">
        <v>366</v>
      </c>
      <c r="B4" s="61"/>
      <c r="C4" s="61"/>
      <c r="D4" s="61"/>
      <c r="E4" s="61"/>
      <c r="F4" s="61"/>
      <c r="G4" s="61"/>
      <c r="H4" s="61"/>
      <c r="I4" s="61"/>
      <c r="J4" s="61"/>
      <c r="K4" s="63"/>
      <c r="L4" s="63"/>
      <c r="M4" s="63"/>
    </row>
    <row r="5" customFormat="false" ht="22.05" hidden="false" customHeight="true" outlineLevel="0" collapsed="false">
      <c r="A5" s="64" t="s">
        <v>367</v>
      </c>
      <c r="B5" s="62" t="s">
        <v>47</v>
      </c>
      <c r="C5" s="62" t="n">
        <v>0</v>
      </c>
      <c r="D5" s="62" t="n">
        <v>100</v>
      </c>
      <c r="E5" s="62" t="n">
        <v>200</v>
      </c>
      <c r="F5" s="62" t="n">
        <v>600</v>
      </c>
      <c r="G5" s="62" t="n">
        <v>1000</v>
      </c>
      <c r="H5" s="62" t="n">
        <v>1500</v>
      </c>
      <c r="I5" s="62" t="n">
        <v>2000</v>
      </c>
      <c r="J5" s="62" t="n">
        <v>20000</v>
      </c>
      <c r="K5" s="63"/>
      <c r="L5" s="63"/>
      <c r="M5" s="63"/>
    </row>
    <row r="6" customFormat="false" ht="22.05" hidden="false" customHeight="false" outlineLevel="0" collapsed="false">
      <c r="A6" s="64"/>
      <c r="B6" s="62" t="n">
        <v>0</v>
      </c>
      <c r="C6" s="62" t="n">
        <v>0</v>
      </c>
      <c r="D6" s="62" t="n">
        <v>7.27</v>
      </c>
      <c r="E6" s="62" t="n">
        <v>14.71</v>
      </c>
      <c r="F6" s="62" t="n">
        <v>20.53</v>
      </c>
      <c r="G6" s="62" t="n">
        <v>22.21</v>
      </c>
      <c r="H6" s="62" t="n">
        <v>22.33</v>
      </c>
      <c r="I6" s="62" t="n">
        <v>23.9</v>
      </c>
      <c r="J6" s="62" t="n">
        <v>23.86</v>
      </c>
      <c r="K6" s="63"/>
      <c r="L6" s="63"/>
      <c r="M6" s="63"/>
    </row>
    <row r="7" customFormat="false" ht="22.05" hidden="false" customHeight="false" outlineLevel="0" collapsed="false">
      <c r="A7" s="64"/>
      <c r="B7" s="62" t="n">
        <v>200</v>
      </c>
      <c r="C7" s="62" t="n">
        <v>76.83</v>
      </c>
      <c r="D7" s="62" t="n">
        <v>77.47</v>
      </c>
      <c r="E7" s="62" t="n">
        <v>77.5</v>
      </c>
      <c r="F7" s="62" t="n">
        <v>77.11</v>
      </c>
      <c r="G7" s="62" t="n">
        <v>76.72</v>
      </c>
      <c r="H7" s="62" t="n">
        <v>77.47</v>
      </c>
      <c r="I7" s="62" t="n">
        <v>77.3</v>
      </c>
      <c r="J7" s="62" t="n">
        <v>77.49</v>
      </c>
      <c r="K7" s="63"/>
      <c r="L7" s="63"/>
      <c r="M7" s="63"/>
    </row>
    <row r="8" customFormat="false" ht="22.05" hidden="false" customHeight="false" outlineLevel="0" collapsed="false">
      <c r="A8" s="64"/>
      <c r="B8" s="62" t="n">
        <v>600</v>
      </c>
      <c r="C8" s="62" t="n">
        <v>76.94</v>
      </c>
      <c r="D8" s="62" t="n">
        <v>76.63</v>
      </c>
      <c r="E8" s="62" t="n">
        <v>76.91</v>
      </c>
      <c r="F8" s="62" t="n">
        <v>76.68</v>
      </c>
      <c r="G8" s="62" t="n">
        <v>76.88</v>
      </c>
      <c r="H8" s="62" t="n">
        <v>76.26</v>
      </c>
      <c r="I8" s="62" t="n">
        <v>76.91</v>
      </c>
      <c r="J8" s="62" t="n">
        <v>77.22</v>
      </c>
      <c r="K8" s="63"/>
      <c r="L8" s="63"/>
      <c r="M8" s="63"/>
    </row>
    <row r="9" customFormat="false" ht="22.05" hidden="false" customHeight="false" outlineLevel="0" collapsed="false">
      <c r="A9" s="64"/>
      <c r="B9" s="62" t="n">
        <v>1000</v>
      </c>
      <c r="C9" s="62" t="n">
        <v>76.83</v>
      </c>
      <c r="D9" s="62" t="n">
        <v>76.71</v>
      </c>
      <c r="E9" s="62" t="n">
        <v>76.5</v>
      </c>
      <c r="F9" s="62" t="n">
        <v>76.99</v>
      </c>
      <c r="G9" s="62" t="n">
        <v>77</v>
      </c>
      <c r="H9" s="62" t="n">
        <v>76.74</v>
      </c>
      <c r="I9" s="62" t="n">
        <v>77.22</v>
      </c>
      <c r="J9" s="62" t="n">
        <v>76.94</v>
      </c>
      <c r="K9" s="63"/>
      <c r="L9" s="63"/>
      <c r="M9" s="63"/>
    </row>
    <row r="10" customFormat="false" ht="22.05" hidden="false" customHeight="false" outlineLevel="0" collapsed="false">
      <c r="A10" s="62"/>
      <c r="B10" s="62" t="n">
        <v>1500</v>
      </c>
      <c r="C10" s="62" t="n">
        <v>77.2</v>
      </c>
      <c r="D10" s="62" t="n">
        <v>76.49</v>
      </c>
      <c r="E10" s="62" t="n">
        <v>76.64</v>
      </c>
      <c r="F10" s="62" t="n">
        <v>76.69</v>
      </c>
      <c r="G10" s="62" t="n">
        <v>76.71</v>
      </c>
      <c r="H10" s="62" t="n">
        <v>76.88</v>
      </c>
      <c r="I10" s="62" t="n">
        <v>76.8</v>
      </c>
      <c r="J10" s="62" t="n">
        <v>76.72</v>
      </c>
      <c r="K10" s="63"/>
      <c r="L10" s="63"/>
      <c r="M10" s="63"/>
    </row>
    <row r="11" customFormat="false" ht="22.05" hidden="false" customHeight="false" outlineLevel="0" collapsed="false">
      <c r="A11" s="62"/>
      <c r="B11" s="62" t="n">
        <v>2000</v>
      </c>
      <c r="C11" s="62" t="n">
        <v>76.52</v>
      </c>
      <c r="D11" s="62" t="n">
        <v>76.56</v>
      </c>
      <c r="E11" s="62" t="n">
        <v>76.57</v>
      </c>
      <c r="F11" s="62" t="n">
        <v>76.76</v>
      </c>
      <c r="G11" s="62" t="n">
        <v>77.11</v>
      </c>
      <c r="H11" s="62" t="n">
        <v>76.89</v>
      </c>
      <c r="I11" s="62" t="n">
        <v>76.95</v>
      </c>
      <c r="J11" s="62" t="n">
        <v>77.41</v>
      </c>
      <c r="K11" s="63"/>
      <c r="L11" s="63"/>
      <c r="M11" s="63"/>
    </row>
    <row r="12" customFormat="false" ht="22.05" hidden="false" customHeight="false" outlineLevel="0" collapsed="false">
      <c r="A12" s="62"/>
      <c r="B12" s="62" t="n">
        <v>20000</v>
      </c>
      <c r="C12" s="62" t="n">
        <v>76.44</v>
      </c>
      <c r="D12" s="62" t="n">
        <v>77.05</v>
      </c>
      <c r="E12" s="62" t="n">
        <v>76.43</v>
      </c>
      <c r="F12" s="62" t="n">
        <v>76.57</v>
      </c>
      <c r="G12" s="62" t="n">
        <v>76.73</v>
      </c>
      <c r="H12" s="62" t="n">
        <v>76.82</v>
      </c>
      <c r="I12" s="62" t="n">
        <v>76.72</v>
      </c>
      <c r="J12" s="62" t="n">
        <v>76.44</v>
      </c>
      <c r="K12" s="63"/>
      <c r="L12" s="63"/>
      <c r="M12" s="63"/>
    </row>
    <row r="13" customFormat="false" ht="22.05" hidden="false" customHeight="false" outlineLevel="0" collapsed="false">
      <c r="A13" s="60" t="s">
        <v>368</v>
      </c>
      <c r="B13" s="0"/>
      <c r="C13" s="0"/>
      <c r="D13" s="0"/>
      <c r="E13" s="0"/>
      <c r="F13" s="0"/>
      <c r="G13" s="0"/>
      <c r="H13" s="0"/>
      <c r="I13" s="0"/>
      <c r="J13" s="0"/>
      <c r="K13" s="0"/>
      <c r="M13" s="0"/>
    </row>
    <row r="14" customFormat="false" ht="22.05" hidden="false" customHeight="false" outlineLevel="0" collapsed="false">
      <c r="A14" s="61" t="s">
        <v>5</v>
      </c>
      <c r="B14" s="61"/>
      <c r="C14" s="61"/>
      <c r="D14" s="61"/>
      <c r="E14" s="61"/>
      <c r="F14" s="61"/>
      <c r="G14" s="61"/>
      <c r="H14" s="62"/>
      <c r="I14" s="62"/>
      <c r="J14" s="62"/>
      <c r="K14" s="63"/>
      <c r="M14" s="0"/>
    </row>
    <row r="15" customFormat="false" ht="22.05" hidden="false" customHeight="false" outlineLevel="0" collapsed="false">
      <c r="A15" s="61" t="s">
        <v>369</v>
      </c>
      <c r="B15" s="62" t="s">
        <v>47</v>
      </c>
      <c r="C15" s="62" t="n">
        <v>0</v>
      </c>
      <c r="D15" s="62" t="n">
        <v>100</v>
      </c>
      <c r="E15" s="62" t="n">
        <v>200</v>
      </c>
      <c r="F15" s="62" t="n">
        <v>600</v>
      </c>
      <c r="G15" s="62" t="n">
        <v>1000</v>
      </c>
      <c r="H15" s="62" t="n">
        <v>1500</v>
      </c>
      <c r="I15" s="62" t="n">
        <v>2000</v>
      </c>
      <c r="J15" s="62" t="n">
        <v>20000</v>
      </c>
      <c r="K15" s="63"/>
      <c r="M15" s="63"/>
    </row>
    <row r="16" customFormat="false" ht="22.05" hidden="false" customHeight="false" outlineLevel="0" collapsed="false">
      <c r="A16" s="61"/>
      <c r="B16" s="62" t="n">
        <v>0</v>
      </c>
      <c r="C16" s="62" t="n">
        <v>0</v>
      </c>
      <c r="D16" s="62" t="n">
        <v>0.7</v>
      </c>
      <c r="E16" s="62" t="n">
        <v>1.7</v>
      </c>
      <c r="F16" s="62" t="n">
        <v>2.4</v>
      </c>
      <c r="G16" s="62" t="n">
        <v>3.3</v>
      </c>
      <c r="H16" s="62" t="n">
        <v>3.32</v>
      </c>
      <c r="I16" s="62" t="n">
        <v>3.1</v>
      </c>
      <c r="J16" s="62" t="n">
        <v>2.7</v>
      </c>
      <c r="K16" s="63"/>
    </row>
    <row r="17" customFormat="false" ht="22.05" hidden="false" customHeight="false" outlineLevel="0" collapsed="false">
      <c r="A17" s="61"/>
      <c r="B17" s="62" t="n">
        <v>200</v>
      </c>
      <c r="C17" s="62" t="n">
        <v>32</v>
      </c>
      <c r="D17" s="62" t="n">
        <v>38</v>
      </c>
      <c r="E17" s="62" t="n">
        <v>38.8</v>
      </c>
      <c r="F17" s="62" t="n">
        <v>39</v>
      </c>
      <c r="G17" s="62" t="n">
        <v>38</v>
      </c>
      <c r="H17" s="62" t="n">
        <v>38.5</v>
      </c>
      <c r="I17" s="62" t="n">
        <v>44</v>
      </c>
      <c r="J17" s="62" t="n">
        <v>38.4</v>
      </c>
      <c r="K17" s="63"/>
    </row>
    <row r="18" customFormat="false" ht="22.05" hidden="false" customHeight="false" outlineLevel="0" collapsed="false">
      <c r="A18" s="61"/>
      <c r="B18" s="62" t="n">
        <v>600</v>
      </c>
      <c r="C18" s="62" t="n">
        <v>34</v>
      </c>
      <c r="D18" s="62" t="n">
        <v>33.7</v>
      </c>
      <c r="E18" s="62" t="n">
        <v>33.3</v>
      </c>
      <c r="F18" s="62" t="n">
        <v>33</v>
      </c>
      <c r="G18" s="62" t="n">
        <v>38.4</v>
      </c>
      <c r="H18" s="62" t="n">
        <v>37</v>
      </c>
      <c r="I18" s="62" t="n">
        <v>39</v>
      </c>
      <c r="J18" s="62" t="n">
        <v>49.8</v>
      </c>
      <c r="K18" s="63"/>
    </row>
    <row r="19" customFormat="false" ht="22.05" hidden="false" customHeight="false" outlineLevel="0" collapsed="false">
      <c r="A19" s="61"/>
      <c r="B19" s="62" t="n">
        <v>1000</v>
      </c>
      <c r="C19" s="62" t="n">
        <v>31</v>
      </c>
      <c r="D19" s="62" t="n">
        <v>31.4</v>
      </c>
      <c r="E19" s="62" t="n">
        <v>31</v>
      </c>
      <c r="F19" s="62" t="n">
        <v>31</v>
      </c>
      <c r="G19" s="62" t="n">
        <v>31</v>
      </c>
      <c r="H19" s="62" t="n">
        <v>41</v>
      </c>
      <c r="I19" s="62" t="n">
        <v>49.1</v>
      </c>
      <c r="J19" s="62" t="n">
        <v>64</v>
      </c>
      <c r="K19" s="63"/>
    </row>
    <row r="20" customFormat="false" ht="22.05" hidden="false" customHeight="false" outlineLevel="0" collapsed="false">
      <c r="A20" s="62"/>
      <c r="B20" s="62" t="n">
        <v>1500</v>
      </c>
      <c r="C20" s="62" t="n">
        <v>30.5</v>
      </c>
      <c r="D20" s="62" t="n">
        <v>44.7</v>
      </c>
      <c r="E20" s="62" t="n">
        <v>33.2</v>
      </c>
      <c r="F20" s="62" t="n">
        <v>53</v>
      </c>
      <c r="G20" s="62" t="n">
        <v>51</v>
      </c>
      <c r="H20" s="62" t="n">
        <v>52</v>
      </c>
      <c r="I20" s="62" t="n">
        <v>49.6</v>
      </c>
      <c r="J20" s="62" t="n">
        <v>43.3</v>
      </c>
      <c r="K20" s="63"/>
    </row>
    <row r="21" customFormat="false" ht="22.05" hidden="false" customHeight="false" outlineLevel="0" collapsed="false">
      <c r="A21" s="62"/>
      <c r="B21" s="62" t="n">
        <v>2000</v>
      </c>
      <c r="C21" s="62" t="n">
        <v>32</v>
      </c>
      <c r="D21" s="62" t="n">
        <v>42.4</v>
      </c>
      <c r="E21" s="62" t="n">
        <v>52</v>
      </c>
      <c r="F21" s="62" t="n">
        <v>43.2</v>
      </c>
      <c r="G21" s="62" t="n">
        <v>39</v>
      </c>
      <c r="H21" s="62" t="n">
        <v>42</v>
      </c>
      <c r="I21" s="62" t="n">
        <v>45</v>
      </c>
      <c r="J21" s="62" t="n">
        <v>47</v>
      </c>
      <c r="K21" s="63"/>
    </row>
    <row r="22" customFormat="false" ht="22.05" hidden="false" customHeight="false" outlineLevel="0" collapsed="false">
      <c r="A22" s="62"/>
      <c r="B22" s="62" t="n">
        <v>20000</v>
      </c>
      <c r="C22" s="62" t="n">
        <v>49</v>
      </c>
      <c r="D22" s="62" t="n">
        <v>52</v>
      </c>
      <c r="E22" s="62" t="n">
        <v>33.6</v>
      </c>
      <c r="F22" s="62" t="n">
        <v>44.6</v>
      </c>
      <c r="G22" s="62" t="n">
        <v>36.8</v>
      </c>
      <c r="H22" s="62" t="n">
        <v>53.3</v>
      </c>
      <c r="I22" s="62" t="n">
        <v>43.5</v>
      </c>
      <c r="J22" s="62" t="n">
        <v>35.5</v>
      </c>
      <c r="K22" s="63"/>
    </row>
    <row r="23" customFormat="false" ht="22.05" hidden="false" customHeight="false" outlineLevel="0" collapsed="false"/>
    <row r="24" customFormat="false" ht="22.05" hidden="false" customHeight="false" outlineLevel="0" collapsed="false"/>
    <row r="25" customFormat="false" ht="22.05" hidden="false" customHeight="false" outlineLevel="0" collapsed="false">
      <c r="A25" s="61" t="s">
        <v>370</v>
      </c>
      <c r="B25" s="61"/>
      <c r="C25" s="61"/>
      <c r="D25" s="61"/>
      <c r="E25" s="61"/>
      <c r="F25" s="61"/>
      <c r="G25" s="61"/>
    </row>
    <row r="26" customFormat="false" ht="22.05" hidden="false" customHeight="false" outlineLevel="0" collapsed="false">
      <c r="A26" s="61" t="s">
        <v>365</v>
      </c>
      <c r="B26" s="62"/>
      <c r="C26" s="62"/>
      <c r="D26" s="62"/>
      <c r="E26" s="62"/>
      <c r="F26" s="62"/>
      <c r="G26" s="62"/>
      <c r="H26" s="63"/>
      <c r="I26" s="63"/>
      <c r="J26" s="63"/>
    </row>
    <row r="27" customFormat="false" ht="22.05" hidden="false" customHeight="false" outlineLevel="0" collapsed="false">
      <c r="A27" s="61" t="s">
        <v>371</v>
      </c>
      <c r="B27" s="61"/>
      <c r="C27" s="61"/>
      <c r="D27" s="61"/>
      <c r="E27" s="61"/>
      <c r="F27" s="61"/>
      <c r="G27" s="61"/>
      <c r="H27" s="65"/>
      <c r="I27" s="65"/>
      <c r="J27" s="65"/>
    </row>
    <row r="28" customFormat="false" ht="22.05" hidden="false" customHeight="true" outlineLevel="0" collapsed="false">
      <c r="A28" s="64" t="s">
        <v>372</v>
      </c>
      <c r="B28" s="62" t="s">
        <v>47</v>
      </c>
      <c r="C28" s="62" t="n">
        <v>0</v>
      </c>
      <c r="D28" s="62" t="n">
        <v>100</v>
      </c>
      <c r="E28" s="62" t="n">
        <v>1000</v>
      </c>
      <c r="F28" s="62" t="n">
        <v>10000</v>
      </c>
      <c r="G28" s="62" t="n">
        <v>100000</v>
      </c>
      <c r="H28" s="63"/>
      <c r="I28" s="63"/>
      <c r="J28" s="63"/>
    </row>
    <row r="29" customFormat="false" ht="22.05" hidden="false" customHeight="false" outlineLevel="0" collapsed="false">
      <c r="A29" s="64"/>
      <c r="B29" s="62" t="n">
        <v>0</v>
      </c>
      <c r="C29" s="62" t="n">
        <v>0</v>
      </c>
      <c r="D29" s="62" t="n">
        <v>13.81</v>
      </c>
      <c r="E29" s="62" t="n">
        <v>22.32</v>
      </c>
      <c r="F29" s="62" t="n">
        <v>23.35</v>
      </c>
      <c r="G29" s="62" t="n">
        <v>23.85</v>
      </c>
      <c r="H29" s="63"/>
      <c r="I29" s="63"/>
      <c r="J29" s="63"/>
    </row>
    <row r="30" customFormat="false" ht="22.05" hidden="false" customHeight="false" outlineLevel="0" collapsed="false">
      <c r="A30" s="64"/>
      <c r="B30" s="62" t="n">
        <v>100</v>
      </c>
      <c r="C30" s="62" t="n">
        <v>77.22</v>
      </c>
      <c r="D30" s="62" t="n">
        <v>76.7</v>
      </c>
      <c r="E30" s="62" t="n">
        <v>76.67</v>
      </c>
      <c r="F30" s="62" t="n">
        <v>76.55</v>
      </c>
      <c r="G30" s="62" t="n">
        <v>76.9</v>
      </c>
      <c r="H30" s="63"/>
      <c r="I30" s="63"/>
      <c r="J30" s="63"/>
    </row>
    <row r="31" customFormat="false" ht="22.05" hidden="false" customHeight="false" outlineLevel="0" collapsed="false">
      <c r="A31" s="64"/>
      <c r="B31" s="62" t="n">
        <v>1000</v>
      </c>
      <c r="C31" s="62" t="n">
        <v>76.39</v>
      </c>
      <c r="D31" s="62" t="n">
        <v>76.52</v>
      </c>
      <c r="E31" s="62" t="n">
        <v>77.39</v>
      </c>
      <c r="F31" s="62" t="n">
        <v>77.15</v>
      </c>
      <c r="G31" s="62" t="n">
        <v>77.02</v>
      </c>
      <c r="H31" s="63"/>
      <c r="I31" s="63"/>
      <c r="J31" s="63"/>
    </row>
    <row r="32" customFormat="false" ht="22.05" hidden="false" customHeight="false" outlineLevel="0" collapsed="false">
      <c r="A32" s="64"/>
      <c r="B32" s="62" t="n">
        <v>10000</v>
      </c>
      <c r="C32" s="62" t="n">
        <v>77.24</v>
      </c>
      <c r="D32" s="62" t="n">
        <v>77.08</v>
      </c>
      <c r="E32" s="62" t="n">
        <v>76.87</v>
      </c>
      <c r="F32" s="62" t="n">
        <v>77.4</v>
      </c>
      <c r="G32" s="62" t="n">
        <v>77.5</v>
      </c>
      <c r="H32" s="63"/>
      <c r="I32" s="63"/>
      <c r="J32" s="63"/>
    </row>
    <row r="33" customFormat="false" ht="22.05" hidden="false" customHeight="false" outlineLevel="0" collapsed="false">
      <c r="A33" s="62"/>
      <c r="B33" s="62" t="n">
        <v>100000</v>
      </c>
      <c r="C33" s="62" t="n">
        <v>76.72</v>
      </c>
      <c r="D33" s="62" t="n">
        <v>76.83</v>
      </c>
      <c r="E33" s="62" t="n">
        <v>77.03</v>
      </c>
      <c r="F33" s="62" t="n">
        <v>76.84</v>
      </c>
      <c r="G33" s="62" t="n">
        <v>76.65</v>
      </c>
      <c r="H33" s="63"/>
      <c r="I33" s="63"/>
      <c r="J33" s="63"/>
    </row>
    <row r="34" customFormat="false" ht="22.05" hidden="false" customHeight="false" outlineLevel="0" collapsed="false">
      <c r="A34" s="60" t="s">
        <v>373</v>
      </c>
      <c r="B34" s="0"/>
      <c r="C34" s="0"/>
      <c r="D34" s="0"/>
      <c r="E34" s="0"/>
      <c r="F34" s="0"/>
      <c r="G34" s="0"/>
      <c r="H34" s="0"/>
      <c r="I34" s="0"/>
      <c r="J34" s="0"/>
    </row>
    <row r="35" customFormat="false" ht="22.05" hidden="false" customHeight="false" outlineLevel="0" collapsed="false">
      <c r="A35" s="61" t="s">
        <v>5</v>
      </c>
      <c r="B35" s="61"/>
      <c r="C35" s="61"/>
      <c r="D35" s="61"/>
      <c r="E35" s="61"/>
      <c r="F35" s="61"/>
      <c r="G35" s="61"/>
      <c r="H35" s="63"/>
      <c r="I35" s="63"/>
      <c r="J35" s="63"/>
    </row>
    <row r="36" customFormat="false" ht="22.05" hidden="false" customHeight="false" outlineLevel="0" collapsed="false">
      <c r="A36" s="61" t="s">
        <v>374</v>
      </c>
      <c r="B36" s="62" t="s">
        <v>47</v>
      </c>
      <c r="C36" s="62" t="n">
        <v>0</v>
      </c>
      <c r="D36" s="62" t="n">
        <v>100</v>
      </c>
      <c r="E36" s="62" t="n">
        <v>1000</v>
      </c>
      <c r="F36" s="62" t="n">
        <v>10000</v>
      </c>
      <c r="G36" s="62" t="n">
        <v>100000</v>
      </c>
      <c r="H36" s="63"/>
      <c r="I36" s="63"/>
      <c r="J36" s="63"/>
    </row>
    <row r="37" customFormat="false" ht="22.05" hidden="false" customHeight="false" outlineLevel="0" collapsed="false">
      <c r="A37" s="61"/>
      <c r="B37" s="62" t="n">
        <v>0</v>
      </c>
      <c r="C37" s="62" t="n">
        <v>10</v>
      </c>
      <c r="D37" s="62" t="n">
        <v>99.94</v>
      </c>
      <c r="E37" s="62" t="n">
        <v>99.98</v>
      </c>
      <c r="F37" s="62" t="n">
        <v>99.5</v>
      </c>
      <c r="G37" s="62" t="n">
        <v>99.96</v>
      </c>
      <c r="H37" s="63"/>
      <c r="I37" s="63"/>
      <c r="J37" s="63"/>
    </row>
    <row r="38" customFormat="false" ht="22.05" hidden="false" customHeight="false" outlineLevel="0" collapsed="false">
      <c r="A38" s="61"/>
      <c r="B38" s="62" t="n">
        <v>100</v>
      </c>
      <c r="C38" s="62" t="n">
        <v>74.82</v>
      </c>
      <c r="D38" s="62" t="n">
        <v>81.66</v>
      </c>
      <c r="E38" s="62" t="n">
        <v>89.72</v>
      </c>
      <c r="F38" s="62" t="n">
        <v>81.66</v>
      </c>
      <c r="G38" s="62" t="n">
        <v>74.64</v>
      </c>
      <c r="H38" s="63"/>
      <c r="I38" s="63"/>
      <c r="J38" s="63"/>
    </row>
    <row r="39" customFormat="false" ht="22.05" hidden="false" customHeight="false" outlineLevel="0" collapsed="false">
      <c r="A39" s="61"/>
      <c r="B39" s="62" t="n">
        <v>1000</v>
      </c>
      <c r="C39" s="62" t="n">
        <v>61.74</v>
      </c>
      <c r="D39" s="62" t="n">
        <v>66.8</v>
      </c>
      <c r="E39" s="62" t="n">
        <v>68.64</v>
      </c>
      <c r="F39" s="62" t="n">
        <v>63.7</v>
      </c>
      <c r="G39" s="62" t="n">
        <v>63.9</v>
      </c>
      <c r="H39" s="63"/>
      <c r="I39" s="63"/>
      <c r="J39" s="63"/>
    </row>
    <row r="40" customFormat="false" ht="22.05" hidden="false" customHeight="false" outlineLevel="0" collapsed="false">
      <c r="A40" s="61"/>
      <c r="B40" s="62" t="n">
        <v>10000</v>
      </c>
      <c r="C40" s="62" t="n">
        <v>73.08</v>
      </c>
      <c r="D40" s="62" t="n">
        <v>68.3</v>
      </c>
      <c r="E40" s="62" t="n">
        <v>62.78</v>
      </c>
      <c r="F40" s="62" t="n">
        <v>76.32</v>
      </c>
      <c r="G40" s="62" t="n">
        <v>64.06</v>
      </c>
      <c r="H40" s="63"/>
      <c r="I40" s="63"/>
      <c r="J40" s="63"/>
    </row>
    <row r="41" customFormat="false" ht="22.05" hidden="false" customHeight="false" outlineLevel="0" collapsed="false">
      <c r="A41" s="62"/>
      <c r="B41" s="62" t="n">
        <v>100000</v>
      </c>
      <c r="C41" s="62" t="n">
        <v>69.48</v>
      </c>
      <c r="D41" s="62" t="n">
        <v>60.92</v>
      </c>
      <c r="E41" s="62" t="n">
        <v>77.14</v>
      </c>
      <c r="F41" s="62" t="n">
        <v>61.08</v>
      </c>
      <c r="G41" s="62" t="n">
        <v>70.66</v>
      </c>
      <c r="H41" s="63"/>
      <c r="I41" s="63"/>
      <c r="J41" s="63"/>
    </row>
  </sheetData>
  <mergeCells count="10">
    <mergeCell ref="A2:J2"/>
    <mergeCell ref="A4:J4"/>
    <mergeCell ref="A5:A9"/>
    <mergeCell ref="A14:G14"/>
    <mergeCell ref="A15:A19"/>
    <mergeCell ref="A25:G25"/>
    <mergeCell ref="A27:G27"/>
    <mergeCell ref="A28:A32"/>
    <mergeCell ref="A35:G35"/>
    <mergeCell ref="A36:A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34163</TotalTime>
  <Application>LibreOffice/5.1.5.2$Linux_X86_64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2016-03-10T12:34:37Z</dcterms:created>
  <dc:creator>Avrama Blackwell</dc:creator>
  <dc:description/>
  <dc:language>en-US</dc:language>
  <cp:lastModifiedBy/>
  <dcterms:modified xsi:type="dcterms:W3CDTF">2017-01-10T14:18:01Z</dcterms:modified>
  <cp:revision>347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