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1540" windowHeight="20080" tabRatio="500"/>
  </bookViews>
  <sheets>
    <sheet name="fib" sheetId="1" r:id="rId1"/>
    <sheet name="dow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<sst xmlns="http://schemas.openxmlformats.org/spreadsheetml/2006/main" count="19" uniqueCount="11">
  <si>
    <t>thread_count</t>
  </si>
  <si>
    <t>baseline</t>
  </si>
  <si>
    <t>5m</t>
  </si>
  <si>
    <t>1m</t>
  </si>
  <si>
    <t>1m%+</t>
  </si>
  <si>
    <t>5m%+</t>
  </si>
  <si>
    <t>baseline%d</t>
  </si>
  <si>
    <t>5m%d</t>
  </si>
  <si>
    <t>thread%d</t>
  </si>
  <si>
    <t>1m%d</t>
  </si>
  <si>
    <t>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</si>
</sst>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Border="1"/>
    <xf numFmtId="1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9">
    <dxf>
      <numFmt numFmtId="1" formatCode="0"/>
    </dxf>
    <dxf>
      <numFmt numFmtId="164" formatCode="0.0%"/>
    </dxf>
    <dxf>
      <numFmt numFmtId="164" formatCode="0.0%"/>
    </dxf>
    <dxf>
      <numFmt numFmtId="2" formatCode="0.00"/>
    </dxf>
    <dxf>
      <numFmt numFmtId="164" formatCode="0.0%"/>
    </dxf>
    <dxf>
      <numFmt numFmtId="164" formatCode="0.0%"/>
    </dxf>
    <dxf>
      <numFmt numFmtId="2" formatCode="0.00"/>
    </dxf>
    <dxf>
      <numFmt numFmtId="164" formatCode="0.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fib!$C$1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fib!$C$2:$C$19</c:f>
              <c:numCache>
                <c:formatCode>0.00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</c:ser>
        <c:ser>
          <c:idx val="1"/>
          <c:order val="1"/>
          <c:tx>
            <c:strRef>
              <c:f>fib!$E$1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fib!$E$2:$E$19</c:f>
              <c:numCache>
                <c:formatCode>0.00</c:formatCode>
                <c:ptCount val="18"/>
                <c:pt idx="0">
                  <c:v>99.33333333333333</c:v>
                </c:pt>
                <c:pt idx="1">
                  <c:v>227.6666666666667</c:v>
                </c:pt>
                <c:pt idx="2">
                  <c:v>454.0</c:v>
                </c:pt>
                <c:pt idx="3">
                  <c:v>744.3333333333333</c:v>
                </c:pt>
                <c:pt idx="4">
                  <c:v>1043.0</c:v>
                </c:pt>
                <c:pt idx="5">
                  <c:v>1650.666666666667</c:v>
                </c:pt>
                <c:pt idx="6">
                  <c:v>2314.333333333333</c:v>
                </c:pt>
                <c:pt idx="7">
                  <c:v>3472.333333333333</c:v>
                </c:pt>
                <c:pt idx="8">
                  <c:v>3942.666666666667</c:v>
                </c:pt>
                <c:pt idx="9">
                  <c:v>4722.0</c:v>
                </c:pt>
                <c:pt idx="10">
                  <c:v>6506.0</c:v>
                </c:pt>
                <c:pt idx="11">
                  <c:v>9072.333333333334</c:v>
                </c:pt>
                <c:pt idx="12">
                  <c:v>10369.66666666667</c:v>
                </c:pt>
                <c:pt idx="13">
                  <c:v>13770.33333333333</c:v>
                </c:pt>
                <c:pt idx="14">
                  <c:v>17894.66666666667</c:v>
                </c:pt>
                <c:pt idx="15">
                  <c:v>19289.66666666667</c:v>
                </c:pt>
                <c:pt idx="16">
                  <c:v>19812.33333333333</c:v>
                </c:pt>
                <c:pt idx="17">
                  <c:v>21465.33333333333</c:v>
                </c:pt>
              </c:numCache>
            </c:numRef>
          </c:val>
        </c:ser>
        <c:ser>
          <c:idx val="2"/>
          <c:order val="2"/>
          <c:tx>
            <c:strRef>
              <c:f>fib!$H$1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fib!$H$2:$H$19</c:f>
              <c:numCache>
                <c:formatCode>0.00</c:formatCode>
                <c:ptCount val="18"/>
                <c:pt idx="0">
                  <c:v>103.0</c:v>
                </c:pt>
                <c:pt idx="1">
                  <c:v>243.3333333333333</c:v>
                </c:pt>
                <c:pt idx="2">
                  <c:v>594.0</c:v>
                </c:pt>
                <c:pt idx="3">
                  <c:v>988.6666666666666</c:v>
                </c:pt>
                <c:pt idx="4">
                  <c:v>1337.666666666667</c:v>
                </c:pt>
                <c:pt idx="5">
                  <c:v>2096.333333333333</c:v>
                </c:pt>
                <c:pt idx="6">
                  <c:v>2794.666666666667</c:v>
                </c:pt>
                <c:pt idx="7">
                  <c:v>4166.333333333333</c:v>
                </c:pt>
                <c:pt idx="8">
                  <c:v>4331.333333333333</c:v>
                </c:pt>
                <c:pt idx="9">
                  <c:v>5431.0</c:v>
                </c:pt>
                <c:pt idx="10">
                  <c:v>8174.0</c:v>
                </c:pt>
                <c:pt idx="11">
                  <c:v>10364.33333333333</c:v>
                </c:pt>
                <c:pt idx="12">
                  <c:v>11890.0</c:v>
                </c:pt>
                <c:pt idx="13">
                  <c:v>15466.33333333333</c:v>
                </c:pt>
                <c:pt idx="14">
                  <c:v>19193.66666666667</c:v>
                </c:pt>
                <c:pt idx="15">
                  <c:v>21436.0</c:v>
                </c:pt>
                <c:pt idx="16">
                  <c:v>21494.66666666667</c:v>
                </c:pt>
                <c:pt idx="17">
                  <c:v>22838.33333333333</c:v>
                </c:pt>
              </c:numCache>
            </c:numRef>
          </c:val>
        </c:ser>
        <c:ser>
          <c:idx val="3"/>
          <c:order val="3"/>
          <c:tx>
            <c:strRef>
              <c:f>Table1[[#Headers],[10s]]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Table1[10s]</c:f>
              <c:numCache>
                <c:formatCode>0</c:formatCode>
                <c:ptCount val="18"/>
                <c:pt idx="0">
                  <c:v>104.0</c:v>
                </c:pt>
                <c:pt idx="1">
                  <c:v>200.0</c:v>
                </c:pt>
                <c:pt idx="2">
                  <c:v>436.0</c:v>
                </c:pt>
                <c:pt idx="3">
                  <c:v>717.0</c:v>
                </c:pt>
                <c:pt idx="4">
                  <c:v>1042.0</c:v>
                </c:pt>
                <c:pt idx="5">
                  <c:v>1640.0</c:v>
                </c:pt>
                <c:pt idx="6">
                  <c:v>2221.0</c:v>
                </c:pt>
                <c:pt idx="7">
                  <c:v>3541.0</c:v>
                </c:pt>
                <c:pt idx="8">
                  <c:v>3963.0</c:v>
                </c:pt>
                <c:pt idx="9">
                  <c:v>4608.0</c:v>
                </c:pt>
                <c:pt idx="10">
                  <c:v>7095.0</c:v>
                </c:pt>
                <c:pt idx="11">
                  <c:v>8944.0</c:v>
                </c:pt>
                <c:pt idx="12">
                  <c:v>11116.0</c:v>
                </c:pt>
                <c:pt idx="13">
                  <c:v>13754.0</c:v>
                </c:pt>
                <c:pt idx="14">
                  <c:v>17954.0</c:v>
                </c:pt>
                <c:pt idx="15">
                  <c:v>18906.0</c:v>
                </c:pt>
                <c:pt idx="16">
                  <c:v>19894.0</c:v>
                </c:pt>
                <c:pt idx="17">
                  <c:v>21284.0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96504"/>
        <c:axId val="2130687336"/>
      </c:barChart>
      <c:catAx>
        <c:axId val="21273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687336"/>
        <c:crosses val="autoZero"/>
        <c:auto val="1"/>
        <c:lblAlgn val="ctr"/>
        <c:lblOffset val="100"/>
        <c:noMultiLvlLbl val="0"/>
      </c:catAx>
      <c:valAx>
        <c:axId val="2130687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39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down!$B$1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Table2[thread_count]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down!$B$2:$B$19</c:f>
              <c:numCache>
                <c:formatCode>0.00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</c:ser>
        <c:ser>
          <c:idx val="1"/>
          <c:order val="1"/>
          <c:tx>
            <c:strRef>
              <c:f>down!$D$1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Table2[thread_count]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down!$D$2:$D$19</c:f>
              <c:numCache>
                <c:formatCode>0.00</c:formatCode>
                <c:ptCount val="18"/>
                <c:pt idx="0">
                  <c:v>80.66666666666667</c:v>
                </c:pt>
                <c:pt idx="1">
                  <c:v>78.66666666666667</c:v>
                </c:pt>
                <c:pt idx="2">
                  <c:v>125.3333333333333</c:v>
                </c:pt>
                <c:pt idx="3">
                  <c:v>123.3333333333333</c:v>
                </c:pt>
                <c:pt idx="4">
                  <c:v>128.0</c:v>
                </c:pt>
                <c:pt idx="5">
                  <c:v>138.3333333333333</c:v>
                </c:pt>
                <c:pt idx="6">
                  <c:v>144.0</c:v>
                </c:pt>
                <c:pt idx="7">
                  <c:v>268.0</c:v>
                </c:pt>
                <c:pt idx="8">
                  <c:v>314.0</c:v>
                </c:pt>
                <c:pt idx="9">
                  <c:v>368.0</c:v>
                </c:pt>
                <c:pt idx="10">
                  <c:v>584.0</c:v>
                </c:pt>
                <c:pt idx="11">
                  <c:v>857.0</c:v>
                </c:pt>
                <c:pt idx="12">
                  <c:v>991.0</c:v>
                </c:pt>
                <c:pt idx="13">
                  <c:v>5765.666666666666</c:v>
                </c:pt>
                <c:pt idx="14">
                  <c:v>12266.66666666667</c:v>
                </c:pt>
                <c:pt idx="15">
                  <c:v>14421.0</c:v>
                </c:pt>
                <c:pt idx="16">
                  <c:v>15327.33333333333</c:v>
                </c:pt>
                <c:pt idx="17">
                  <c:v>17981.33333333333</c:v>
                </c:pt>
              </c:numCache>
            </c:numRef>
          </c:val>
        </c:ser>
        <c:ser>
          <c:idx val="2"/>
          <c:order val="2"/>
          <c:tx>
            <c:strRef>
              <c:f>down!$G$1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Table2[thread_count]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down!$G$2:$G$19</c:f>
              <c:numCache>
                <c:formatCode>0.00</c:formatCode>
                <c:ptCount val="18"/>
                <c:pt idx="0">
                  <c:v>76.0</c:v>
                </c:pt>
                <c:pt idx="1">
                  <c:v>76.0</c:v>
                </c:pt>
                <c:pt idx="2">
                  <c:v>106.3333333333333</c:v>
                </c:pt>
                <c:pt idx="3">
                  <c:v>102.6666666666667</c:v>
                </c:pt>
                <c:pt idx="4">
                  <c:v>109.3333333333333</c:v>
                </c:pt>
                <c:pt idx="5">
                  <c:v>118.0</c:v>
                </c:pt>
                <c:pt idx="6">
                  <c:v>132.3333333333333</c:v>
                </c:pt>
                <c:pt idx="7">
                  <c:v>261.3333333333333</c:v>
                </c:pt>
                <c:pt idx="8">
                  <c:v>364.0</c:v>
                </c:pt>
                <c:pt idx="9">
                  <c:v>365.3333333333333</c:v>
                </c:pt>
                <c:pt idx="10">
                  <c:v>575.3333333333333</c:v>
                </c:pt>
                <c:pt idx="11">
                  <c:v>801.3333333333333</c:v>
                </c:pt>
                <c:pt idx="12">
                  <c:v>1072.666666666667</c:v>
                </c:pt>
                <c:pt idx="13">
                  <c:v>6016.333333333333</c:v>
                </c:pt>
                <c:pt idx="14">
                  <c:v>12725.66666666667</c:v>
                </c:pt>
                <c:pt idx="15">
                  <c:v>15276.0</c:v>
                </c:pt>
                <c:pt idx="16">
                  <c:v>16505.66666666667</c:v>
                </c:pt>
                <c:pt idx="17">
                  <c:v>18704.0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35848"/>
        <c:axId val="2130338888"/>
      </c:barChart>
      <c:catAx>
        <c:axId val="21303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338888"/>
        <c:crosses val="autoZero"/>
        <c:auto val="1"/>
        <c:lblAlgn val="ctr"/>
        <c:lblOffset val="100"/>
        <c:noMultiLvlLbl val="0"/>
      </c:catAx>
      <c:valAx>
        <c:axId val="2130338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033584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23</xdr:row>
      <xdr:rowOff>107950</xdr:rowOff>
    </xdr:from>
    <xdr:to>
      <xdr:col>15</xdr:col>
      <xdr:colOff>38100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20</xdr:row>
      <xdr:rowOff>177800</xdr:rowOff>
    </xdr:from>
    <xdr:to>
      <xdr:col>12</xdr:col>
      <xdr:colOff>266700</xdr:colOff>
      <xdr:row>39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9" totalsRowShown="0">
  <autoFilter ref="A1:K19"/>
  <tableColumns count="11">
    <tableColumn id="1" name="thread_count" dataDxfId="10"/>
    <tableColumn id="9" name="thread%d" dataDxfId="9" dataCellStyle="Percent">
      <calculatedColumnFormula>(A2-A1)/A1</calculatedColumnFormula>
    </tableColumn>
    <tableColumn id="2" name="baseline" dataDxfId="8"/>
    <tableColumn id="8" name="baseline%d" dataDxfId="7" dataCellStyle="Percent">
      <calculatedColumnFormula>(C2-C1)/C1</calculatedColumnFormula>
    </tableColumn>
    <tableColumn id="3" name="5m" dataDxfId="6"/>
    <tableColumn id="7" name="5m%d" dataDxfId="5" dataCellStyle="Percent">
      <calculatedColumnFormula>(E2-E1)/E1</calculatedColumnFormula>
    </tableColumn>
    <tableColumn id="5" name="5m%+" dataDxfId="4" dataCellStyle="Percent">
      <calculatedColumnFormula>(Table1[[#This Row],[5m]]-Table1[[#This Row],[baseline]])/Table1[[#This Row],[baseline]]</calculatedColumnFormula>
    </tableColumn>
    <tableColumn id="4" name="1m" dataDxfId="3"/>
    <tableColumn id="10" name="1m%d" dataDxfId="2" dataCellStyle="Percent">
      <calculatedColumnFormula>(H2-H1)/H1</calculatedColumnFormula>
    </tableColumn>
    <tableColumn id="6" name="1m%+" dataDxfId="1" dataCellStyle="Percent">
      <calculatedColumnFormula>(Table1[[#This Row],[1m]]-Table1[[#This Row],[baseline]])/Table1[[#This Row],[baseline]]</calculatedColumnFormula>
    </tableColumn>
    <tableColumn id="11" name="10s" dataDxfId="0" dataCellStyle="Percent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H19" totalsRowShown="0">
  <autoFilter ref="A1:H19"/>
  <tableColumns count="8">
    <tableColumn id="1" name="thread_count" dataDxfId="18"/>
    <tableColumn id="2" name="baseline" dataDxfId="15"/>
    <tableColumn id="8" name="baseline%d" dataDxfId="14" dataCellStyle="Percent">
      <calculatedColumnFormula>(B2-B1)/B1</calculatedColumnFormula>
    </tableColumn>
    <tableColumn id="3" name="5m" dataDxfId="13"/>
    <tableColumn id="7" name="5m%d" dataDxfId="11" dataCellStyle="Percent">
      <calculatedColumnFormula>(D2-D1)/D1</calculatedColumnFormula>
    </tableColumn>
    <tableColumn id="4" name="5m%+" dataDxfId="12" dataCellStyle="Percent">
      <calculatedColumnFormula>(Table2[[#This Row],[5m]]-Table2[[#This Row],[baseline]])/Table2[[#This Row],[baseline]]</calculatedColumnFormula>
    </tableColumn>
    <tableColumn id="5" name="1m" dataDxfId="17"/>
    <tableColumn id="6" name="1m%+" dataDxfId="16" dataCellStyle="Percent">
      <calculatedColumnFormula>(Table2[[#This Row],[1m]]-Table2[[#This Row],[baseline]])/Table2[[#This Row],[baseline]]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2" sqref="A2:A18"/>
    </sheetView>
  </sheetViews>
  <sheetFormatPr baseColWidth="10" defaultRowHeight="15" x14ac:dyDescent="0"/>
  <cols>
    <col min="1" max="1" width="15.1640625" bestFit="1" customWidth="1"/>
    <col min="2" max="2" width="12" bestFit="1" customWidth="1"/>
    <col min="5" max="5" width="8.83203125" bestFit="1" customWidth="1"/>
    <col min="6" max="6" width="8.83203125" customWidth="1"/>
    <col min="7" max="7" width="8.83203125" bestFit="1" customWidth="1"/>
  </cols>
  <sheetData>
    <row r="1" spans="1:11">
      <c r="A1" t="s">
        <v>0</v>
      </c>
      <c r="B1" t="s">
        <v>8</v>
      </c>
      <c r="C1" t="s">
        <v>1</v>
      </c>
      <c r="D1" t="s">
        <v>6</v>
      </c>
      <c r="E1" t="s">
        <v>2</v>
      </c>
      <c r="F1" t="s">
        <v>7</v>
      </c>
      <c r="G1" t="s">
        <v>5</v>
      </c>
      <c r="H1" t="s">
        <v>3</v>
      </c>
      <c r="I1" t="s">
        <v>9</v>
      </c>
      <c r="J1" t="s">
        <v>4</v>
      </c>
      <c r="K1" t="s">
        <v>10</v>
      </c>
    </row>
    <row r="2" spans="1:11">
      <c r="A2" s="1">
        <v>2</v>
      </c>
      <c r="B2" s="6">
        <v>0</v>
      </c>
      <c r="C2" s="3">
        <v>94.333333333333329</v>
      </c>
      <c r="D2" s="5">
        <v>0</v>
      </c>
      <c r="E2" s="3">
        <v>99.333333333333329</v>
      </c>
      <c r="F2" s="5">
        <v>0</v>
      </c>
      <c r="G2" s="5">
        <f>(Table1[[#This Row],[5m]]-Table1[[#This Row],[baseline]])/Table1[[#This Row],[baseline]]</f>
        <v>5.3003533568904596E-2</v>
      </c>
      <c r="H2" s="3">
        <v>103</v>
      </c>
      <c r="I2" s="5">
        <v>0</v>
      </c>
      <c r="J2" s="5">
        <f>(Table1[[#This Row],[1m]]-Table1[[#This Row],[baseline]])/Table1[[#This Row],[baseline]]</f>
        <v>9.1872791519434685E-2</v>
      </c>
      <c r="K2" s="7">
        <v>104</v>
      </c>
    </row>
    <row r="3" spans="1:11">
      <c r="A3" s="1">
        <v>4</v>
      </c>
      <c r="B3" s="6">
        <f t="shared" ref="B3:B19" si="0">(A3-A2)/A2</f>
        <v>1</v>
      </c>
      <c r="C3" s="3">
        <v>224</v>
      </c>
      <c r="D3" s="5">
        <f t="shared" ref="D3:D19" si="1">(C3-C2)/C2</f>
        <v>1.374558303886926</v>
      </c>
      <c r="E3" s="3">
        <v>227.66666666666666</v>
      </c>
      <c r="F3" s="5">
        <f t="shared" ref="F3:F19" si="2">(E3-E2)/E2</f>
        <v>1.2919463087248322</v>
      </c>
      <c r="G3" s="5">
        <f>(Table1[[#This Row],[5m]]-Table1[[#This Row],[baseline]])/Table1[[#This Row],[baseline]]</f>
        <v>1.6369047619047578E-2</v>
      </c>
      <c r="H3" s="3">
        <v>243.33333333333334</v>
      </c>
      <c r="I3" s="5">
        <f t="shared" ref="I2:I19" si="3">(H3-H2)/H2</f>
        <v>1.3624595469255665</v>
      </c>
      <c r="J3" s="5">
        <f>(Table1[[#This Row],[1m]]-Table1[[#This Row],[baseline]])/Table1[[#This Row],[baseline]]</f>
        <v>8.630952380952385E-2</v>
      </c>
      <c r="K3" s="7">
        <v>200</v>
      </c>
    </row>
    <row r="4" spans="1:11">
      <c r="A4" s="1">
        <v>8</v>
      </c>
      <c r="B4" s="6">
        <f t="shared" si="0"/>
        <v>1</v>
      </c>
      <c r="C4" s="3">
        <v>449.66666666666669</v>
      </c>
      <c r="D4" s="5">
        <f t="shared" si="1"/>
        <v>1.0074404761904763</v>
      </c>
      <c r="E4" s="3">
        <v>454</v>
      </c>
      <c r="F4" s="5">
        <f t="shared" si="2"/>
        <v>0.99414348462664726</v>
      </c>
      <c r="G4" s="5">
        <f>(Table1[[#This Row],[5m]]-Table1[[#This Row],[baseline]])/Table1[[#This Row],[baseline]]</f>
        <v>9.6367679762786821E-3</v>
      </c>
      <c r="H4" s="3">
        <v>594</v>
      </c>
      <c r="I4" s="5">
        <f t="shared" si="3"/>
        <v>1.4410958904109588</v>
      </c>
      <c r="J4" s="5">
        <f>(Table1[[#This Row],[1m]]-Table1[[#This Row],[baseline]])/Table1[[#This Row],[baseline]]</f>
        <v>0.32097850259451438</v>
      </c>
      <c r="K4" s="7">
        <v>436</v>
      </c>
    </row>
    <row r="5" spans="1:11">
      <c r="A5" s="1">
        <v>12</v>
      </c>
      <c r="B5" s="6">
        <f t="shared" si="0"/>
        <v>0.5</v>
      </c>
      <c r="C5" s="3">
        <v>726.66666666666663</v>
      </c>
      <c r="D5" s="5">
        <f t="shared" si="1"/>
        <v>0.61601186063750912</v>
      </c>
      <c r="E5" s="3">
        <v>744.33333333333337</v>
      </c>
      <c r="F5" s="5">
        <f t="shared" si="2"/>
        <v>0.63950073421439069</v>
      </c>
      <c r="G5" s="5">
        <f>(Table1[[#This Row],[5m]]-Table1[[#This Row],[baseline]])/Table1[[#This Row],[baseline]]</f>
        <v>2.4311926605504693E-2</v>
      </c>
      <c r="H5" s="3">
        <v>988.66666666666663</v>
      </c>
      <c r="I5" s="5">
        <f t="shared" si="3"/>
        <v>0.66442199775533106</v>
      </c>
      <c r="J5" s="5">
        <f>(Table1[[#This Row],[1m]]-Table1[[#This Row],[baseline]])/Table1[[#This Row],[baseline]]</f>
        <v>0.36055045871559632</v>
      </c>
      <c r="K5" s="7">
        <v>717</v>
      </c>
    </row>
    <row r="6" spans="1:11">
      <c r="A6" s="1">
        <v>16</v>
      </c>
      <c r="B6" s="6">
        <f t="shared" si="0"/>
        <v>0.33333333333333331</v>
      </c>
      <c r="C6" s="3">
        <v>1012.6666666666666</v>
      </c>
      <c r="D6" s="5">
        <f t="shared" si="1"/>
        <v>0.39357798165137614</v>
      </c>
      <c r="E6" s="3">
        <v>1043</v>
      </c>
      <c r="F6" s="5">
        <f t="shared" si="2"/>
        <v>0.40125391849529773</v>
      </c>
      <c r="G6" s="5">
        <f>(Table1[[#This Row],[5m]]-Table1[[#This Row],[baseline]])/Table1[[#This Row],[baseline]]</f>
        <v>2.9953917050691281E-2</v>
      </c>
      <c r="H6" s="3">
        <v>1337.6666666666667</v>
      </c>
      <c r="I6" s="5">
        <f t="shared" si="3"/>
        <v>0.35300067430883358</v>
      </c>
      <c r="J6" s="5">
        <f>(Table1[[#This Row],[1m]]-Table1[[#This Row],[baseline]])/Table1[[#This Row],[baseline]]</f>
        <v>0.32093482554312058</v>
      </c>
      <c r="K6" s="7">
        <v>1042</v>
      </c>
    </row>
    <row r="7" spans="1:11">
      <c r="A7" s="1">
        <v>24</v>
      </c>
      <c r="B7" s="6">
        <f t="shared" si="0"/>
        <v>0.5</v>
      </c>
      <c r="C7" s="3">
        <v>1586.3333333333333</v>
      </c>
      <c r="D7" s="5">
        <f t="shared" si="1"/>
        <v>0.56649111257406182</v>
      </c>
      <c r="E7" s="3">
        <v>1650.6666666666667</v>
      </c>
      <c r="F7" s="5">
        <f t="shared" si="2"/>
        <v>0.58261425375519338</v>
      </c>
      <c r="G7" s="5">
        <f>(Table1[[#This Row],[5m]]-Table1[[#This Row],[baseline]])/Table1[[#This Row],[baseline]]</f>
        <v>4.0554738390418253E-2</v>
      </c>
      <c r="H7" s="3">
        <v>2096.3333333333335</v>
      </c>
      <c r="I7" s="5">
        <f t="shared" si="3"/>
        <v>0.56715674059307253</v>
      </c>
      <c r="J7" s="5">
        <f>(Table1[[#This Row],[1m]]-Table1[[#This Row],[baseline]])/Table1[[#This Row],[baseline]]</f>
        <v>0.32149611262870365</v>
      </c>
      <c r="K7" s="7">
        <v>1640</v>
      </c>
    </row>
    <row r="8" spans="1:11">
      <c r="A8" s="1">
        <v>32</v>
      </c>
      <c r="B8" s="6">
        <f t="shared" si="0"/>
        <v>0.33333333333333331</v>
      </c>
      <c r="C8" s="3">
        <v>2081.6666666666665</v>
      </c>
      <c r="D8" s="5">
        <f t="shared" si="1"/>
        <v>0.3122504727884009</v>
      </c>
      <c r="E8" s="3">
        <v>2314.3333333333335</v>
      </c>
      <c r="F8" s="5">
        <f t="shared" si="2"/>
        <v>0.40205977382875607</v>
      </c>
      <c r="G8" s="5">
        <f>(Table1[[#This Row],[5m]]-Table1[[#This Row],[baseline]])/Table1[[#This Row],[baseline]]</f>
        <v>0.1117694155324261</v>
      </c>
      <c r="H8" s="3">
        <v>2794.6666666666665</v>
      </c>
      <c r="I8" s="5">
        <f t="shared" si="3"/>
        <v>0.33312132294482411</v>
      </c>
      <c r="J8" s="5">
        <f>(Table1[[#This Row],[1m]]-Table1[[#This Row],[baseline]])/Table1[[#This Row],[baseline]]</f>
        <v>0.34251401120896718</v>
      </c>
      <c r="K8" s="7">
        <v>2221</v>
      </c>
    </row>
    <row r="9" spans="1:11">
      <c r="A9" s="1">
        <v>48</v>
      </c>
      <c r="B9" s="6">
        <f t="shared" si="0"/>
        <v>0.5</v>
      </c>
      <c r="C9" s="3">
        <v>3241</v>
      </c>
      <c r="D9" s="5">
        <f t="shared" si="1"/>
        <v>0.55692554043234599</v>
      </c>
      <c r="E9" s="3">
        <v>3472.3333333333335</v>
      </c>
      <c r="F9" s="5">
        <f t="shared" si="2"/>
        <v>0.50036007489557821</v>
      </c>
      <c r="G9" s="5">
        <f>(Table1[[#This Row],[5m]]-Table1[[#This Row],[baseline]])/Table1[[#This Row],[baseline]]</f>
        <v>7.1377146971099495E-2</v>
      </c>
      <c r="H9" s="3">
        <v>4166.333333333333</v>
      </c>
      <c r="I9" s="5">
        <f t="shared" si="3"/>
        <v>0.49081583969465647</v>
      </c>
      <c r="J9" s="5">
        <f>(Table1[[#This Row],[1m]]-Table1[[#This Row],[baseline]])/Table1[[#This Row],[baseline]]</f>
        <v>0.2855085878843977</v>
      </c>
      <c r="K9" s="7">
        <v>3541</v>
      </c>
    </row>
    <row r="10" spans="1:11">
      <c r="A10" s="1">
        <v>56</v>
      </c>
      <c r="B10" s="6">
        <f t="shared" si="0"/>
        <v>0.16666666666666666</v>
      </c>
      <c r="C10" s="3">
        <v>3802</v>
      </c>
      <c r="D10" s="5">
        <f t="shared" si="1"/>
        <v>0.17309472385066338</v>
      </c>
      <c r="E10" s="3">
        <v>3942.6666666666665</v>
      </c>
      <c r="F10" s="5">
        <f t="shared" si="2"/>
        <v>0.1354516655467024</v>
      </c>
      <c r="G10" s="5">
        <f>(Table1[[#This Row],[5m]]-Table1[[#This Row],[baseline]])/Table1[[#This Row],[baseline]]</f>
        <v>3.6998071190601396E-2</v>
      </c>
      <c r="H10" s="3">
        <v>4331.333333333333</v>
      </c>
      <c r="I10" s="5">
        <f t="shared" si="3"/>
        <v>3.9603168253460282E-2</v>
      </c>
      <c r="J10" s="5">
        <f>(Table1[[#This Row],[1m]]-Table1[[#This Row],[baseline]])/Table1[[#This Row],[baseline]]</f>
        <v>0.13922496931439585</v>
      </c>
      <c r="K10" s="7">
        <v>3963</v>
      </c>
    </row>
    <row r="11" spans="1:11">
      <c r="A11" s="1">
        <v>64</v>
      </c>
      <c r="B11" s="6">
        <f t="shared" si="0"/>
        <v>0.14285714285714285</v>
      </c>
      <c r="C11" s="3">
        <v>4068</v>
      </c>
      <c r="D11" s="5">
        <f t="shared" si="1"/>
        <v>6.996317727511836E-2</v>
      </c>
      <c r="E11" s="3">
        <v>4722</v>
      </c>
      <c r="F11" s="5">
        <f t="shared" si="2"/>
        <v>0.1976665539398039</v>
      </c>
      <c r="G11" s="5">
        <f>(Table1[[#This Row],[5m]]-Table1[[#This Row],[baseline]])/Table1[[#This Row],[baseline]]</f>
        <v>0.16076696165191739</v>
      </c>
      <c r="H11" s="3">
        <v>5431</v>
      </c>
      <c r="I11" s="5">
        <f t="shared" si="3"/>
        <v>0.25388640911189786</v>
      </c>
      <c r="J11" s="5">
        <f>(Table1[[#This Row],[1m]]-Table1[[#This Row],[baseline]])/Table1[[#This Row],[baseline]]</f>
        <v>0.33505408062930186</v>
      </c>
      <c r="K11" s="7">
        <v>4608</v>
      </c>
    </row>
    <row r="12" spans="1:11">
      <c r="A12" s="1">
        <v>96</v>
      </c>
      <c r="B12" s="6">
        <f t="shared" si="0"/>
        <v>0.5</v>
      </c>
      <c r="C12" s="3">
        <v>6320.333333333333</v>
      </c>
      <c r="D12" s="5">
        <f t="shared" si="1"/>
        <v>0.5536709275647328</v>
      </c>
      <c r="E12" s="3">
        <v>6506</v>
      </c>
      <c r="F12" s="5">
        <f t="shared" si="2"/>
        <v>0.37780601440067768</v>
      </c>
      <c r="G12" s="5">
        <f>(Table1[[#This Row],[5m]]-Table1[[#This Row],[baseline]])/Table1[[#This Row],[baseline]]</f>
        <v>2.9376087759084485E-2</v>
      </c>
      <c r="H12" s="3">
        <v>8174</v>
      </c>
      <c r="I12" s="5">
        <f t="shared" si="3"/>
        <v>0.50506352421285217</v>
      </c>
      <c r="J12" s="5">
        <f>(Table1[[#This Row],[1m]]-Table1[[#This Row],[baseline]])/Table1[[#This Row],[baseline]]</f>
        <v>0.29328621908127217</v>
      </c>
      <c r="K12" s="7">
        <v>7095</v>
      </c>
    </row>
    <row r="13" spans="1:11">
      <c r="A13" s="1">
        <v>128</v>
      </c>
      <c r="B13" s="6">
        <f t="shared" si="0"/>
        <v>0.33333333333333331</v>
      </c>
      <c r="C13" s="3">
        <v>8017.333333333333</v>
      </c>
      <c r="D13" s="5">
        <f t="shared" si="1"/>
        <v>0.26849849691471972</v>
      </c>
      <c r="E13" s="3">
        <v>9072.3333333333339</v>
      </c>
      <c r="F13" s="5">
        <f t="shared" si="2"/>
        <v>0.39445639922123177</v>
      </c>
      <c r="G13" s="5">
        <f>(Table1[[#This Row],[5m]]-Table1[[#This Row],[baseline]])/Table1[[#This Row],[baseline]]</f>
        <v>0.13158988857475482</v>
      </c>
      <c r="H13" s="3">
        <v>10364.333333333334</v>
      </c>
      <c r="I13" s="5">
        <f t="shared" si="3"/>
        <v>0.26796346138161659</v>
      </c>
      <c r="J13" s="5">
        <f>(Table1[[#This Row],[1m]]-Table1[[#This Row],[baseline]])/Table1[[#This Row],[baseline]]</f>
        <v>0.29274072842175297</v>
      </c>
      <c r="K13" s="7">
        <v>8944</v>
      </c>
    </row>
    <row r="14" spans="1:11">
      <c r="A14" s="1">
        <v>256</v>
      </c>
      <c r="B14" s="6">
        <f t="shared" si="0"/>
        <v>1</v>
      </c>
      <c r="C14" s="3">
        <v>9777.3333333333339</v>
      </c>
      <c r="D14" s="5">
        <f t="shared" si="1"/>
        <v>0.21952436387826388</v>
      </c>
      <c r="E14" s="3">
        <v>10369.666666666666</v>
      </c>
      <c r="F14" s="5">
        <f t="shared" si="2"/>
        <v>0.14299886100598877</v>
      </c>
      <c r="G14" s="5">
        <f>(Table1[[#This Row],[5m]]-Table1[[#This Row],[baseline]])/Table1[[#This Row],[baseline]]</f>
        <v>6.0582299195417848E-2</v>
      </c>
      <c r="H14" s="3">
        <v>11890</v>
      </c>
      <c r="I14" s="5">
        <f t="shared" si="3"/>
        <v>0.14720355063840729</v>
      </c>
      <c r="J14" s="5">
        <f>(Table1[[#This Row],[1m]]-Table1[[#This Row],[baseline]])/Table1[[#This Row],[baseline]]</f>
        <v>0.21607800354561563</v>
      </c>
      <c r="K14" s="7">
        <v>11116</v>
      </c>
    </row>
    <row r="15" spans="1:11">
      <c r="A15" s="1">
        <v>512</v>
      </c>
      <c r="B15" s="6">
        <f t="shared" si="0"/>
        <v>1</v>
      </c>
      <c r="C15" s="3">
        <v>12696.666666666666</v>
      </c>
      <c r="D15" s="5">
        <f t="shared" si="1"/>
        <v>0.29858175371607787</v>
      </c>
      <c r="E15" s="3">
        <v>13770.333333333334</v>
      </c>
      <c r="F15" s="5">
        <f t="shared" si="2"/>
        <v>0.32794368189270001</v>
      </c>
      <c r="G15" s="5">
        <f>(Table1[[#This Row],[5m]]-Table1[[#This Row],[baseline]])/Table1[[#This Row],[baseline]]</f>
        <v>8.4562877395642E-2</v>
      </c>
      <c r="H15" s="3">
        <v>15466.333333333334</v>
      </c>
      <c r="I15" s="5">
        <f t="shared" si="3"/>
        <v>0.30078497336697507</v>
      </c>
      <c r="J15" s="5">
        <f>(Table1[[#This Row],[1m]]-Table1[[#This Row],[baseline]])/Table1[[#This Row],[baseline]]</f>
        <v>0.21814124442110802</v>
      </c>
      <c r="K15" s="7">
        <v>13754</v>
      </c>
    </row>
    <row r="16" spans="1:11">
      <c r="A16" s="1">
        <v>1024</v>
      </c>
      <c r="B16" s="6">
        <f t="shared" si="0"/>
        <v>1</v>
      </c>
      <c r="C16" s="3">
        <v>16797</v>
      </c>
      <c r="D16" s="5">
        <f t="shared" si="1"/>
        <v>0.32294565502756634</v>
      </c>
      <c r="E16" s="3">
        <v>17894.666666666668</v>
      </c>
      <c r="F16" s="5">
        <f t="shared" si="2"/>
        <v>0.29950860545617392</v>
      </c>
      <c r="G16" s="5">
        <f>(Table1[[#This Row],[5m]]-Table1[[#This Row],[baseline]])/Table1[[#This Row],[baseline]]</f>
        <v>6.5348971046417084E-2</v>
      </c>
      <c r="H16" s="3">
        <v>19193.666666666668</v>
      </c>
      <c r="I16" s="5">
        <f t="shared" si="3"/>
        <v>0.24099657320200871</v>
      </c>
      <c r="J16" s="5">
        <f>(Table1[[#This Row],[1m]]-Table1[[#This Row],[baseline]])/Table1[[#This Row],[baseline]]</f>
        <v>0.14268420948185198</v>
      </c>
      <c r="K16" s="7">
        <v>17954</v>
      </c>
    </row>
    <row r="17" spans="1:11">
      <c r="A17" s="1">
        <v>1280</v>
      </c>
      <c r="B17" s="6">
        <f t="shared" si="0"/>
        <v>0.25</v>
      </c>
      <c r="C17" s="3">
        <v>17989</v>
      </c>
      <c r="D17" s="5">
        <f t="shared" si="1"/>
        <v>7.0965053283324406E-2</v>
      </c>
      <c r="E17" s="3">
        <v>19289.666666666668</v>
      </c>
      <c r="F17" s="5">
        <f t="shared" si="2"/>
        <v>7.795618806348259E-2</v>
      </c>
      <c r="G17" s="5">
        <f>(Table1[[#This Row],[5m]]-Table1[[#This Row],[baseline]])/Table1[[#This Row],[baseline]]</f>
        <v>7.2303444697685695E-2</v>
      </c>
      <c r="H17" s="3">
        <v>21436</v>
      </c>
      <c r="I17" s="5">
        <f t="shared" si="3"/>
        <v>0.11682673103975262</v>
      </c>
      <c r="J17" s="5">
        <f>(Table1[[#This Row],[1m]]-Table1[[#This Row],[baseline]])/Table1[[#This Row],[baseline]]</f>
        <v>0.19161709933848464</v>
      </c>
      <c r="K17" s="7">
        <v>18906</v>
      </c>
    </row>
    <row r="18" spans="1:11">
      <c r="A18" s="1">
        <v>1536</v>
      </c>
      <c r="B18" s="6">
        <f t="shared" si="0"/>
        <v>0.2</v>
      </c>
      <c r="C18" s="3">
        <v>19119</v>
      </c>
      <c r="D18" s="5">
        <f t="shared" si="1"/>
        <v>6.281616543443215E-2</v>
      </c>
      <c r="E18" s="3">
        <v>19812.333333333332</v>
      </c>
      <c r="F18" s="5">
        <f t="shared" si="2"/>
        <v>2.7095681625740772E-2</v>
      </c>
      <c r="G18" s="5">
        <f>(Table1[[#This Row],[5m]]-Table1[[#This Row],[baseline]])/Table1[[#This Row],[baseline]]</f>
        <v>3.6264100284184954E-2</v>
      </c>
      <c r="H18" s="3">
        <v>21494.666666666668</v>
      </c>
      <c r="I18" s="5">
        <f t="shared" si="3"/>
        <v>2.7368290103875668E-3</v>
      </c>
      <c r="J18" s="5">
        <f>(Table1[[#This Row],[1m]]-Table1[[#This Row],[baseline]])/Table1[[#This Row],[baseline]]</f>
        <v>0.12425684746412824</v>
      </c>
      <c r="K18" s="7">
        <v>19894</v>
      </c>
    </row>
    <row r="19" spans="1:11">
      <c r="A19" s="2">
        <v>2048</v>
      </c>
      <c r="B19" s="6">
        <f t="shared" si="0"/>
        <v>0.33333333333333331</v>
      </c>
      <c r="C19" s="3">
        <v>20388</v>
      </c>
      <c r="D19" s="5">
        <f t="shared" si="1"/>
        <v>6.6373764318217482E-2</v>
      </c>
      <c r="E19" s="3">
        <v>21465.333333333332</v>
      </c>
      <c r="F19" s="5">
        <f t="shared" si="2"/>
        <v>8.3432878510019015E-2</v>
      </c>
      <c r="G19" s="5">
        <f>(Table1[[#This Row],[5m]]-Table1[[#This Row],[baseline]])/Table1[[#This Row],[baseline]]</f>
        <v>5.2841540775619589E-2</v>
      </c>
      <c r="H19" s="3">
        <v>22838.333333333332</v>
      </c>
      <c r="I19" s="5">
        <f t="shared" si="3"/>
        <v>6.2511630792134371E-2</v>
      </c>
      <c r="J19" s="5">
        <f>(Table1[[#This Row],[1m]]-Table1[[#This Row],[baseline]])/Table1[[#This Row],[baseline]]</f>
        <v>0.12018507618860762</v>
      </c>
      <c r="K19" s="7">
        <v>21284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2" sqref="K12"/>
    </sheetView>
  </sheetViews>
  <sheetFormatPr baseColWidth="10" defaultRowHeight="15" x14ac:dyDescent="0"/>
  <cols>
    <col min="1" max="1" width="15.1640625" bestFit="1" customWidth="1"/>
    <col min="3" max="3" width="13.33203125" bestFit="1" customWidth="1"/>
    <col min="4" max="4" width="8.83203125" bestFit="1" customWidth="1"/>
    <col min="5" max="5" width="8.83203125" customWidth="1"/>
    <col min="7" max="7" width="8.83203125" bestFit="1" customWidth="1"/>
  </cols>
  <sheetData>
    <row r="1" spans="1:8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3</v>
      </c>
      <c r="H1" t="s">
        <v>4</v>
      </c>
    </row>
    <row r="2" spans="1:8">
      <c r="A2" s="1">
        <v>2</v>
      </c>
      <c r="B2" s="3">
        <v>82</v>
      </c>
      <c r="C2" s="4">
        <v>0</v>
      </c>
      <c r="D2" s="3">
        <v>80.666666666666671</v>
      </c>
      <c r="E2" s="4">
        <v>0</v>
      </c>
      <c r="F2" s="4">
        <f>(Table2[[#This Row],[5m]]-Table2[[#This Row],[baseline]])/Table2[[#This Row],[baseline]]</f>
        <v>-1.6260162601625959E-2</v>
      </c>
      <c r="G2" s="3">
        <v>76</v>
      </c>
      <c r="H2" s="4">
        <f>(Table2[[#This Row],[1m]]-Table2[[#This Row],[baseline]])/Table2[[#This Row],[baseline]]</f>
        <v>-7.3170731707317069E-2</v>
      </c>
    </row>
    <row r="3" spans="1:8">
      <c r="A3" s="1">
        <v>4</v>
      </c>
      <c r="B3" s="3">
        <v>80</v>
      </c>
      <c r="C3" s="4">
        <f t="shared" ref="C2:C19" si="0">(B3-B2)/B2</f>
        <v>-2.4390243902439025E-2</v>
      </c>
      <c r="D3" s="3">
        <v>78.666666666666671</v>
      </c>
      <c r="E3" s="4">
        <f t="shared" ref="E2:E19" si="1">(D3-D2)/D2</f>
        <v>-2.4793388429752063E-2</v>
      </c>
      <c r="F3" s="4">
        <f>(Table2[[#This Row],[5m]]-Table2[[#This Row],[baseline]])/Table2[[#This Row],[baseline]]</f>
        <v>-1.6666666666666607E-2</v>
      </c>
      <c r="G3" s="3">
        <v>76</v>
      </c>
      <c r="H3" s="4">
        <f>(Table2[[#This Row],[1m]]-Table2[[#This Row],[baseline]])/Table2[[#This Row],[baseline]]</f>
        <v>-0.05</v>
      </c>
    </row>
    <row r="4" spans="1:8">
      <c r="A4" s="1">
        <v>8</v>
      </c>
      <c r="B4" s="3">
        <v>130.66666666666666</v>
      </c>
      <c r="C4" s="4">
        <f t="shared" si="0"/>
        <v>0.63333333333333319</v>
      </c>
      <c r="D4" s="3">
        <v>125.33333333333333</v>
      </c>
      <c r="E4" s="4">
        <f t="shared" si="1"/>
        <v>0.59322033898305071</v>
      </c>
      <c r="F4" s="4">
        <f>(Table2[[#This Row],[5m]]-Table2[[#This Row],[baseline]])/Table2[[#This Row],[baseline]]</f>
        <v>-4.0816326530612214E-2</v>
      </c>
      <c r="G4" s="3">
        <v>106.33333333333333</v>
      </c>
      <c r="H4" s="4">
        <f>(Table2[[#This Row],[1m]]-Table2[[#This Row],[baseline]])/Table2[[#This Row],[baseline]]</f>
        <v>-0.18622448979591835</v>
      </c>
    </row>
    <row r="5" spans="1:8">
      <c r="A5" s="1">
        <v>12</v>
      </c>
      <c r="B5" s="3">
        <v>134.33333333333334</v>
      </c>
      <c r="C5" s="4">
        <f t="shared" si="0"/>
        <v>2.8061224489796064E-2</v>
      </c>
      <c r="D5" s="3">
        <v>123.33333333333333</v>
      </c>
      <c r="E5" s="4">
        <f t="shared" si="1"/>
        <v>-1.5957446808510641E-2</v>
      </c>
      <c r="F5" s="4">
        <f>(Table2[[#This Row],[5m]]-Table2[[#This Row],[baseline]])/Table2[[#This Row],[baseline]]</f>
        <v>-8.1885856079404573E-2</v>
      </c>
      <c r="G5" s="3">
        <v>102.66666666666667</v>
      </c>
      <c r="H5" s="4">
        <f>(Table2[[#This Row],[1m]]-Table2[[#This Row],[baseline]])/Table2[[#This Row],[baseline]]</f>
        <v>-0.23573200992555834</v>
      </c>
    </row>
    <row r="6" spans="1:8">
      <c r="A6" s="1">
        <v>16</v>
      </c>
      <c r="B6" s="3">
        <v>132.33333333333334</v>
      </c>
      <c r="C6" s="4">
        <f t="shared" si="0"/>
        <v>-1.4888337468982629E-2</v>
      </c>
      <c r="D6" s="3">
        <v>128</v>
      </c>
      <c r="E6" s="4">
        <f t="shared" si="1"/>
        <v>3.7837837837837875E-2</v>
      </c>
      <c r="F6" s="4">
        <f>(Table2[[#This Row],[5m]]-Table2[[#This Row],[baseline]])/Table2[[#This Row],[baseline]]</f>
        <v>-3.2745591939546667E-2</v>
      </c>
      <c r="G6" s="3">
        <v>109.33333333333333</v>
      </c>
      <c r="H6" s="4">
        <f>(Table2[[#This Row],[1m]]-Table2[[#This Row],[baseline]])/Table2[[#This Row],[baseline]]</f>
        <v>-0.17380352644836281</v>
      </c>
    </row>
    <row r="7" spans="1:8">
      <c r="A7" s="1">
        <v>24</v>
      </c>
      <c r="B7" s="3">
        <v>144</v>
      </c>
      <c r="C7" s="4">
        <f t="shared" si="0"/>
        <v>8.8161209068009991E-2</v>
      </c>
      <c r="D7" s="3">
        <v>138.33333333333334</v>
      </c>
      <c r="E7" s="4">
        <f t="shared" si="1"/>
        <v>8.0729166666666741E-2</v>
      </c>
      <c r="F7" s="4">
        <f>(Table2[[#This Row],[5m]]-Table2[[#This Row],[baseline]])/Table2[[#This Row],[baseline]]</f>
        <v>-3.9351851851851784E-2</v>
      </c>
      <c r="G7" s="3">
        <v>118</v>
      </c>
      <c r="H7" s="4">
        <f>(Table2[[#This Row],[1m]]-Table2[[#This Row],[baseline]])/Table2[[#This Row],[baseline]]</f>
        <v>-0.18055555555555555</v>
      </c>
    </row>
    <row r="8" spans="1:8">
      <c r="A8" s="1">
        <v>32</v>
      </c>
      <c r="B8" s="3">
        <v>159.66666666666666</v>
      </c>
      <c r="C8" s="4">
        <f t="shared" si="0"/>
        <v>0.10879629629629622</v>
      </c>
      <c r="D8" s="3">
        <v>144</v>
      </c>
      <c r="E8" s="4">
        <f t="shared" si="1"/>
        <v>4.0963855421686679E-2</v>
      </c>
      <c r="F8" s="4">
        <f>(Table2[[#This Row],[5m]]-Table2[[#This Row],[baseline]])/Table2[[#This Row],[baseline]]</f>
        <v>-9.8121085594989513E-2</v>
      </c>
      <c r="G8" s="3">
        <v>132.33333333333334</v>
      </c>
      <c r="H8" s="4">
        <f>(Table2[[#This Row],[1m]]-Table2[[#This Row],[baseline]])/Table2[[#This Row],[baseline]]</f>
        <v>-0.17118997912317316</v>
      </c>
    </row>
    <row r="9" spans="1:8">
      <c r="A9" s="1">
        <v>48</v>
      </c>
      <c r="B9" s="3">
        <v>268</v>
      </c>
      <c r="C9" s="4">
        <f t="shared" si="0"/>
        <v>0.67849686847599178</v>
      </c>
      <c r="D9" s="3">
        <v>268</v>
      </c>
      <c r="E9" s="4">
        <f t="shared" si="1"/>
        <v>0.86111111111111116</v>
      </c>
      <c r="F9" s="4">
        <f>(Table2[[#This Row],[5m]]-Table2[[#This Row],[baseline]])/Table2[[#This Row],[baseline]]</f>
        <v>0</v>
      </c>
      <c r="G9" s="3">
        <v>261.33333333333331</v>
      </c>
      <c r="H9" s="4">
        <f>(Table2[[#This Row],[1m]]-Table2[[#This Row],[baseline]])/Table2[[#This Row],[baseline]]</f>
        <v>-2.4875621890547334E-2</v>
      </c>
    </row>
    <row r="10" spans="1:8">
      <c r="A10" s="1">
        <v>56</v>
      </c>
      <c r="B10" s="3">
        <v>315</v>
      </c>
      <c r="C10" s="4">
        <f t="shared" si="0"/>
        <v>0.17537313432835822</v>
      </c>
      <c r="D10" s="3">
        <v>314</v>
      </c>
      <c r="E10" s="4">
        <f t="shared" si="1"/>
        <v>0.17164179104477612</v>
      </c>
      <c r="F10" s="4">
        <f>(Table2[[#This Row],[5m]]-Table2[[#This Row],[baseline]])/Table2[[#This Row],[baseline]]</f>
        <v>-3.1746031746031746E-3</v>
      </c>
      <c r="G10" s="3">
        <v>364</v>
      </c>
      <c r="H10" s="4">
        <f>(Table2[[#This Row],[1m]]-Table2[[#This Row],[baseline]])/Table2[[#This Row],[baseline]]</f>
        <v>0.15555555555555556</v>
      </c>
    </row>
    <row r="11" spans="1:8">
      <c r="A11" s="1">
        <v>64</v>
      </c>
      <c r="B11" s="3">
        <v>361.66666666666669</v>
      </c>
      <c r="C11" s="4">
        <f t="shared" si="0"/>
        <v>0.1481481481481482</v>
      </c>
      <c r="D11" s="3">
        <v>368</v>
      </c>
      <c r="E11" s="4">
        <f t="shared" si="1"/>
        <v>0.17197452229299362</v>
      </c>
      <c r="F11" s="4">
        <f>(Table2[[#This Row],[5m]]-Table2[[#This Row],[baseline]])/Table2[[#This Row],[baseline]]</f>
        <v>1.7511520737327136E-2</v>
      </c>
      <c r="G11" s="3">
        <v>365.33333333333331</v>
      </c>
      <c r="H11" s="4">
        <f>(Table2[[#This Row],[1m]]-Table2[[#This Row],[baseline]])/Table2[[#This Row],[baseline]]</f>
        <v>1.0138248847926162E-2</v>
      </c>
    </row>
    <row r="12" spans="1:8">
      <c r="A12" s="1">
        <v>96</v>
      </c>
      <c r="B12" s="3">
        <v>598</v>
      </c>
      <c r="C12" s="4">
        <f t="shared" si="0"/>
        <v>0.65345622119815661</v>
      </c>
      <c r="D12" s="3">
        <v>584</v>
      </c>
      <c r="E12" s="4">
        <f t="shared" si="1"/>
        <v>0.58695652173913049</v>
      </c>
      <c r="F12" s="4">
        <f>(Table2[[#This Row],[5m]]-Table2[[#This Row],[baseline]])/Table2[[#This Row],[baseline]]</f>
        <v>-2.3411371237458192E-2</v>
      </c>
      <c r="G12" s="3">
        <v>575.33333333333337</v>
      </c>
      <c r="H12" s="4">
        <f>(Table2[[#This Row],[1m]]-Table2[[#This Row],[baseline]])/Table2[[#This Row],[baseline]]</f>
        <v>-3.7904124860646538E-2</v>
      </c>
    </row>
    <row r="13" spans="1:8">
      <c r="A13" s="1">
        <v>128</v>
      </c>
      <c r="B13" s="3">
        <v>858.66666666666663</v>
      </c>
      <c r="C13" s="4">
        <f t="shared" si="0"/>
        <v>0.43589743589743585</v>
      </c>
      <c r="D13" s="3">
        <v>857</v>
      </c>
      <c r="E13" s="4">
        <f t="shared" si="1"/>
        <v>0.46746575342465752</v>
      </c>
      <c r="F13" s="4">
        <f>(Table2[[#This Row],[5m]]-Table2[[#This Row],[baseline]])/Table2[[#This Row],[baseline]]</f>
        <v>-1.9409937888198317E-3</v>
      </c>
      <c r="G13" s="3">
        <v>801.33333333333337</v>
      </c>
      <c r="H13" s="4">
        <f>(Table2[[#This Row],[1m]]-Table2[[#This Row],[baseline]])/Table2[[#This Row],[baseline]]</f>
        <v>-6.6770186335403645E-2</v>
      </c>
    </row>
    <row r="14" spans="1:8">
      <c r="A14" s="1">
        <v>256</v>
      </c>
      <c r="B14" s="3">
        <v>1037</v>
      </c>
      <c r="C14" s="4">
        <f t="shared" si="0"/>
        <v>0.20768633540372677</v>
      </c>
      <c r="D14" s="3">
        <v>991</v>
      </c>
      <c r="E14" s="4">
        <f t="shared" si="1"/>
        <v>0.15635939323220538</v>
      </c>
      <c r="F14" s="4">
        <f>(Table2[[#This Row],[5m]]-Table2[[#This Row],[baseline]])/Table2[[#This Row],[baseline]]</f>
        <v>-4.4358727097396335E-2</v>
      </c>
      <c r="G14" s="3">
        <v>1072.6666666666667</v>
      </c>
      <c r="H14" s="4">
        <f>(Table2[[#This Row],[1m]]-Table2[[#This Row],[baseline]])/Table2[[#This Row],[baseline]]</f>
        <v>3.4394085503053756E-2</v>
      </c>
    </row>
    <row r="15" spans="1:8">
      <c r="A15" s="1">
        <v>512</v>
      </c>
      <c r="B15" s="3">
        <v>5583.666666666667</v>
      </c>
      <c r="C15" s="4">
        <f t="shared" si="0"/>
        <v>4.3844423015107683</v>
      </c>
      <c r="D15" s="3">
        <v>5765.666666666667</v>
      </c>
      <c r="E15" s="4">
        <f t="shared" si="1"/>
        <v>4.8180289270097552</v>
      </c>
      <c r="F15" s="4">
        <f>(Table2[[#This Row],[5m]]-Table2[[#This Row],[baseline]])/Table2[[#This Row],[baseline]]</f>
        <v>3.2595068951107392E-2</v>
      </c>
      <c r="G15" s="3">
        <v>6016.333333333333</v>
      </c>
      <c r="H15" s="4">
        <f>(Table2[[#This Row],[1m]]-Table2[[#This Row],[baseline]])/Table2[[#This Row],[baseline]]</f>
        <v>7.748791116948231E-2</v>
      </c>
    </row>
    <row r="16" spans="1:8">
      <c r="A16" s="1">
        <v>1024</v>
      </c>
      <c r="B16" s="3">
        <v>11548</v>
      </c>
      <c r="C16" s="4">
        <f t="shared" si="0"/>
        <v>1.0681750343263088</v>
      </c>
      <c r="D16" s="3">
        <v>12266.666666666666</v>
      </c>
      <c r="E16" s="4">
        <f t="shared" si="1"/>
        <v>1.1275365670347457</v>
      </c>
      <c r="F16" s="4">
        <f>(Table2[[#This Row],[5m]]-Table2[[#This Row],[baseline]])/Table2[[#This Row],[baseline]]</f>
        <v>6.2232998499018539E-2</v>
      </c>
      <c r="G16" s="3">
        <v>12725.666666666666</v>
      </c>
      <c r="H16" s="4">
        <f>(Table2[[#This Row],[1m]]-Table2[[#This Row],[baseline]])/Table2[[#This Row],[baseline]]</f>
        <v>0.10198014086133236</v>
      </c>
    </row>
    <row r="17" spans="1:8">
      <c r="A17" s="1">
        <v>1280</v>
      </c>
      <c r="B17" s="3">
        <v>13511.666666666666</v>
      </c>
      <c r="C17" s="4">
        <f t="shared" si="0"/>
        <v>0.17004387484124231</v>
      </c>
      <c r="D17" s="3">
        <v>14421</v>
      </c>
      <c r="E17" s="4">
        <f t="shared" si="1"/>
        <v>0.17562500000000006</v>
      </c>
      <c r="F17" s="4">
        <f>(Table2[[#This Row],[5m]]-Table2[[#This Row],[baseline]])/Table2[[#This Row],[baseline]]</f>
        <v>6.7299864314789737E-2</v>
      </c>
      <c r="G17" s="3">
        <v>15276</v>
      </c>
      <c r="H17" s="4">
        <f>(Table2[[#This Row],[1m]]-Table2[[#This Row],[baseline]])/Table2[[#This Row],[baseline]]</f>
        <v>0.13057851239669427</v>
      </c>
    </row>
    <row r="18" spans="1:8">
      <c r="A18" s="1">
        <v>1536</v>
      </c>
      <c r="B18" s="3">
        <v>14754</v>
      </c>
      <c r="C18" s="4">
        <f t="shared" si="0"/>
        <v>9.1945232515110442E-2</v>
      </c>
      <c r="D18" s="3">
        <v>15327.333333333334</v>
      </c>
      <c r="E18" s="4">
        <f t="shared" si="1"/>
        <v>6.2848161246330622E-2</v>
      </c>
      <c r="F18" s="4">
        <f>(Table2[[#This Row],[5m]]-Table2[[#This Row],[baseline]])/Table2[[#This Row],[baseline]]</f>
        <v>3.8859518322714788E-2</v>
      </c>
      <c r="G18" s="3">
        <v>16505.666666666668</v>
      </c>
      <c r="H18" s="4">
        <f>(Table2[[#This Row],[1m]]-Table2[[#This Row],[baseline]])/Table2[[#This Row],[baseline]]</f>
        <v>0.11872486557317798</v>
      </c>
    </row>
    <row r="19" spans="1:8">
      <c r="A19" s="2">
        <v>2048</v>
      </c>
      <c r="B19" s="3">
        <v>17103.333333333332</v>
      </c>
      <c r="C19" s="4">
        <f t="shared" si="0"/>
        <v>0.15923365415028684</v>
      </c>
      <c r="D19" s="3">
        <v>17981.333333333332</v>
      </c>
      <c r="E19" s="4">
        <f t="shared" si="1"/>
        <v>0.17315471271367044</v>
      </c>
      <c r="F19" s="4">
        <f>(Table2[[#This Row],[5m]]-Table2[[#This Row],[baseline]])/Table2[[#This Row],[baseline]]</f>
        <v>5.1335022412785036E-2</v>
      </c>
      <c r="G19" s="3">
        <v>18704</v>
      </c>
      <c r="H19" s="4">
        <f>(Table2[[#This Row],[1m]]-Table2[[#This Row],[baseline]])/Table2[[#This Row],[baseline]]</f>
        <v>9.3587994542974159E-2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</vt:lpstr>
      <vt:lpstr>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2014-06-26T04:28:53Z</dcterms:created>
  <dcterms:modified xsi:type="dcterms:W3CDTF">2014-06-26T15:13:54Z</dcterms:modified>
</cp:coreProperties>
</file>