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73C9B396-04A0-485F-9334-3D66DBEC74E5}" xr6:coauthVersionLast="47" xr6:coauthVersionMax="47" xr10:uidLastSave="{00000000-0000-0000-0000-000000000000}"/>
  <bookViews>
    <workbookView xWindow="22680" yWindow="-8990" windowWidth="19870" windowHeight="15210" tabRatio="594" firstSheet="1" activeTab="1" xr2:uid="{00000000-000D-0000-FFFF-FFFF00000000}"/>
  </bookViews>
  <sheets>
    <sheet name="Presentación" sheetId="16" state="hidden" r:id="rId1"/>
    <sheet name="Nuevas tablas" sheetId="17" r:id="rId2"/>
  </sheets>
  <externalReferences>
    <externalReference r:id="rId3"/>
  </externalReferences>
  <definedNames>
    <definedName name="Ajuste_lambda">[1]PER2000_desplegada!$D$6</definedName>
    <definedName name="Ajuste_q">[1]PER2000_desplegada!$C$6</definedName>
    <definedName name="Ajuste_q_UNESPA">[1]UNESPA2012_desplegada!$C$6</definedName>
    <definedName name="ANIO_BASE">[1]PER2000_desplegada!$B$6</definedName>
    <definedName name="deaths">#REF!</definedName>
    <definedName name="EDAD">[1]PER2000_desplegada!$A$10:$A$120</definedName>
    <definedName name="exp">#REF!</definedName>
    <definedName name="GENE">#REF!</definedName>
    <definedName name="GENE_GRAFICO">#REF!</definedName>
    <definedName name="pop">#REF!</definedName>
    <definedName name="Sex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V130" i="17" l="1"/>
  <c r="AU130" i="17"/>
  <c r="AS130" i="17"/>
  <c r="AR130" i="17"/>
  <c r="AP130" i="17"/>
  <c r="AO130" i="17"/>
  <c r="S130" i="17"/>
  <c r="AC130" i="17" s="1"/>
  <c r="AB130" i="17" s="1"/>
  <c r="O130" i="17"/>
  <c r="Y130" i="17" s="1"/>
  <c r="X130" i="17" s="1"/>
  <c r="J130" i="17"/>
  <c r="H130" i="17"/>
  <c r="AV129" i="17"/>
  <c r="AU129" i="17"/>
  <c r="AS129" i="17"/>
  <c r="AR129" i="17"/>
  <c r="AP129" i="17"/>
  <c r="AO129" i="17"/>
  <c r="AC129" i="17"/>
  <c r="AB129" i="17" s="1"/>
  <c r="S129" i="17"/>
  <c r="O129" i="17"/>
  <c r="Y129" i="17" s="1"/>
  <c r="J129" i="17"/>
  <c r="H129" i="17"/>
  <c r="AV128" i="17"/>
  <c r="AU128" i="17"/>
  <c r="AS128" i="17"/>
  <c r="AR128" i="17"/>
  <c r="AP128" i="17"/>
  <c r="AO128" i="17"/>
  <c r="J128" i="17"/>
  <c r="H128" i="17"/>
  <c r="AU127" i="17"/>
  <c r="AS127" i="17"/>
  <c r="AR127" i="17"/>
  <c r="AP127" i="17"/>
  <c r="AO127" i="17"/>
  <c r="AL127" i="17"/>
  <c r="AV127" i="17" s="1"/>
  <c r="AK127" i="17"/>
  <c r="J127" i="17"/>
  <c r="H127" i="17"/>
  <c r="AV126" i="17"/>
  <c r="AS126" i="17"/>
  <c r="AR126" i="17"/>
  <c r="AP126" i="17"/>
  <c r="AO126" i="17"/>
  <c r="AL126" i="17"/>
  <c r="AK126" i="17"/>
  <c r="AU126" i="17" s="1"/>
  <c r="J126" i="17"/>
  <c r="H126" i="17"/>
  <c r="AS125" i="17"/>
  <c r="AR125" i="17"/>
  <c r="AP125" i="17"/>
  <c r="AO125" i="17"/>
  <c r="AL125" i="17"/>
  <c r="AV125" i="17" s="1"/>
  <c r="AK125" i="17"/>
  <c r="AU125" i="17" s="1"/>
  <c r="J125" i="17"/>
  <c r="H125" i="17"/>
  <c r="AS124" i="17"/>
  <c r="AR124" i="17"/>
  <c r="AP124" i="17"/>
  <c r="AO124" i="17"/>
  <c r="AL124" i="17"/>
  <c r="AV124" i="17" s="1"/>
  <c r="AK124" i="17"/>
  <c r="AU124" i="17" s="1"/>
  <c r="J124" i="17"/>
  <c r="H124" i="17"/>
  <c r="AS123" i="17"/>
  <c r="AR123" i="17"/>
  <c r="AP123" i="17"/>
  <c r="AO123" i="17"/>
  <c r="AL123" i="17"/>
  <c r="AV123" i="17" s="1"/>
  <c r="AK123" i="17"/>
  <c r="AU123" i="17" s="1"/>
  <c r="J123" i="17"/>
  <c r="H123" i="17"/>
  <c r="AS122" i="17"/>
  <c r="AR122" i="17"/>
  <c r="AP122" i="17"/>
  <c r="AO122" i="17"/>
  <c r="AL122" i="17"/>
  <c r="AV122" i="17" s="1"/>
  <c r="AK122" i="17"/>
  <c r="AU122" i="17" s="1"/>
  <c r="J122" i="17"/>
  <c r="H122" i="17"/>
  <c r="AV121" i="17"/>
  <c r="AU121" i="17"/>
  <c r="AS121" i="17"/>
  <c r="AR121" i="17"/>
  <c r="AP121" i="17"/>
  <c r="AO121" i="17"/>
  <c r="AL121" i="17"/>
  <c r="AK121" i="17"/>
  <c r="J121" i="17"/>
  <c r="H121" i="17"/>
  <c r="AV120" i="17"/>
  <c r="AU120" i="17"/>
  <c r="AS120" i="17"/>
  <c r="AR120" i="17"/>
  <c r="AP120" i="17"/>
  <c r="AO120" i="17"/>
  <c r="J120" i="17"/>
  <c r="H120" i="17"/>
  <c r="AV119" i="17"/>
  <c r="AU119" i="17"/>
  <c r="AS119" i="17"/>
  <c r="AR119" i="17"/>
  <c r="AP119" i="17"/>
  <c r="AO119" i="17"/>
  <c r="J119" i="17"/>
  <c r="H119" i="17"/>
  <c r="AV118" i="17"/>
  <c r="AU118" i="17"/>
  <c r="AS118" i="17"/>
  <c r="AR118" i="17"/>
  <c r="AP118" i="17"/>
  <c r="AO118" i="17"/>
  <c r="J118" i="17"/>
  <c r="H118" i="17"/>
  <c r="AV117" i="17"/>
  <c r="AU117" i="17"/>
  <c r="AS117" i="17"/>
  <c r="AR117" i="17"/>
  <c r="AP117" i="17"/>
  <c r="AO117" i="17"/>
  <c r="J117" i="17"/>
  <c r="H117" i="17"/>
  <c r="AV116" i="17"/>
  <c r="AU116" i="17"/>
  <c r="AS116" i="17"/>
  <c r="AR116" i="17"/>
  <c r="AP116" i="17"/>
  <c r="AO116" i="17"/>
  <c r="J116" i="17"/>
  <c r="H116" i="17"/>
  <c r="AV115" i="17"/>
  <c r="AU115" i="17"/>
  <c r="AS115" i="17"/>
  <c r="AR115" i="17"/>
  <c r="AP115" i="17"/>
  <c r="AO115" i="17"/>
  <c r="J115" i="17"/>
  <c r="H115" i="17"/>
  <c r="AV114" i="17"/>
  <c r="AU114" i="17"/>
  <c r="AS114" i="17"/>
  <c r="AR114" i="17"/>
  <c r="AP114" i="17"/>
  <c r="AO114" i="17"/>
  <c r="J114" i="17"/>
  <c r="H114" i="17"/>
  <c r="AV113" i="17"/>
  <c r="AU113" i="17"/>
  <c r="AS113" i="17"/>
  <c r="AR113" i="17"/>
  <c r="AP113" i="17"/>
  <c r="AO113" i="17"/>
  <c r="J113" i="17"/>
  <c r="H113" i="17"/>
  <c r="AV112" i="17"/>
  <c r="AU112" i="17"/>
  <c r="AS112" i="17"/>
  <c r="AR112" i="17"/>
  <c r="AP112" i="17"/>
  <c r="AO112" i="17"/>
  <c r="J112" i="17"/>
  <c r="H112" i="17"/>
  <c r="AV111" i="17"/>
  <c r="AU111" i="17"/>
  <c r="AS111" i="17"/>
  <c r="AR111" i="17"/>
  <c r="AP111" i="17"/>
  <c r="AO111" i="17"/>
  <c r="J111" i="17"/>
  <c r="H111" i="17"/>
  <c r="AV110" i="17"/>
  <c r="AU110" i="17"/>
  <c r="AS110" i="17"/>
  <c r="AR110" i="17"/>
  <c r="AP110" i="17"/>
  <c r="AO110" i="17"/>
  <c r="J110" i="17"/>
  <c r="H110" i="17"/>
  <c r="AS109" i="17"/>
  <c r="AR109" i="17"/>
  <c r="AP109" i="17"/>
  <c r="AO109" i="17"/>
  <c r="AL109" i="17"/>
  <c r="AV109" i="17" s="1"/>
  <c r="AK109" i="17"/>
  <c r="AU109" i="17" s="1"/>
  <c r="R109" i="17"/>
  <c r="S109" i="17" s="1"/>
  <c r="AC109" i="17" s="1"/>
  <c r="AB109" i="17" s="1"/>
  <c r="J109" i="17"/>
  <c r="H109" i="17"/>
  <c r="D109" i="17"/>
  <c r="AS108" i="17"/>
  <c r="AR108" i="17"/>
  <c r="AP108" i="17"/>
  <c r="AO108" i="17"/>
  <c r="AL108" i="17"/>
  <c r="AV108" i="17" s="1"/>
  <c r="AK108" i="17"/>
  <c r="AU108" i="17" s="1"/>
  <c r="R108" i="17"/>
  <c r="S108" i="17" s="1"/>
  <c r="AC108" i="17" s="1"/>
  <c r="AB108" i="17" s="1"/>
  <c r="N108" i="17"/>
  <c r="J108" i="17"/>
  <c r="I108" i="17"/>
  <c r="H108" i="17"/>
  <c r="F108" i="17"/>
  <c r="AS107" i="17"/>
  <c r="AR107" i="17"/>
  <c r="AP107" i="17"/>
  <c r="AO107" i="17"/>
  <c r="AL107" i="17"/>
  <c r="AV107" i="17" s="1"/>
  <c r="AK107" i="17"/>
  <c r="AU107" i="17" s="1"/>
  <c r="AC107" i="17"/>
  <c r="AB107" i="17" s="1"/>
  <c r="S107" i="17"/>
  <c r="O107" i="17"/>
  <c r="J107" i="17"/>
  <c r="I107" i="17"/>
  <c r="H107" i="17"/>
  <c r="F107" i="17"/>
  <c r="K107" i="17" s="1"/>
  <c r="AU106" i="17"/>
  <c r="AS106" i="17"/>
  <c r="AR106" i="17"/>
  <c r="AP106" i="17"/>
  <c r="AO106" i="17"/>
  <c r="AL106" i="17"/>
  <c r="AV106" i="17" s="1"/>
  <c r="AK106" i="17"/>
  <c r="S106" i="17"/>
  <c r="O106" i="17"/>
  <c r="K106" i="17"/>
  <c r="J106" i="17"/>
  <c r="I106" i="17"/>
  <c r="H106" i="17"/>
  <c r="AS105" i="17"/>
  <c r="AR105" i="17"/>
  <c r="AP105" i="17"/>
  <c r="AO105" i="17"/>
  <c r="AL105" i="17"/>
  <c r="AV105" i="17" s="1"/>
  <c r="AK105" i="17"/>
  <c r="AU105" i="17" s="1"/>
  <c r="S105" i="17"/>
  <c r="O105" i="17"/>
  <c r="K105" i="17"/>
  <c r="J105" i="17"/>
  <c r="I105" i="17"/>
  <c r="H105" i="17"/>
  <c r="AU104" i="17"/>
  <c r="AS104" i="17"/>
  <c r="AR104" i="17"/>
  <c r="AP104" i="17"/>
  <c r="AO104" i="17"/>
  <c r="AL104" i="17"/>
  <c r="AV104" i="17" s="1"/>
  <c r="AK104" i="17"/>
  <c r="Y104" i="17"/>
  <c r="X104" i="17" s="1"/>
  <c r="S104" i="17"/>
  <c r="AC105" i="17" s="1"/>
  <c r="AB105" i="17" s="1"/>
  <c r="O104" i="17"/>
  <c r="K104" i="17"/>
  <c r="J104" i="17"/>
  <c r="I104" i="17"/>
  <c r="H104" i="17"/>
  <c r="AU103" i="17"/>
  <c r="AS103" i="17"/>
  <c r="AR103" i="17"/>
  <c r="AP103" i="17"/>
  <c r="AO103" i="17"/>
  <c r="AL103" i="17"/>
  <c r="AV103" i="17" s="1"/>
  <c r="AK103" i="17"/>
  <c r="S103" i="17"/>
  <c r="AC104" i="17" s="1"/>
  <c r="AB104" i="17" s="1"/>
  <c r="O103" i="17"/>
  <c r="K103" i="17"/>
  <c r="J103" i="17"/>
  <c r="I103" i="17"/>
  <c r="H103" i="17"/>
  <c r="AS102" i="17"/>
  <c r="AR102" i="17"/>
  <c r="AP102" i="17"/>
  <c r="AO102" i="17"/>
  <c r="AL102" i="17"/>
  <c r="AV102" i="17" s="1"/>
  <c r="AK102" i="17"/>
  <c r="AU102" i="17" s="1"/>
  <c r="S102" i="17"/>
  <c r="AC103" i="17" s="1"/>
  <c r="AB103" i="17" s="1"/>
  <c r="O102" i="17"/>
  <c r="K102" i="17"/>
  <c r="J102" i="17"/>
  <c r="I102" i="17"/>
  <c r="H102" i="17"/>
  <c r="AV101" i="17"/>
  <c r="AS101" i="17"/>
  <c r="AR101" i="17"/>
  <c r="AP101" i="17"/>
  <c r="AO101" i="17"/>
  <c r="AL101" i="17"/>
  <c r="AK101" i="17"/>
  <c r="AU101" i="17" s="1"/>
  <c r="AC101" i="17"/>
  <c r="S101" i="17"/>
  <c r="AC102" i="17" s="1"/>
  <c r="AB102" i="17" s="1"/>
  <c r="P101" i="17"/>
  <c r="O101" i="17"/>
  <c r="K101" i="17"/>
  <c r="J101" i="17"/>
  <c r="I101" i="17"/>
  <c r="H101" i="17"/>
  <c r="AS100" i="17"/>
  <c r="AR100" i="17"/>
  <c r="AP100" i="17"/>
  <c r="AO100" i="17"/>
  <c r="AL100" i="17"/>
  <c r="AV100" i="17" s="1"/>
  <c r="AK100" i="17"/>
  <c r="AU100" i="17" s="1"/>
  <c r="Z100" i="17"/>
  <c r="AD100" i="17" s="1"/>
  <c r="U100" i="17"/>
  <c r="T100" i="17"/>
  <c r="S100" i="17"/>
  <c r="Q100" i="17"/>
  <c r="O100" i="17"/>
  <c r="Y101" i="17" s="1"/>
  <c r="X101" i="17" s="1"/>
  <c r="K100" i="17"/>
  <c r="J100" i="17"/>
  <c r="I100" i="17"/>
  <c r="H100" i="17"/>
  <c r="AS99" i="17"/>
  <c r="AR99" i="17"/>
  <c r="AP99" i="17"/>
  <c r="AO99" i="17"/>
  <c r="AL99" i="17"/>
  <c r="AV99" i="17" s="1"/>
  <c r="AK99" i="17"/>
  <c r="AU99" i="17" s="1"/>
  <c r="Z99" i="17"/>
  <c r="AD99" i="17" s="1"/>
  <c r="T99" i="17"/>
  <c r="U99" i="17" s="1"/>
  <c r="AE100" i="17" s="1"/>
  <c r="S99" i="17"/>
  <c r="AC100" i="17" s="1"/>
  <c r="AB100" i="17" s="1"/>
  <c r="Q99" i="17"/>
  <c r="O99" i="17"/>
  <c r="K99" i="17"/>
  <c r="J99" i="17"/>
  <c r="I99" i="17"/>
  <c r="H99" i="17"/>
  <c r="AS98" i="17"/>
  <c r="AR98" i="17"/>
  <c r="AP98" i="17"/>
  <c r="AO98" i="17"/>
  <c r="AL98" i="17"/>
  <c r="AV98" i="17" s="1"/>
  <c r="AK98" i="17"/>
  <c r="AU98" i="17" s="1"/>
  <c r="Z98" i="17"/>
  <c r="AD98" i="17" s="1"/>
  <c r="T98" i="17"/>
  <c r="U98" i="17" s="1"/>
  <c r="S98" i="17"/>
  <c r="Q98" i="17"/>
  <c r="O98" i="17"/>
  <c r="Y98" i="17" s="1"/>
  <c r="K98" i="17"/>
  <c r="J98" i="17"/>
  <c r="I98" i="17"/>
  <c r="H98" i="17"/>
  <c r="AV97" i="17"/>
  <c r="AS97" i="17"/>
  <c r="AR97" i="17"/>
  <c r="AP97" i="17"/>
  <c r="AO97" i="17"/>
  <c r="AL97" i="17"/>
  <c r="AK97" i="17"/>
  <c r="AU97" i="17" s="1"/>
  <c r="AA97" i="17"/>
  <c r="Z97" i="17"/>
  <c r="AD97" i="17" s="1"/>
  <c r="T97" i="17"/>
  <c r="U97" i="17" s="1"/>
  <c r="AE98" i="17" s="1"/>
  <c r="S97" i="17"/>
  <c r="AC98" i="17" s="1"/>
  <c r="AB98" i="17" s="1"/>
  <c r="Q97" i="17"/>
  <c r="AA98" i="17" s="1"/>
  <c r="O97" i="17"/>
  <c r="K97" i="17"/>
  <c r="J97" i="17"/>
  <c r="I97" i="17"/>
  <c r="H97" i="17"/>
  <c r="AS96" i="17"/>
  <c r="AR96" i="17"/>
  <c r="AP96" i="17"/>
  <c r="AO96" i="17"/>
  <c r="AL96" i="17"/>
  <c r="AV96" i="17" s="1"/>
  <c r="AK96" i="17"/>
  <c r="AU96" i="17" s="1"/>
  <c r="Z96" i="17"/>
  <c r="AD96" i="17" s="1"/>
  <c r="T96" i="17"/>
  <c r="U96" i="17" s="1"/>
  <c r="AE97" i="17" s="1"/>
  <c r="S96" i="17"/>
  <c r="Q96" i="17"/>
  <c r="O96" i="17"/>
  <c r="K96" i="17"/>
  <c r="J96" i="17"/>
  <c r="I96" i="17"/>
  <c r="H96" i="17"/>
  <c r="AV95" i="17"/>
  <c r="AU95" i="17"/>
  <c r="AS95" i="17"/>
  <c r="AR95" i="17"/>
  <c r="AP95" i="17"/>
  <c r="AO95" i="17"/>
  <c r="AL95" i="17"/>
  <c r="AK95" i="17"/>
  <c r="AD95" i="17"/>
  <c r="Z95" i="17"/>
  <c r="Y95" i="17"/>
  <c r="T95" i="17"/>
  <c r="U95" i="17" s="1"/>
  <c r="AE96" i="17" s="1"/>
  <c r="S95" i="17"/>
  <c r="Q95" i="17"/>
  <c r="O95" i="17"/>
  <c r="K95" i="17"/>
  <c r="J95" i="17"/>
  <c r="I95" i="17"/>
  <c r="H95" i="17"/>
  <c r="AV94" i="17"/>
  <c r="AS94" i="17"/>
  <c r="AR94" i="17"/>
  <c r="AP94" i="17"/>
  <c r="AO94" i="17"/>
  <c r="AL94" i="17"/>
  <c r="AK94" i="17"/>
  <c r="AU94" i="17" s="1"/>
  <c r="AE94" i="17"/>
  <c r="Z94" i="17"/>
  <c r="AD94" i="17" s="1"/>
  <c r="T94" i="17"/>
  <c r="U94" i="17" s="1"/>
  <c r="AE95" i="17" s="1"/>
  <c r="S94" i="17"/>
  <c r="AC95" i="17" s="1"/>
  <c r="AB95" i="17" s="1"/>
  <c r="Q94" i="17"/>
  <c r="AA95" i="17" s="1"/>
  <c r="O94" i="17"/>
  <c r="K94" i="17"/>
  <c r="J94" i="17"/>
  <c r="I94" i="17"/>
  <c r="H94" i="17"/>
  <c r="AV93" i="17"/>
  <c r="AU93" i="17"/>
  <c r="AS93" i="17"/>
  <c r="AR93" i="17"/>
  <c r="AP93" i="17"/>
  <c r="AO93" i="17"/>
  <c r="AL93" i="17"/>
  <c r="AK93" i="17"/>
  <c r="AD93" i="17"/>
  <c r="AA93" i="17"/>
  <c r="Z93" i="17"/>
  <c r="U93" i="17"/>
  <c r="T93" i="17"/>
  <c r="S93" i="17"/>
  <c r="AC94" i="17" s="1"/>
  <c r="Q93" i="17"/>
  <c r="AA94" i="17" s="1"/>
  <c r="O93" i="17"/>
  <c r="Y94" i="17" s="1"/>
  <c r="X94" i="17" s="1"/>
  <c r="K93" i="17"/>
  <c r="J93" i="17"/>
  <c r="I93" i="17"/>
  <c r="H93" i="17"/>
  <c r="AS92" i="17"/>
  <c r="AR92" i="17"/>
  <c r="AP92" i="17"/>
  <c r="AO92" i="17"/>
  <c r="AL92" i="17"/>
  <c r="AV92" i="17" s="1"/>
  <c r="AK92" i="17"/>
  <c r="AU92" i="17" s="1"/>
  <c r="Z92" i="17"/>
  <c r="AD92" i="17" s="1"/>
  <c r="U92" i="17"/>
  <c r="AE93" i="17" s="1"/>
  <c r="T92" i="17"/>
  <c r="S92" i="17"/>
  <c r="AC93" i="17" s="1"/>
  <c r="Q92" i="17"/>
  <c r="O92" i="17"/>
  <c r="Y93" i="17" s="1"/>
  <c r="X93" i="17" s="1"/>
  <c r="K92" i="17"/>
  <c r="J92" i="17"/>
  <c r="I92" i="17"/>
  <c r="H92" i="17"/>
  <c r="AS91" i="17"/>
  <c r="AR91" i="17"/>
  <c r="AP91" i="17"/>
  <c r="AO91" i="17"/>
  <c r="AL91" i="17"/>
  <c r="AV91" i="17" s="1"/>
  <c r="AK91" i="17"/>
  <c r="AU91" i="17" s="1"/>
  <c r="AD91" i="17"/>
  <c r="Z91" i="17"/>
  <c r="T91" i="17"/>
  <c r="U91" i="17" s="1"/>
  <c r="AE92" i="17" s="1"/>
  <c r="S91" i="17"/>
  <c r="AC92" i="17" s="1"/>
  <c r="AB92" i="17" s="1"/>
  <c r="Q91" i="17"/>
  <c r="AA92" i="17" s="1"/>
  <c r="O91" i="17"/>
  <c r="Y92" i="17" s="1"/>
  <c r="K91" i="17"/>
  <c r="J91" i="17"/>
  <c r="I91" i="17"/>
  <c r="H91" i="17"/>
  <c r="AV90" i="17"/>
  <c r="AU90" i="17"/>
  <c r="AS90" i="17"/>
  <c r="AR90" i="17"/>
  <c r="AP90" i="17"/>
  <c r="AO90" i="17"/>
  <c r="AL90" i="17"/>
  <c r="AK90" i="17"/>
  <c r="AD90" i="17"/>
  <c r="Z90" i="17"/>
  <c r="U90" i="17"/>
  <c r="AE91" i="17" s="1"/>
  <c r="T90" i="17"/>
  <c r="S90" i="17"/>
  <c r="AC91" i="17" s="1"/>
  <c r="AB91" i="17" s="1"/>
  <c r="Q90" i="17"/>
  <c r="AA91" i="17" s="1"/>
  <c r="O90" i="17"/>
  <c r="Y91" i="17" s="1"/>
  <c r="X91" i="17" s="1"/>
  <c r="K90" i="17"/>
  <c r="J90" i="17"/>
  <c r="I90" i="17"/>
  <c r="H90" i="17"/>
  <c r="AV89" i="17"/>
  <c r="AS89" i="17"/>
  <c r="AR89" i="17"/>
  <c r="AP89" i="17"/>
  <c r="AO89" i="17"/>
  <c r="AL89" i="17"/>
  <c r="AK89" i="17"/>
  <c r="AU89" i="17" s="1"/>
  <c r="Z89" i="17"/>
  <c r="AD89" i="17" s="1"/>
  <c r="U89" i="17"/>
  <c r="AE90" i="17" s="1"/>
  <c r="T89" i="17"/>
  <c r="S89" i="17"/>
  <c r="AC90" i="17" s="1"/>
  <c r="Q89" i="17"/>
  <c r="AA90" i="17" s="1"/>
  <c r="O89" i="17"/>
  <c r="Y90" i="17" s="1"/>
  <c r="X90" i="17" s="1"/>
  <c r="K89" i="17"/>
  <c r="J89" i="17"/>
  <c r="I89" i="17"/>
  <c r="H89" i="17"/>
  <c r="AS88" i="17"/>
  <c r="AR88" i="17"/>
  <c r="AP88" i="17"/>
  <c r="AO88" i="17"/>
  <c r="AL88" i="17"/>
  <c r="AV88" i="17" s="1"/>
  <c r="AK88" i="17"/>
  <c r="AU88" i="17" s="1"/>
  <c r="Z88" i="17"/>
  <c r="AD88" i="17" s="1"/>
  <c r="U88" i="17"/>
  <c r="AE89" i="17" s="1"/>
  <c r="T88" i="17"/>
  <c r="S88" i="17"/>
  <c r="AC89" i="17" s="1"/>
  <c r="AB89" i="17" s="1"/>
  <c r="Q88" i="17"/>
  <c r="AA89" i="17" s="1"/>
  <c r="O88" i="17"/>
  <c r="Y89" i="17" s="1"/>
  <c r="X89" i="17" s="1"/>
  <c r="K88" i="17"/>
  <c r="J88" i="17"/>
  <c r="I88" i="17"/>
  <c r="H88" i="17"/>
  <c r="AS87" i="17"/>
  <c r="AR87" i="17"/>
  <c r="AP87" i="17"/>
  <c r="AO87" i="17"/>
  <c r="AL87" i="17"/>
  <c r="AV87" i="17" s="1"/>
  <c r="AK87" i="17"/>
  <c r="AU87" i="17" s="1"/>
  <c r="Z87" i="17"/>
  <c r="AD87" i="17" s="1"/>
  <c r="U87" i="17"/>
  <c r="AE88" i="17" s="1"/>
  <c r="T87" i="17"/>
  <c r="S87" i="17"/>
  <c r="AC88" i="17" s="1"/>
  <c r="Q87" i="17"/>
  <c r="AA88" i="17" s="1"/>
  <c r="O87" i="17"/>
  <c r="Y88" i="17" s="1"/>
  <c r="K87" i="17"/>
  <c r="J87" i="17"/>
  <c r="I87" i="17"/>
  <c r="H87" i="17"/>
  <c r="AS86" i="17"/>
  <c r="AR86" i="17"/>
  <c r="AP86" i="17"/>
  <c r="AO86" i="17"/>
  <c r="AL86" i="17"/>
  <c r="AV86" i="17" s="1"/>
  <c r="AK86" i="17"/>
  <c r="AU86" i="17" s="1"/>
  <c r="Z86" i="17"/>
  <c r="AD86" i="17" s="1"/>
  <c r="Y86" i="17"/>
  <c r="X86" i="17" s="1"/>
  <c r="T86" i="17"/>
  <c r="U86" i="17" s="1"/>
  <c r="AE87" i="17" s="1"/>
  <c r="S86" i="17"/>
  <c r="AC87" i="17" s="1"/>
  <c r="Q86" i="17"/>
  <c r="AA87" i="17" s="1"/>
  <c r="O86" i="17"/>
  <c r="Y87" i="17" s="1"/>
  <c r="K86" i="17"/>
  <c r="J86" i="17"/>
  <c r="I86" i="17"/>
  <c r="H86" i="17"/>
  <c r="AS85" i="17"/>
  <c r="AR85" i="17"/>
  <c r="AP85" i="17"/>
  <c r="AO85" i="17"/>
  <c r="AL85" i="17"/>
  <c r="AV85" i="17" s="1"/>
  <c r="AK85" i="17"/>
  <c r="AU85" i="17" s="1"/>
  <c r="Z85" i="17"/>
  <c r="AD85" i="17" s="1"/>
  <c r="U85" i="17"/>
  <c r="AE86" i="17" s="1"/>
  <c r="T85" i="17"/>
  <c r="S85" i="17"/>
  <c r="AC86" i="17" s="1"/>
  <c r="Q85" i="17"/>
  <c r="AA86" i="17" s="1"/>
  <c r="O85" i="17"/>
  <c r="K85" i="17"/>
  <c r="J85" i="17"/>
  <c r="AB85" i="17" s="1"/>
  <c r="I85" i="17"/>
  <c r="H85" i="17"/>
  <c r="AS84" i="17"/>
  <c r="AR84" i="17"/>
  <c r="AP84" i="17"/>
  <c r="AO84" i="17"/>
  <c r="AL84" i="17"/>
  <c r="AV84" i="17" s="1"/>
  <c r="AK84" i="17"/>
  <c r="AU84" i="17" s="1"/>
  <c r="Z84" i="17"/>
  <c r="AD84" i="17" s="1"/>
  <c r="U84" i="17"/>
  <c r="AE85" i="17" s="1"/>
  <c r="T84" i="17"/>
  <c r="S84" i="17"/>
  <c r="AC85" i="17" s="1"/>
  <c r="Q84" i="17"/>
  <c r="AA85" i="17" s="1"/>
  <c r="O84" i="17"/>
  <c r="Y85" i="17" s="1"/>
  <c r="X85" i="17" s="1"/>
  <c r="K84" i="17"/>
  <c r="J84" i="17"/>
  <c r="I84" i="17"/>
  <c r="H84" i="17"/>
  <c r="AU83" i="17"/>
  <c r="AS83" i="17"/>
  <c r="AR83" i="17"/>
  <c r="AP83" i="17"/>
  <c r="AO83" i="17"/>
  <c r="AL83" i="17"/>
  <c r="AV83" i="17" s="1"/>
  <c r="AK83" i="17"/>
  <c r="AD83" i="17"/>
  <c r="AC83" i="17"/>
  <c r="AB83" i="17" s="1"/>
  <c r="Z83" i="17"/>
  <c r="T83" i="17"/>
  <c r="U83" i="17" s="1"/>
  <c r="AE84" i="17" s="1"/>
  <c r="S83" i="17"/>
  <c r="AC84" i="17" s="1"/>
  <c r="AB84" i="17" s="1"/>
  <c r="Q83" i="17"/>
  <c r="AA84" i="17" s="1"/>
  <c r="O83" i="17"/>
  <c r="Y84" i="17" s="1"/>
  <c r="K83" i="17"/>
  <c r="J83" i="17"/>
  <c r="I83" i="17"/>
  <c r="H83" i="17"/>
  <c r="AV82" i="17"/>
  <c r="AS82" i="17"/>
  <c r="AR82" i="17"/>
  <c r="AP82" i="17"/>
  <c r="AO82" i="17"/>
  <c r="AL82" i="17"/>
  <c r="AK82" i="17"/>
  <c r="AU82" i="17" s="1"/>
  <c r="AD82" i="17"/>
  <c r="Z82" i="17"/>
  <c r="U82" i="17"/>
  <c r="AE83" i="17" s="1"/>
  <c r="T82" i="17"/>
  <c r="S82" i="17"/>
  <c r="Q82" i="17"/>
  <c r="AA83" i="17" s="1"/>
  <c r="O82" i="17"/>
  <c r="Y83" i="17" s="1"/>
  <c r="X83" i="17" s="1"/>
  <c r="K82" i="17"/>
  <c r="J82" i="17"/>
  <c r="I82" i="17"/>
  <c r="H82" i="17"/>
  <c r="AS81" i="17"/>
  <c r="AR81" i="17"/>
  <c r="AP81" i="17"/>
  <c r="AO81" i="17"/>
  <c r="AL81" i="17"/>
  <c r="AV81" i="17" s="1"/>
  <c r="AK81" i="17"/>
  <c r="AU81" i="17" s="1"/>
  <c r="Z81" i="17"/>
  <c r="AD81" i="17" s="1"/>
  <c r="T81" i="17"/>
  <c r="U81" i="17" s="1"/>
  <c r="AE82" i="17" s="1"/>
  <c r="S81" i="17"/>
  <c r="AC82" i="17" s="1"/>
  <c r="AB82" i="17" s="1"/>
  <c r="Q81" i="17"/>
  <c r="AA82" i="17" s="1"/>
  <c r="O81" i="17"/>
  <c r="Y82" i="17" s="1"/>
  <c r="K81" i="17"/>
  <c r="J81" i="17"/>
  <c r="I81" i="17"/>
  <c r="H81" i="17"/>
  <c r="X81" i="17" s="1"/>
  <c r="AV80" i="17"/>
  <c r="AS80" i="17"/>
  <c r="AR80" i="17"/>
  <c r="AP80" i="17"/>
  <c r="AO80" i="17"/>
  <c r="AL80" i="17"/>
  <c r="AK80" i="17"/>
  <c r="AU80" i="17" s="1"/>
  <c r="AD80" i="17"/>
  <c r="Z80" i="17"/>
  <c r="T80" i="17"/>
  <c r="U80" i="17" s="1"/>
  <c r="AE81" i="17" s="1"/>
  <c r="S80" i="17"/>
  <c r="AC81" i="17" s="1"/>
  <c r="AB81" i="17" s="1"/>
  <c r="Q80" i="17"/>
  <c r="AA81" i="17" s="1"/>
  <c r="O80" i="17"/>
  <c r="Y81" i="17" s="1"/>
  <c r="K80" i="17"/>
  <c r="J80" i="17"/>
  <c r="I80" i="17"/>
  <c r="H80" i="17"/>
  <c r="AS79" i="17"/>
  <c r="AR79" i="17"/>
  <c r="AP79" i="17"/>
  <c r="AO79" i="17"/>
  <c r="AL79" i="17"/>
  <c r="AV79" i="17" s="1"/>
  <c r="AK79" i="17"/>
  <c r="AU79" i="17" s="1"/>
  <c r="Z79" i="17"/>
  <c r="AD79" i="17" s="1"/>
  <c r="T79" i="17"/>
  <c r="U79" i="17" s="1"/>
  <c r="AE80" i="17" s="1"/>
  <c r="S79" i="17"/>
  <c r="AC80" i="17" s="1"/>
  <c r="Q79" i="17"/>
  <c r="AA80" i="17" s="1"/>
  <c r="N79" i="17"/>
  <c r="O79" i="17" s="1"/>
  <c r="Y80" i="17" s="1"/>
  <c r="X80" i="17" s="1"/>
  <c r="K79" i="17"/>
  <c r="J79" i="17"/>
  <c r="I79" i="17"/>
  <c r="H79" i="17"/>
  <c r="AU78" i="17"/>
  <c r="AS78" i="17"/>
  <c r="AR78" i="17"/>
  <c r="AP78" i="17"/>
  <c r="AO78" i="17"/>
  <c r="AL78" i="17"/>
  <c r="AV78" i="17" s="1"/>
  <c r="AK78" i="17"/>
  <c r="Z78" i="17"/>
  <c r="AD78" i="17" s="1"/>
  <c r="T78" i="17"/>
  <c r="U78" i="17" s="1"/>
  <c r="AE79" i="17" s="1"/>
  <c r="S78" i="17"/>
  <c r="AC79" i="17" s="1"/>
  <c r="Q78" i="17"/>
  <c r="AA79" i="17" s="1"/>
  <c r="K78" i="17"/>
  <c r="J78" i="17"/>
  <c r="I78" i="17"/>
  <c r="H78" i="17"/>
  <c r="AU77" i="17"/>
  <c r="AS77" i="17"/>
  <c r="AR77" i="17"/>
  <c r="AP77" i="17"/>
  <c r="AO77" i="17"/>
  <c r="AL77" i="17"/>
  <c r="AV77" i="17" s="1"/>
  <c r="AK77" i="17"/>
  <c r="AC77" i="17"/>
  <c r="AB77" i="17" s="1"/>
  <c r="Z77" i="17"/>
  <c r="AD77" i="17" s="1"/>
  <c r="T77" i="17"/>
  <c r="U77" i="17" s="1"/>
  <c r="AE78" i="17" s="1"/>
  <c r="S77" i="17"/>
  <c r="AC78" i="17" s="1"/>
  <c r="Q77" i="17"/>
  <c r="AA78" i="17" s="1"/>
  <c r="K77" i="17"/>
  <c r="J77" i="17"/>
  <c r="I77" i="17"/>
  <c r="H77" i="17"/>
  <c r="AU76" i="17"/>
  <c r="AS76" i="17"/>
  <c r="AR76" i="17"/>
  <c r="AP76" i="17"/>
  <c r="AO76" i="17"/>
  <c r="AL76" i="17"/>
  <c r="AV76" i="17" s="1"/>
  <c r="AK76" i="17"/>
  <c r="AD76" i="17"/>
  <c r="AC76" i="17"/>
  <c r="Z76" i="17"/>
  <c r="T76" i="17"/>
  <c r="U76" i="17" s="1"/>
  <c r="AE77" i="17" s="1"/>
  <c r="S76" i="17"/>
  <c r="Q76" i="17"/>
  <c r="AA77" i="17" s="1"/>
  <c r="K76" i="17"/>
  <c r="J76" i="17"/>
  <c r="I76" i="17"/>
  <c r="H76" i="17"/>
  <c r="AS75" i="17"/>
  <c r="AR75" i="17"/>
  <c r="AP75" i="17"/>
  <c r="AO75" i="17"/>
  <c r="AL75" i="17"/>
  <c r="AV75" i="17" s="1"/>
  <c r="AK75" i="17"/>
  <c r="AU75" i="17" s="1"/>
  <c r="Z75" i="17"/>
  <c r="AD75" i="17" s="1"/>
  <c r="U75" i="17"/>
  <c r="AE76" i="17" s="1"/>
  <c r="T75" i="17"/>
  <c r="S75" i="17"/>
  <c r="Q75" i="17"/>
  <c r="AA76" i="17" s="1"/>
  <c r="K75" i="17"/>
  <c r="J75" i="17"/>
  <c r="I75" i="17"/>
  <c r="H75" i="17"/>
  <c r="AU74" i="17"/>
  <c r="AS74" i="17"/>
  <c r="AR74" i="17"/>
  <c r="AP74" i="17"/>
  <c r="AO74" i="17"/>
  <c r="AL74" i="17"/>
  <c r="AV74" i="17" s="1"/>
  <c r="AK74" i="17"/>
  <c r="AB74" i="17"/>
  <c r="AA74" i="17"/>
  <c r="Z74" i="17"/>
  <c r="AD74" i="17" s="1"/>
  <c r="T74" i="17"/>
  <c r="U74" i="17" s="1"/>
  <c r="AE75" i="17" s="1"/>
  <c r="S74" i="17"/>
  <c r="AC75" i="17" s="1"/>
  <c r="AB75" i="17" s="1"/>
  <c r="Q74" i="17"/>
  <c r="AA75" i="17" s="1"/>
  <c r="K74" i="17"/>
  <c r="J74" i="17"/>
  <c r="I74" i="17"/>
  <c r="H74" i="17"/>
  <c r="AS73" i="17"/>
  <c r="AR73" i="17"/>
  <c r="AP73" i="17"/>
  <c r="AO73" i="17"/>
  <c r="AL73" i="17"/>
  <c r="AV73" i="17" s="1"/>
  <c r="AK73" i="17"/>
  <c r="AU73" i="17" s="1"/>
  <c r="Z73" i="17"/>
  <c r="AD73" i="17" s="1"/>
  <c r="T73" i="17"/>
  <c r="U73" i="17" s="1"/>
  <c r="AE74" i="17" s="1"/>
  <c r="S73" i="17"/>
  <c r="AC74" i="17" s="1"/>
  <c r="Q73" i="17"/>
  <c r="K73" i="17"/>
  <c r="J73" i="17"/>
  <c r="I73" i="17"/>
  <c r="H73" i="17"/>
  <c r="AV72" i="17"/>
  <c r="AS72" i="17"/>
  <c r="AR72" i="17"/>
  <c r="AP72" i="17"/>
  <c r="AO72" i="17"/>
  <c r="AL72" i="17"/>
  <c r="AK72" i="17"/>
  <c r="AU72" i="17" s="1"/>
  <c r="AC72" i="17"/>
  <c r="Z72" i="17"/>
  <c r="AD72" i="17" s="1"/>
  <c r="T72" i="17"/>
  <c r="U72" i="17" s="1"/>
  <c r="AE73" i="17" s="1"/>
  <c r="S72" i="17"/>
  <c r="AC73" i="17" s="1"/>
  <c r="Q72" i="17"/>
  <c r="AA73" i="17" s="1"/>
  <c r="K72" i="17"/>
  <c r="J72" i="17"/>
  <c r="I72" i="17"/>
  <c r="H72" i="17"/>
  <c r="AV71" i="17"/>
  <c r="AS71" i="17"/>
  <c r="AR71" i="17"/>
  <c r="AP71" i="17"/>
  <c r="AO71" i="17"/>
  <c r="AL71" i="17"/>
  <c r="AK71" i="17"/>
  <c r="AU71" i="17" s="1"/>
  <c r="Z71" i="17"/>
  <c r="AD71" i="17" s="1"/>
  <c r="U71" i="17"/>
  <c r="AE72" i="17" s="1"/>
  <c r="T71" i="17"/>
  <c r="S71" i="17"/>
  <c r="Q71" i="17"/>
  <c r="AA72" i="17" s="1"/>
  <c r="K71" i="17"/>
  <c r="J71" i="17"/>
  <c r="I71" i="17"/>
  <c r="H71" i="17"/>
  <c r="AU70" i="17"/>
  <c r="AS70" i="17"/>
  <c r="AR70" i="17"/>
  <c r="AP70" i="17"/>
  <c r="AO70" i="17"/>
  <c r="AL70" i="17"/>
  <c r="AV70" i="17" s="1"/>
  <c r="AK70" i="17"/>
  <c r="Z70" i="17"/>
  <c r="AD70" i="17" s="1"/>
  <c r="T70" i="17"/>
  <c r="U70" i="17" s="1"/>
  <c r="AE71" i="17" s="1"/>
  <c r="S70" i="17"/>
  <c r="AC71" i="17" s="1"/>
  <c r="AB71" i="17" s="1"/>
  <c r="Q70" i="17"/>
  <c r="AA71" i="17" s="1"/>
  <c r="K70" i="17"/>
  <c r="J70" i="17"/>
  <c r="I70" i="17"/>
  <c r="H70" i="17"/>
  <c r="AV69" i="17"/>
  <c r="AS69" i="17"/>
  <c r="AR69" i="17"/>
  <c r="AP69" i="17"/>
  <c r="AO69" i="17"/>
  <c r="AL69" i="17"/>
  <c r="AK69" i="17"/>
  <c r="AU69" i="17" s="1"/>
  <c r="Z69" i="17"/>
  <c r="AD69" i="17" s="1"/>
  <c r="T69" i="17"/>
  <c r="U69" i="17" s="1"/>
  <c r="AE70" i="17" s="1"/>
  <c r="S69" i="17"/>
  <c r="AC70" i="17" s="1"/>
  <c r="Q69" i="17"/>
  <c r="AA70" i="17" s="1"/>
  <c r="K69" i="17"/>
  <c r="J69" i="17"/>
  <c r="I69" i="17"/>
  <c r="H69" i="17"/>
  <c r="AV68" i="17"/>
  <c r="AS68" i="17"/>
  <c r="AR68" i="17"/>
  <c r="AP68" i="17"/>
  <c r="AO68" i="17"/>
  <c r="AL68" i="17"/>
  <c r="AK68" i="17"/>
  <c r="AU68" i="17" s="1"/>
  <c r="AD68" i="17"/>
  <c r="Z68" i="17"/>
  <c r="U68" i="17"/>
  <c r="AE69" i="17" s="1"/>
  <c r="T68" i="17"/>
  <c r="S68" i="17"/>
  <c r="AC69" i="17" s="1"/>
  <c r="AB69" i="17" s="1"/>
  <c r="R68" i="17"/>
  <c r="Q68" i="17"/>
  <c r="AA69" i="17" s="1"/>
  <c r="K68" i="17"/>
  <c r="J68" i="17"/>
  <c r="I68" i="17"/>
  <c r="H68" i="17"/>
  <c r="AS67" i="17"/>
  <c r="AR67" i="17"/>
  <c r="AP67" i="17"/>
  <c r="AO67" i="17"/>
  <c r="AL67" i="17"/>
  <c r="AV67" i="17" s="1"/>
  <c r="AK67" i="17"/>
  <c r="AU67" i="17" s="1"/>
  <c r="Z67" i="17"/>
  <c r="AD67" i="17" s="1"/>
  <c r="T67" i="17"/>
  <c r="U67" i="17" s="1"/>
  <c r="AE68" i="17" s="1"/>
  <c r="S67" i="17"/>
  <c r="AC68" i="17" s="1"/>
  <c r="AB68" i="17" s="1"/>
  <c r="R67" i="17"/>
  <c r="Q67" i="17"/>
  <c r="AA68" i="17" s="1"/>
  <c r="K67" i="17"/>
  <c r="J67" i="17"/>
  <c r="I67" i="17"/>
  <c r="H67" i="17"/>
  <c r="AV66" i="17"/>
  <c r="AU66" i="17"/>
  <c r="AS66" i="17"/>
  <c r="AR66" i="17"/>
  <c r="AP66" i="17"/>
  <c r="AO66" i="17"/>
  <c r="AL66" i="17"/>
  <c r="AK66" i="17"/>
  <c r="AD66" i="17"/>
  <c r="Z66" i="17"/>
  <c r="T66" i="17"/>
  <c r="U66" i="17" s="1"/>
  <c r="AE67" i="17" s="1"/>
  <c r="R66" i="17"/>
  <c r="R65" i="17" s="1"/>
  <c r="S65" i="17" s="1"/>
  <c r="AC66" i="17" s="1"/>
  <c r="AB66" i="17" s="1"/>
  <c r="Q66" i="17"/>
  <c r="AA67" i="17" s="1"/>
  <c r="K66" i="17"/>
  <c r="J66" i="17"/>
  <c r="I66" i="17"/>
  <c r="H66" i="17"/>
  <c r="AS65" i="17"/>
  <c r="AR65" i="17"/>
  <c r="AP65" i="17"/>
  <c r="AO65" i="17"/>
  <c r="AL65" i="17"/>
  <c r="AV65" i="17" s="1"/>
  <c r="AK65" i="17"/>
  <c r="AU65" i="17" s="1"/>
  <c r="AE65" i="17"/>
  <c r="Z65" i="17"/>
  <c r="AD65" i="17" s="1"/>
  <c r="T65" i="17"/>
  <c r="U65" i="17" s="1"/>
  <c r="AE66" i="17" s="1"/>
  <c r="Q65" i="17"/>
  <c r="AA66" i="17" s="1"/>
  <c r="K65" i="17"/>
  <c r="J65" i="17"/>
  <c r="I65" i="17"/>
  <c r="H65" i="17"/>
  <c r="AS64" i="17"/>
  <c r="AR64" i="17"/>
  <c r="AP64" i="17"/>
  <c r="AO64" i="17"/>
  <c r="AL64" i="17"/>
  <c r="AV64" i="17" s="1"/>
  <c r="AK64" i="17"/>
  <c r="AU64" i="17" s="1"/>
  <c r="Z64" i="17"/>
  <c r="AD64" i="17" s="1"/>
  <c r="T64" i="17"/>
  <c r="U64" i="17" s="1"/>
  <c r="R64" i="17"/>
  <c r="S64" i="17" s="1"/>
  <c r="AC65" i="17" s="1"/>
  <c r="AB65" i="17" s="1"/>
  <c r="Q64" i="17"/>
  <c r="AA65" i="17" s="1"/>
  <c r="K64" i="17"/>
  <c r="J64" i="17"/>
  <c r="I64" i="17"/>
  <c r="H64" i="17"/>
  <c r="AS63" i="17"/>
  <c r="AR63" i="17"/>
  <c r="AP63" i="17"/>
  <c r="AO63" i="17"/>
  <c r="AL63" i="17"/>
  <c r="AV63" i="17" s="1"/>
  <c r="AK63" i="17"/>
  <c r="AU63" i="17" s="1"/>
  <c r="Z63" i="17"/>
  <c r="AD63" i="17" s="1"/>
  <c r="T63" i="17"/>
  <c r="U63" i="17" s="1"/>
  <c r="AE64" i="17" s="1"/>
  <c r="Q63" i="17"/>
  <c r="AA64" i="17" s="1"/>
  <c r="K63" i="17"/>
  <c r="J63" i="17"/>
  <c r="I63" i="17"/>
  <c r="H63" i="17"/>
  <c r="AS62" i="17"/>
  <c r="AR62" i="17"/>
  <c r="AP62" i="17"/>
  <c r="AO62" i="17"/>
  <c r="AL62" i="17"/>
  <c r="AV62" i="17" s="1"/>
  <c r="AK62" i="17"/>
  <c r="AU62" i="17" s="1"/>
  <c r="Z62" i="17"/>
  <c r="AD62" i="17" s="1"/>
  <c r="U62" i="17"/>
  <c r="AE63" i="17" s="1"/>
  <c r="T62" i="17"/>
  <c r="Q62" i="17"/>
  <c r="AA63" i="17" s="1"/>
  <c r="K62" i="17"/>
  <c r="J62" i="17"/>
  <c r="I62" i="17"/>
  <c r="H62" i="17"/>
  <c r="AV61" i="17"/>
  <c r="AU61" i="17"/>
  <c r="AS61" i="17"/>
  <c r="AR61" i="17"/>
  <c r="AP61" i="17"/>
  <c r="AO61" i="17"/>
  <c r="AL61" i="17"/>
  <c r="AK61" i="17"/>
  <c r="AA61" i="17"/>
  <c r="Z61" i="17"/>
  <c r="AD61" i="17" s="1"/>
  <c r="U61" i="17"/>
  <c r="AE62" i="17" s="1"/>
  <c r="T61" i="17"/>
  <c r="Q61" i="17"/>
  <c r="AA62" i="17" s="1"/>
  <c r="K61" i="17"/>
  <c r="J61" i="17"/>
  <c r="I61" i="17"/>
  <c r="H61" i="17"/>
  <c r="AV60" i="17"/>
  <c r="AS60" i="17"/>
  <c r="AR60" i="17"/>
  <c r="AP60" i="17"/>
  <c r="AO60" i="17"/>
  <c r="AL60" i="17"/>
  <c r="AK60" i="17"/>
  <c r="AU60" i="17" s="1"/>
  <c r="T60" i="17"/>
  <c r="U60" i="17" s="1"/>
  <c r="AE61" i="17" s="1"/>
  <c r="Q60" i="17"/>
  <c r="K60" i="17"/>
  <c r="J60" i="17"/>
  <c r="I60" i="17"/>
  <c r="H60" i="17"/>
  <c r="AS59" i="17"/>
  <c r="AR59" i="17"/>
  <c r="AP59" i="17"/>
  <c r="AO59" i="17"/>
  <c r="AL59" i="17"/>
  <c r="AV59" i="17" s="1"/>
  <c r="AK59" i="17"/>
  <c r="AU59" i="17" s="1"/>
  <c r="P59" i="17"/>
  <c r="K59" i="17"/>
  <c r="J59" i="17"/>
  <c r="I59" i="17"/>
  <c r="H59" i="17"/>
  <c r="AU58" i="17"/>
  <c r="AS58" i="17"/>
  <c r="AR58" i="17"/>
  <c r="AP58" i="17"/>
  <c r="AO58" i="17"/>
  <c r="AL58" i="17"/>
  <c r="AV58" i="17" s="1"/>
  <c r="AK58" i="17"/>
  <c r="K58" i="17"/>
  <c r="J58" i="17"/>
  <c r="I58" i="17"/>
  <c r="H58" i="17"/>
  <c r="AS57" i="17"/>
  <c r="AR57" i="17"/>
  <c r="AP57" i="17"/>
  <c r="AO57" i="17"/>
  <c r="AL57" i="17"/>
  <c r="AV57" i="17" s="1"/>
  <c r="AK57" i="17"/>
  <c r="AU57" i="17" s="1"/>
  <c r="K57" i="17"/>
  <c r="J57" i="17"/>
  <c r="I57" i="17"/>
  <c r="H57" i="17"/>
  <c r="AS56" i="17"/>
  <c r="AR56" i="17"/>
  <c r="AP56" i="17"/>
  <c r="AO56" i="17"/>
  <c r="AL56" i="17"/>
  <c r="AV56" i="17" s="1"/>
  <c r="AK56" i="17"/>
  <c r="AU56" i="17" s="1"/>
  <c r="K56" i="17"/>
  <c r="J56" i="17"/>
  <c r="I56" i="17"/>
  <c r="H56" i="17"/>
  <c r="AS55" i="17"/>
  <c r="AR55" i="17"/>
  <c r="AP55" i="17"/>
  <c r="AO55" i="17"/>
  <c r="AL55" i="17"/>
  <c r="AV55" i="17" s="1"/>
  <c r="AK55" i="17"/>
  <c r="AU55" i="17" s="1"/>
  <c r="K55" i="17"/>
  <c r="J55" i="17"/>
  <c r="I55" i="17"/>
  <c r="H55" i="17"/>
  <c r="AV54" i="17"/>
  <c r="AU54" i="17"/>
  <c r="AS54" i="17"/>
  <c r="AR54" i="17"/>
  <c r="AP54" i="17"/>
  <c r="AO54" i="17"/>
  <c r="AL54" i="17"/>
  <c r="AK54" i="17"/>
  <c r="K54" i="17"/>
  <c r="J54" i="17"/>
  <c r="I54" i="17"/>
  <c r="H54" i="17"/>
  <c r="AS53" i="17"/>
  <c r="AR53" i="17"/>
  <c r="AP53" i="17"/>
  <c r="AO53" i="17"/>
  <c r="AL53" i="17"/>
  <c r="AV53" i="17" s="1"/>
  <c r="AK53" i="17"/>
  <c r="AU53" i="17" s="1"/>
  <c r="K53" i="17"/>
  <c r="J53" i="17"/>
  <c r="I53" i="17"/>
  <c r="H53" i="17"/>
  <c r="AS52" i="17"/>
  <c r="AR52" i="17"/>
  <c r="AP52" i="17"/>
  <c r="AO52" i="17"/>
  <c r="AL52" i="17"/>
  <c r="AV52" i="17" s="1"/>
  <c r="AK52" i="17"/>
  <c r="AU52" i="17" s="1"/>
  <c r="K52" i="17"/>
  <c r="J52" i="17"/>
  <c r="I52" i="17"/>
  <c r="H52" i="17"/>
  <c r="AS51" i="17"/>
  <c r="AR51" i="17"/>
  <c r="AP51" i="17"/>
  <c r="AO51" i="17"/>
  <c r="AL51" i="17"/>
  <c r="AV51" i="17" s="1"/>
  <c r="AK51" i="17"/>
  <c r="AU51" i="17" s="1"/>
  <c r="K51" i="17"/>
  <c r="J51" i="17"/>
  <c r="I51" i="17"/>
  <c r="H51" i="17"/>
  <c r="AU50" i="17"/>
  <c r="AS50" i="17"/>
  <c r="AR50" i="17"/>
  <c r="AP50" i="17"/>
  <c r="AO50" i="17"/>
  <c r="AL50" i="17"/>
  <c r="AV50" i="17" s="1"/>
  <c r="AK50" i="17"/>
  <c r="K50" i="17"/>
  <c r="J50" i="17"/>
  <c r="I50" i="17"/>
  <c r="H50" i="17"/>
  <c r="AS49" i="17"/>
  <c r="AR49" i="17"/>
  <c r="AP49" i="17"/>
  <c r="AO49" i="17"/>
  <c r="AL49" i="17"/>
  <c r="AV49" i="17" s="1"/>
  <c r="AK49" i="17"/>
  <c r="AU49" i="17" s="1"/>
  <c r="K49" i="17"/>
  <c r="J49" i="17"/>
  <c r="I49" i="17"/>
  <c r="H49" i="17"/>
  <c r="AV48" i="17"/>
  <c r="AS48" i="17"/>
  <c r="AR48" i="17"/>
  <c r="AP48" i="17"/>
  <c r="AO48" i="17"/>
  <c r="AL48" i="17"/>
  <c r="AK48" i="17"/>
  <c r="AU48" i="17" s="1"/>
  <c r="K48" i="17"/>
  <c r="J48" i="17"/>
  <c r="I48" i="17"/>
  <c r="H48" i="17"/>
  <c r="AS47" i="17"/>
  <c r="AR47" i="17"/>
  <c r="AP47" i="17"/>
  <c r="AO47" i="17"/>
  <c r="AL47" i="17"/>
  <c r="AV47" i="17" s="1"/>
  <c r="AK47" i="17"/>
  <c r="AU47" i="17" s="1"/>
  <c r="K47" i="17"/>
  <c r="J47" i="17"/>
  <c r="I47" i="17"/>
  <c r="H47" i="17"/>
  <c r="AU46" i="17"/>
  <c r="AS46" i="17"/>
  <c r="AR46" i="17"/>
  <c r="AP46" i="17"/>
  <c r="AO46" i="17"/>
  <c r="AL46" i="17"/>
  <c r="AV46" i="17" s="1"/>
  <c r="AK46" i="17"/>
  <c r="K46" i="17"/>
  <c r="J46" i="17"/>
  <c r="I46" i="17"/>
  <c r="H46" i="17"/>
  <c r="AS45" i="17"/>
  <c r="AR45" i="17"/>
  <c r="AP45" i="17"/>
  <c r="AO45" i="17"/>
  <c r="AL45" i="17"/>
  <c r="AV45" i="17" s="1"/>
  <c r="AK45" i="17"/>
  <c r="AU45" i="17" s="1"/>
  <c r="K45" i="17"/>
  <c r="J45" i="17"/>
  <c r="I45" i="17"/>
  <c r="H45" i="17"/>
  <c r="AV44" i="17"/>
  <c r="AS44" i="17"/>
  <c r="AR44" i="17"/>
  <c r="AP44" i="17"/>
  <c r="AO44" i="17"/>
  <c r="AL44" i="17"/>
  <c r="AK44" i="17"/>
  <c r="AU44" i="17" s="1"/>
  <c r="K44" i="17"/>
  <c r="J44" i="17"/>
  <c r="I44" i="17"/>
  <c r="H44" i="17"/>
  <c r="AS43" i="17"/>
  <c r="AR43" i="17"/>
  <c r="AP43" i="17"/>
  <c r="AO43" i="17"/>
  <c r="AL43" i="17"/>
  <c r="AV43" i="17" s="1"/>
  <c r="AK43" i="17"/>
  <c r="AU43" i="17" s="1"/>
  <c r="K43" i="17"/>
  <c r="J43" i="17"/>
  <c r="I43" i="17"/>
  <c r="H43" i="17"/>
  <c r="AS42" i="17"/>
  <c r="AR42" i="17"/>
  <c r="AP42" i="17"/>
  <c r="AO42" i="17"/>
  <c r="AL42" i="17"/>
  <c r="AV42" i="17" s="1"/>
  <c r="AK42" i="17"/>
  <c r="AU42" i="17" s="1"/>
  <c r="K42" i="17"/>
  <c r="J42" i="17"/>
  <c r="I42" i="17"/>
  <c r="H42" i="17"/>
  <c r="AS41" i="17"/>
  <c r="AR41" i="17"/>
  <c r="AP41" i="17"/>
  <c r="AO41" i="17"/>
  <c r="AL41" i="17"/>
  <c r="AV41" i="17" s="1"/>
  <c r="AK41" i="17"/>
  <c r="AU41" i="17" s="1"/>
  <c r="K41" i="17"/>
  <c r="J41" i="17"/>
  <c r="I41" i="17"/>
  <c r="H41" i="17"/>
  <c r="AV40" i="17"/>
  <c r="AU40" i="17"/>
  <c r="AS40" i="17"/>
  <c r="AR40" i="17"/>
  <c r="AP40" i="17"/>
  <c r="AO40" i="17"/>
  <c r="AL40" i="17"/>
  <c r="AK40" i="17"/>
  <c r="K40" i="17"/>
  <c r="J40" i="17"/>
  <c r="I40" i="17"/>
  <c r="H40" i="17"/>
  <c r="AS39" i="17"/>
  <c r="AR39" i="17"/>
  <c r="AP39" i="17"/>
  <c r="AO39" i="17"/>
  <c r="AL39" i="17"/>
  <c r="AV39" i="17" s="1"/>
  <c r="AK39" i="17"/>
  <c r="AU39" i="17" s="1"/>
  <c r="K39" i="17"/>
  <c r="J39" i="17"/>
  <c r="I39" i="17"/>
  <c r="H39" i="17"/>
  <c r="AS38" i="17"/>
  <c r="AR38" i="17"/>
  <c r="AP38" i="17"/>
  <c r="AO38" i="17"/>
  <c r="AL38" i="17"/>
  <c r="AV38" i="17" s="1"/>
  <c r="AK38" i="17"/>
  <c r="AU38" i="17" s="1"/>
  <c r="K38" i="17"/>
  <c r="J38" i="17"/>
  <c r="I38" i="17"/>
  <c r="H38" i="17"/>
  <c r="AS37" i="17"/>
  <c r="AR37" i="17"/>
  <c r="AP37" i="17"/>
  <c r="AO37" i="17"/>
  <c r="AL37" i="17"/>
  <c r="AV37" i="17" s="1"/>
  <c r="AK37" i="17"/>
  <c r="AU37" i="17" s="1"/>
  <c r="K37" i="17"/>
  <c r="J37" i="17"/>
  <c r="I37" i="17"/>
  <c r="H37" i="17"/>
  <c r="AU36" i="17"/>
  <c r="AS36" i="17"/>
  <c r="AR36" i="17"/>
  <c r="AP36" i="17"/>
  <c r="AO36" i="17"/>
  <c r="AL36" i="17"/>
  <c r="AV36" i="17" s="1"/>
  <c r="AK36" i="17"/>
  <c r="K36" i="17"/>
  <c r="J36" i="17"/>
  <c r="I36" i="17"/>
  <c r="H36" i="17"/>
  <c r="AS35" i="17"/>
  <c r="AR35" i="17"/>
  <c r="AP35" i="17"/>
  <c r="AO35" i="17"/>
  <c r="AL35" i="17"/>
  <c r="AV35" i="17" s="1"/>
  <c r="AK35" i="17"/>
  <c r="AU35" i="17" s="1"/>
  <c r="K35" i="17"/>
  <c r="J35" i="17"/>
  <c r="I35" i="17"/>
  <c r="H35" i="17"/>
  <c r="AS34" i="17"/>
  <c r="AR34" i="17"/>
  <c r="AP34" i="17"/>
  <c r="AO34" i="17"/>
  <c r="AL34" i="17"/>
  <c r="AV34" i="17" s="1"/>
  <c r="AK34" i="17"/>
  <c r="AU34" i="17" s="1"/>
  <c r="K34" i="17"/>
  <c r="J34" i="17"/>
  <c r="I34" i="17"/>
  <c r="H34" i="17"/>
  <c r="AS33" i="17"/>
  <c r="AR33" i="17"/>
  <c r="AP33" i="17"/>
  <c r="AO33" i="17"/>
  <c r="AL33" i="17"/>
  <c r="AV33" i="17" s="1"/>
  <c r="AK33" i="17"/>
  <c r="AU33" i="17" s="1"/>
  <c r="K33" i="17"/>
  <c r="J33" i="17"/>
  <c r="I33" i="17"/>
  <c r="H33" i="17"/>
  <c r="AV32" i="17"/>
  <c r="AS32" i="17"/>
  <c r="AR32" i="17"/>
  <c r="AP32" i="17"/>
  <c r="AO32" i="17"/>
  <c r="AL32" i="17"/>
  <c r="AK32" i="17"/>
  <c r="AU32" i="17" s="1"/>
  <c r="K32" i="17"/>
  <c r="J32" i="17"/>
  <c r="I32" i="17"/>
  <c r="H32" i="17"/>
  <c r="AV31" i="17"/>
  <c r="AS31" i="17"/>
  <c r="AR31" i="17"/>
  <c r="AP31" i="17"/>
  <c r="AO31" i="17"/>
  <c r="AL31" i="17"/>
  <c r="AK31" i="17"/>
  <c r="AU31" i="17" s="1"/>
  <c r="K31" i="17"/>
  <c r="J31" i="17"/>
  <c r="I31" i="17"/>
  <c r="H31" i="17"/>
  <c r="AV30" i="17"/>
  <c r="AU30" i="17"/>
  <c r="AS30" i="17"/>
  <c r="AR30" i="17"/>
  <c r="AP30" i="17"/>
  <c r="AO30" i="17"/>
  <c r="AL30" i="17"/>
  <c r="AK30" i="17"/>
  <c r="K30" i="17"/>
  <c r="J30" i="17"/>
  <c r="I30" i="17"/>
  <c r="H30" i="17"/>
  <c r="AV29" i="17"/>
  <c r="AS29" i="17"/>
  <c r="AR29" i="17"/>
  <c r="AP29" i="17"/>
  <c r="AO29" i="17"/>
  <c r="AL29" i="17"/>
  <c r="AK29" i="17"/>
  <c r="AU29" i="17" s="1"/>
  <c r="K29" i="17"/>
  <c r="J29" i="17"/>
  <c r="I29" i="17"/>
  <c r="H29" i="17"/>
  <c r="AU28" i="17"/>
  <c r="AS28" i="17"/>
  <c r="AR28" i="17"/>
  <c r="AP28" i="17"/>
  <c r="AO28" i="17"/>
  <c r="AL28" i="17"/>
  <c r="AV28" i="17" s="1"/>
  <c r="AK28" i="17"/>
  <c r="K28" i="17"/>
  <c r="J28" i="17"/>
  <c r="I28" i="17"/>
  <c r="H28" i="17"/>
  <c r="AS27" i="17"/>
  <c r="AR27" i="17"/>
  <c r="AP27" i="17"/>
  <c r="AO27" i="17"/>
  <c r="AL27" i="17"/>
  <c r="AV27" i="17" s="1"/>
  <c r="AK27" i="17"/>
  <c r="AU27" i="17" s="1"/>
  <c r="K27" i="17"/>
  <c r="J27" i="17"/>
  <c r="I27" i="17"/>
  <c r="H27" i="17"/>
  <c r="AS26" i="17"/>
  <c r="AR26" i="17"/>
  <c r="AP26" i="17"/>
  <c r="AO26" i="17"/>
  <c r="AL26" i="17"/>
  <c r="AV26" i="17" s="1"/>
  <c r="AK26" i="17"/>
  <c r="AU26" i="17" s="1"/>
  <c r="K26" i="17"/>
  <c r="J26" i="17"/>
  <c r="I26" i="17"/>
  <c r="H26" i="17"/>
  <c r="AS25" i="17"/>
  <c r="AR25" i="17"/>
  <c r="AP25" i="17"/>
  <c r="AO25" i="17"/>
  <c r="AL25" i="17"/>
  <c r="AV25" i="17" s="1"/>
  <c r="AK25" i="17"/>
  <c r="AU25" i="17" s="1"/>
  <c r="K25" i="17"/>
  <c r="J25" i="17"/>
  <c r="I25" i="17"/>
  <c r="H25" i="17"/>
  <c r="AV24" i="17"/>
  <c r="AS24" i="17"/>
  <c r="AR24" i="17"/>
  <c r="AP24" i="17"/>
  <c r="AO24" i="17"/>
  <c r="AL24" i="17"/>
  <c r="AK24" i="17"/>
  <c r="AU24" i="17" s="1"/>
  <c r="K24" i="17"/>
  <c r="J24" i="17"/>
  <c r="I24" i="17"/>
  <c r="H24" i="17"/>
  <c r="AV23" i="17"/>
  <c r="AS23" i="17"/>
  <c r="AR23" i="17"/>
  <c r="AP23" i="17"/>
  <c r="AO23" i="17"/>
  <c r="AL23" i="17"/>
  <c r="AK23" i="17"/>
  <c r="AU23" i="17" s="1"/>
  <c r="K23" i="17"/>
  <c r="J23" i="17"/>
  <c r="I23" i="17"/>
  <c r="H23" i="17"/>
  <c r="AV22" i="17"/>
  <c r="AU22" i="17"/>
  <c r="AS22" i="17"/>
  <c r="AR22" i="17"/>
  <c r="AP22" i="17"/>
  <c r="AO22" i="17"/>
  <c r="AL22" i="17"/>
  <c r="AK22" i="17"/>
  <c r="K22" i="17"/>
  <c r="J22" i="17"/>
  <c r="I22" i="17"/>
  <c r="H22" i="17"/>
  <c r="AV21" i="17"/>
  <c r="AS21" i="17"/>
  <c r="AR21" i="17"/>
  <c r="AP21" i="17"/>
  <c r="AO21" i="17"/>
  <c r="AL21" i="17"/>
  <c r="AK21" i="17"/>
  <c r="AU21" i="17" s="1"/>
  <c r="K21" i="17"/>
  <c r="J21" i="17"/>
  <c r="I21" i="17"/>
  <c r="H21" i="17"/>
  <c r="AU20" i="17"/>
  <c r="AS20" i="17"/>
  <c r="AR20" i="17"/>
  <c r="AP20" i="17"/>
  <c r="AO20" i="17"/>
  <c r="AL20" i="17"/>
  <c r="AV20" i="17" s="1"/>
  <c r="AK20" i="17"/>
  <c r="K20" i="17"/>
  <c r="J20" i="17"/>
  <c r="I20" i="17"/>
  <c r="H20" i="17"/>
  <c r="AS19" i="17"/>
  <c r="AR19" i="17"/>
  <c r="AP19" i="17"/>
  <c r="AO19" i="17"/>
  <c r="AL19" i="17"/>
  <c r="AV19" i="17" s="1"/>
  <c r="AK19" i="17"/>
  <c r="AU19" i="17" s="1"/>
  <c r="K19" i="17"/>
  <c r="J19" i="17"/>
  <c r="I19" i="17"/>
  <c r="H19" i="17"/>
  <c r="AS18" i="17"/>
  <c r="AR18" i="17"/>
  <c r="AP18" i="17"/>
  <c r="AO18" i="17"/>
  <c r="AL18" i="17"/>
  <c r="AV18" i="17" s="1"/>
  <c r="AK18" i="17"/>
  <c r="AU18" i="17" s="1"/>
  <c r="K18" i="17"/>
  <c r="J18" i="17"/>
  <c r="I18" i="17"/>
  <c r="H18" i="17"/>
  <c r="AS17" i="17"/>
  <c r="AR17" i="17"/>
  <c r="AP17" i="17"/>
  <c r="AO17" i="17"/>
  <c r="AL17" i="17"/>
  <c r="AV17" i="17" s="1"/>
  <c r="AK17" i="17"/>
  <c r="AU17" i="17" s="1"/>
  <c r="K17" i="17"/>
  <c r="J17" i="17"/>
  <c r="I17" i="17"/>
  <c r="H17" i="17"/>
  <c r="AV16" i="17"/>
  <c r="AS16" i="17"/>
  <c r="AR16" i="17"/>
  <c r="AP16" i="17"/>
  <c r="AO16" i="17"/>
  <c r="AL16" i="17"/>
  <c r="AK16" i="17"/>
  <c r="AU16" i="17" s="1"/>
  <c r="K16" i="17"/>
  <c r="J16" i="17"/>
  <c r="I16" i="17"/>
  <c r="H16" i="17"/>
  <c r="AV15" i="17"/>
  <c r="AS15" i="17"/>
  <c r="AR15" i="17"/>
  <c r="AP15" i="17"/>
  <c r="AO15" i="17"/>
  <c r="AL15" i="17"/>
  <c r="AK15" i="17"/>
  <c r="AU15" i="17" s="1"/>
  <c r="K15" i="17"/>
  <c r="J15" i="17"/>
  <c r="I15" i="17"/>
  <c r="H15" i="17"/>
  <c r="AV14" i="17"/>
  <c r="AU14" i="17"/>
  <c r="AS14" i="17"/>
  <c r="AR14" i="17"/>
  <c r="AP14" i="17"/>
  <c r="AO14" i="17"/>
  <c r="AL14" i="17"/>
  <c r="AK14" i="17"/>
  <c r="K14" i="17"/>
  <c r="J14" i="17"/>
  <c r="I14" i="17"/>
  <c r="H14" i="17"/>
  <c r="AV13" i="17"/>
  <c r="AS13" i="17"/>
  <c r="AR13" i="17"/>
  <c r="AP13" i="17"/>
  <c r="AO13" i="17"/>
  <c r="AL13" i="17"/>
  <c r="AK13" i="17"/>
  <c r="AU13" i="17" s="1"/>
  <c r="K13" i="17"/>
  <c r="J13" i="17"/>
  <c r="I13" i="17"/>
  <c r="H13" i="17"/>
  <c r="AU12" i="17"/>
  <c r="AS12" i="17"/>
  <c r="AR12" i="17"/>
  <c r="AP12" i="17"/>
  <c r="AO12" i="17"/>
  <c r="AL12" i="17"/>
  <c r="AV12" i="17" s="1"/>
  <c r="AK12" i="17"/>
  <c r="K12" i="17"/>
  <c r="J12" i="17"/>
  <c r="I12" i="17"/>
  <c r="H12" i="17"/>
  <c r="AS11" i="17"/>
  <c r="AR11" i="17"/>
  <c r="AP11" i="17"/>
  <c r="AO11" i="17"/>
  <c r="AL11" i="17"/>
  <c r="AV11" i="17" s="1"/>
  <c r="AK11" i="17"/>
  <c r="AU11" i="17" s="1"/>
  <c r="K11" i="17"/>
  <c r="J11" i="17"/>
  <c r="I11" i="17"/>
  <c r="H11" i="17"/>
  <c r="AS10" i="17"/>
  <c r="AR10" i="17"/>
  <c r="AP10" i="17"/>
  <c r="AO10" i="17"/>
  <c r="AL10" i="17"/>
  <c r="AV10" i="17" s="1"/>
  <c r="AK10" i="17"/>
  <c r="AU10" i="17" s="1"/>
  <c r="K10" i="17"/>
  <c r="J10" i="17"/>
  <c r="I10" i="17"/>
  <c r="H10" i="17"/>
  <c r="AV9" i="17"/>
  <c r="AS9" i="17"/>
  <c r="AP9" i="17"/>
  <c r="AL9" i="17"/>
  <c r="AK9" i="17"/>
  <c r="AI9" i="17"/>
  <c r="Z9" i="17"/>
  <c r="X9" i="17"/>
  <c r="T9" i="17"/>
  <c r="AD9" i="17" s="1"/>
  <c r="S9" i="17"/>
  <c r="AC9" i="17" s="1"/>
  <c r="R9" i="17"/>
  <c r="AB9" i="17" s="1"/>
  <c r="O9" i="17"/>
  <c r="Y9" i="17" s="1"/>
  <c r="I9" i="17"/>
  <c r="H9" i="17"/>
  <c r="F9" i="17"/>
  <c r="K9" i="17" s="1"/>
  <c r="Q9" i="17" s="1"/>
  <c r="E9" i="17"/>
  <c r="J9" i="17" s="1"/>
  <c r="R7" i="17"/>
  <c r="N7" i="17"/>
  <c r="X87" i="17" l="1"/>
  <c r="AB70" i="17"/>
  <c r="AB73" i="17"/>
  <c r="AC97" i="17"/>
  <c r="AB97" i="17" s="1"/>
  <c r="X84" i="17"/>
  <c r="AB88" i="17"/>
  <c r="X88" i="17"/>
  <c r="AB90" i="17"/>
  <c r="AB76" i="17"/>
  <c r="AB78" i="17"/>
  <c r="AB80" i="17"/>
  <c r="AB94" i="17"/>
  <c r="X95" i="17"/>
  <c r="Q101" i="17"/>
  <c r="P102" i="17"/>
  <c r="T101" i="17"/>
  <c r="U101" i="17" s="1"/>
  <c r="O108" i="17"/>
  <c r="Y108" i="17" s="1"/>
  <c r="X108" i="17" s="1"/>
  <c r="N109" i="17"/>
  <c r="R110" i="17"/>
  <c r="R111" i="17" s="1"/>
  <c r="X98" i="17"/>
  <c r="AC99" i="17"/>
  <c r="AB99" i="17" s="1"/>
  <c r="X92" i="17"/>
  <c r="AA99" i="17"/>
  <c r="Y105" i="17"/>
  <c r="X105" i="17" s="1"/>
  <c r="AC106" i="17"/>
  <c r="Y100" i="17"/>
  <c r="X100" i="17" s="1"/>
  <c r="Y99" i="17"/>
  <c r="X99" i="17" s="1"/>
  <c r="Y102" i="17"/>
  <c r="X102" i="17" s="1"/>
  <c r="Z101" i="17"/>
  <c r="Y103" i="17"/>
  <c r="X103" i="17" s="1"/>
  <c r="AA9" i="17"/>
  <c r="U9" i="17"/>
  <c r="AE9" i="17" s="1"/>
  <c r="AB79" i="17"/>
  <c r="R63" i="17"/>
  <c r="T59" i="17"/>
  <c r="U59" i="17" s="1"/>
  <c r="AE60" i="17" s="1"/>
  <c r="P58" i="17"/>
  <c r="Z60" i="17"/>
  <c r="AD60" i="17" s="1"/>
  <c r="Y107" i="17"/>
  <c r="X107" i="17" s="1"/>
  <c r="Y106" i="17"/>
  <c r="X106" i="17" s="1"/>
  <c r="D110" i="17"/>
  <c r="Q59" i="17"/>
  <c r="AA60" i="17" s="1"/>
  <c r="AB72" i="17"/>
  <c r="AB87" i="17"/>
  <c r="AA96" i="17"/>
  <c r="AE101" i="17"/>
  <c r="AB106" i="17"/>
  <c r="F109" i="17"/>
  <c r="K108" i="17"/>
  <c r="Z102" i="17"/>
  <c r="AD101" i="17"/>
  <c r="I109" i="17"/>
  <c r="S66" i="17"/>
  <c r="AC67" i="17" s="1"/>
  <c r="AB67" i="17" s="1"/>
  <c r="N78" i="17"/>
  <c r="AC96" i="17"/>
  <c r="AB96" i="17" s="1"/>
  <c r="X82" i="17"/>
  <c r="AE99" i="17"/>
  <c r="AB101" i="17"/>
  <c r="AB86" i="17"/>
  <c r="AA100" i="17"/>
  <c r="AB93" i="17"/>
  <c r="Y97" i="17"/>
  <c r="X97" i="17" s="1"/>
  <c r="Y96" i="17"/>
  <c r="X96" i="17" s="1"/>
  <c r="T102" i="17" l="1"/>
  <c r="U102" i="17" s="1"/>
  <c r="AE102" i="17" s="1"/>
  <c r="Q102" i="17"/>
  <c r="P103" i="17"/>
  <c r="AA102" i="17"/>
  <c r="S110" i="17"/>
  <c r="AC110" i="17" s="1"/>
  <c r="AB110" i="17" s="1"/>
  <c r="N110" i="17"/>
  <c r="O109" i="17"/>
  <c r="Y109" i="17" s="1"/>
  <c r="X109" i="17" s="1"/>
  <c r="AA101" i="17"/>
  <c r="S111" i="17"/>
  <c r="AC111" i="17" s="1"/>
  <c r="AB111" i="17" s="1"/>
  <c r="R112" i="17"/>
  <c r="N77" i="17"/>
  <c r="O78" i="17"/>
  <c r="Y79" i="17" s="1"/>
  <c r="X79" i="17" s="1"/>
  <c r="R62" i="17"/>
  <c r="S63" i="17"/>
  <c r="AC64" i="17" s="1"/>
  <c r="AB64" i="17" s="1"/>
  <c r="Q58" i="17"/>
  <c r="AA59" i="17" s="1"/>
  <c r="P57" i="17"/>
  <c r="Z59" i="17"/>
  <c r="AD59" i="17" s="1"/>
  <c r="T58" i="17"/>
  <c r="U58" i="17" s="1"/>
  <c r="AE59" i="17" s="1"/>
  <c r="K109" i="17"/>
  <c r="F110" i="17"/>
  <c r="Z103" i="17"/>
  <c r="AD102" i="17"/>
  <c r="I110" i="17"/>
  <c r="D111" i="17"/>
  <c r="O110" i="17" l="1"/>
  <c r="Y110" i="17" s="1"/>
  <c r="X110" i="17" s="1"/>
  <c r="N111" i="17"/>
  <c r="AA103" i="17"/>
  <c r="P104" i="17"/>
  <c r="Q103" i="17"/>
  <c r="T103" i="17"/>
  <c r="U103" i="17" s="1"/>
  <c r="AE103" i="17"/>
  <c r="Z58" i="17"/>
  <c r="AD58" i="17" s="1"/>
  <c r="T57" i="17"/>
  <c r="U57" i="17" s="1"/>
  <c r="AE58" i="17" s="1"/>
  <c r="P56" i="17"/>
  <c r="Q57" i="17"/>
  <c r="AA58" i="17" s="1"/>
  <c r="S62" i="17"/>
  <c r="AC63" i="17" s="1"/>
  <c r="AB63" i="17" s="1"/>
  <c r="R61" i="17"/>
  <c r="D112" i="17"/>
  <c r="I111" i="17"/>
  <c r="N76" i="17"/>
  <c r="O77" i="17"/>
  <c r="Y78" i="17" s="1"/>
  <c r="X78" i="17" s="1"/>
  <c r="R113" i="17"/>
  <c r="S112" i="17"/>
  <c r="AC112" i="17" s="1"/>
  <c r="AB112" i="17" s="1"/>
  <c r="Z104" i="17"/>
  <c r="AD103" i="17"/>
  <c r="K110" i="17"/>
  <c r="F111" i="17"/>
  <c r="O111" i="17" l="1"/>
  <c r="Y111" i="17" s="1"/>
  <c r="X111" i="17" s="1"/>
  <c r="N112" i="17"/>
  <c r="P105" i="17"/>
  <c r="T104" i="17"/>
  <c r="U104" i="17" s="1"/>
  <c r="AE104" i="17" s="1"/>
  <c r="Q104" i="17"/>
  <c r="AA104" i="17" s="1"/>
  <c r="AD104" i="17"/>
  <c r="Z105" i="17"/>
  <c r="Q56" i="17"/>
  <c r="AA57" i="17" s="1"/>
  <c r="P55" i="17"/>
  <c r="T56" i="17"/>
  <c r="U56" i="17" s="1"/>
  <c r="AE57" i="17" s="1"/>
  <c r="Z57" i="17"/>
  <c r="AD57" i="17" s="1"/>
  <c r="I112" i="17"/>
  <c r="D113" i="17"/>
  <c r="R114" i="17"/>
  <c r="S113" i="17"/>
  <c r="AC113" i="17" s="1"/>
  <c r="AB113" i="17" s="1"/>
  <c r="O76" i="17"/>
  <c r="Y77" i="17" s="1"/>
  <c r="X77" i="17" s="1"/>
  <c r="N75" i="17"/>
  <c r="R60" i="17"/>
  <c r="S61" i="17"/>
  <c r="AC62" i="17" s="1"/>
  <c r="AB62" i="17" s="1"/>
  <c r="K111" i="17"/>
  <c r="F112" i="17"/>
  <c r="Q105" i="17" l="1"/>
  <c r="P106" i="17"/>
  <c r="T105" i="17"/>
  <c r="U105" i="17" s="1"/>
  <c r="AE105" i="17" s="1"/>
  <c r="O112" i="17"/>
  <c r="Y112" i="17" s="1"/>
  <c r="X112" i="17" s="1"/>
  <c r="N113" i="17"/>
  <c r="K112" i="17"/>
  <c r="F113" i="17"/>
  <c r="R115" i="17"/>
  <c r="S114" i="17"/>
  <c r="AC114" i="17" s="1"/>
  <c r="AB114" i="17" s="1"/>
  <c r="AD105" i="17"/>
  <c r="Z106" i="17"/>
  <c r="I113" i="17"/>
  <c r="D114" i="17"/>
  <c r="Z56" i="17"/>
  <c r="AD56" i="17" s="1"/>
  <c r="T55" i="17"/>
  <c r="U55" i="17" s="1"/>
  <c r="AE56" i="17" s="1"/>
  <c r="P54" i="17"/>
  <c r="Q55" i="17"/>
  <c r="AA56" i="17" s="1"/>
  <c r="O75" i="17"/>
  <c r="Y76" i="17" s="1"/>
  <c r="X76" i="17" s="1"/>
  <c r="N74" i="17"/>
  <c r="R59" i="17"/>
  <c r="S60" i="17"/>
  <c r="AC61" i="17" s="1"/>
  <c r="AB61" i="17" s="1"/>
  <c r="Q106" i="17" l="1"/>
  <c r="T106" i="17"/>
  <c r="U106" i="17" s="1"/>
  <c r="AE106" i="17" s="1"/>
  <c r="P107" i="17"/>
  <c r="O113" i="17"/>
  <c r="Y113" i="17" s="1"/>
  <c r="X113" i="17" s="1"/>
  <c r="N114" i="17"/>
  <c r="AA106" i="17"/>
  <c r="AA105" i="17"/>
  <c r="Q54" i="17"/>
  <c r="AA55" i="17" s="1"/>
  <c r="P53" i="17"/>
  <c r="Z55" i="17"/>
  <c r="AD55" i="17" s="1"/>
  <c r="T54" i="17"/>
  <c r="U54" i="17" s="1"/>
  <c r="AE55" i="17" s="1"/>
  <c r="S59" i="17"/>
  <c r="AC60" i="17" s="1"/>
  <c r="AB60" i="17" s="1"/>
  <c r="R58" i="17"/>
  <c r="K113" i="17"/>
  <c r="F114" i="17"/>
  <c r="N73" i="17"/>
  <c r="O74" i="17"/>
  <c r="Y75" i="17" s="1"/>
  <c r="X75" i="17" s="1"/>
  <c r="AD106" i="17"/>
  <c r="Z107" i="17"/>
  <c r="S115" i="17"/>
  <c r="AC115" i="17" s="1"/>
  <c r="AB115" i="17" s="1"/>
  <c r="R116" i="17"/>
  <c r="I114" i="17"/>
  <c r="D115" i="17"/>
  <c r="T107" i="17" l="1"/>
  <c r="U107" i="17" s="1"/>
  <c r="AE107" i="17" s="1"/>
  <c r="Q107" i="17"/>
  <c r="AA107" i="17" s="1"/>
  <c r="P108" i="17"/>
  <c r="N115" i="17"/>
  <c r="O114" i="17"/>
  <c r="Y114" i="17" s="1"/>
  <c r="X114" i="17" s="1"/>
  <c r="I115" i="17"/>
  <c r="D116" i="17"/>
  <c r="K114" i="17"/>
  <c r="F115" i="17"/>
  <c r="N72" i="17"/>
  <c r="O73" i="17"/>
  <c r="Y74" i="17" s="1"/>
  <c r="X74" i="17" s="1"/>
  <c r="Z54" i="17"/>
  <c r="AD54" i="17" s="1"/>
  <c r="T53" i="17"/>
  <c r="U53" i="17" s="1"/>
  <c r="AE54" i="17" s="1"/>
  <c r="P52" i="17"/>
  <c r="Q53" i="17"/>
  <c r="AA54" i="17" s="1"/>
  <c r="R117" i="17"/>
  <c r="S116" i="17"/>
  <c r="AC116" i="17" s="1"/>
  <c r="AB116" i="17" s="1"/>
  <c r="R57" i="17"/>
  <c r="S58" i="17"/>
  <c r="AC59" i="17" s="1"/>
  <c r="AB59" i="17" s="1"/>
  <c r="Z108" i="17"/>
  <c r="AD107" i="17"/>
  <c r="O115" i="17" l="1"/>
  <c r="Y115" i="17" s="1"/>
  <c r="X115" i="17" s="1"/>
  <c r="N116" i="17"/>
  <c r="Q108" i="17"/>
  <c r="AA108" i="17" s="1"/>
  <c r="T108" i="17"/>
  <c r="U108" i="17" s="1"/>
  <c r="AE108" i="17" s="1"/>
  <c r="P109" i="17"/>
  <c r="I116" i="17"/>
  <c r="D117" i="17"/>
  <c r="AD108" i="17"/>
  <c r="Z109" i="17"/>
  <c r="Q52" i="17"/>
  <c r="AA53" i="17" s="1"/>
  <c r="P51" i="17"/>
  <c r="Z53" i="17"/>
  <c r="AD53" i="17" s="1"/>
  <c r="T52" i="17"/>
  <c r="U52" i="17" s="1"/>
  <c r="AE53" i="17" s="1"/>
  <c r="S57" i="17"/>
  <c r="AC58" i="17" s="1"/>
  <c r="AB58" i="17" s="1"/>
  <c r="R56" i="17"/>
  <c r="K115" i="17"/>
  <c r="F116" i="17"/>
  <c r="R118" i="17"/>
  <c r="S117" i="17"/>
  <c r="AC117" i="17" s="1"/>
  <c r="AB117" i="17" s="1"/>
  <c r="O72" i="17"/>
  <c r="Y73" i="17" s="1"/>
  <c r="X73" i="17" s="1"/>
  <c r="N71" i="17"/>
  <c r="N117" i="17" l="1"/>
  <c r="O116" i="17"/>
  <c r="Y116" i="17" s="1"/>
  <c r="X116" i="17" s="1"/>
  <c r="P110" i="17"/>
  <c r="T109" i="17"/>
  <c r="U109" i="17" s="1"/>
  <c r="AE109" i="17" s="1"/>
  <c r="Q109" i="17"/>
  <c r="AA109" i="17" s="1"/>
  <c r="AD109" i="17"/>
  <c r="Z110" i="17"/>
  <c r="K116" i="17"/>
  <c r="F117" i="17"/>
  <c r="D118" i="17"/>
  <c r="I117" i="17"/>
  <c r="O71" i="17"/>
  <c r="Y72" i="17" s="1"/>
  <c r="X72" i="17" s="1"/>
  <c r="N70" i="17"/>
  <c r="R119" i="17"/>
  <c r="S118" i="17"/>
  <c r="AC118" i="17" s="1"/>
  <c r="AB118" i="17" s="1"/>
  <c r="R55" i="17"/>
  <c r="S56" i="17"/>
  <c r="AC57" i="17" s="1"/>
  <c r="AB57" i="17" s="1"/>
  <c r="Z52" i="17"/>
  <c r="AD52" i="17" s="1"/>
  <c r="T51" i="17"/>
  <c r="U51" i="17" s="1"/>
  <c r="AE52" i="17" s="1"/>
  <c r="P50" i="17"/>
  <c r="Q51" i="17"/>
  <c r="AA52" i="17" s="1"/>
  <c r="P111" i="17" l="1"/>
  <c r="T110" i="17"/>
  <c r="U110" i="17" s="1"/>
  <c r="AE110" i="17" s="1"/>
  <c r="Q110" i="17"/>
  <c r="AA110" i="17" s="1"/>
  <c r="N118" i="17"/>
  <c r="O117" i="17"/>
  <c r="Y117" i="17" s="1"/>
  <c r="X117" i="17" s="1"/>
  <c r="S55" i="17"/>
  <c r="AC56" i="17" s="1"/>
  <c r="AB56" i="17" s="1"/>
  <c r="R54" i="17"/>
  <c r="Q50" i="17"/>
  <c r="AA51" i="17" s="1"/>
  <c r="P49" i="17"/>
  <c r="Z51" i="17"/>
  <c r="AD51" i="17" s="1"/>
  <c r="T50" i="17"/>
  <c r="U50" i="17" s="1"/>
  <c r="AE51" i="17" s="1"/>
  <c r="S119" i="17"/>
  <c r="AC119" i="17" s="1"/>
  <c r="AB119" i="17" s="1"/>
  <c r="R120" i="17"/>
  <c r="K117" i="17"/>
  <c r="F118" i="17"/>
  <c r="Z111" i="17"/>
  <c r="AD110" i="17"/>
  <c r="N69" i="17"/>
  <c r="O70" i="17"/>
  <c r="Y71" i="17" s="1"/>
  <c r="X71" i="17" s="1"/>
  <c r="I118" i="17"/>
  <c r="D119" i="17"/>
  <c r="O118" i="17" l="1"/>
  <c r="Y118" i="17" s="1"/>
  <c r="X118" i="17" s="1"/>
  <c r="N119" i="17"/>
  <c r="T111" i="17"/>
  <c r="U111" i="17" s="1"/>
  <c r="AE111" i="17" s="1"/>
  <c r="P112" i="17"/>
  <c r="Q111" i="17"/>
  <c r="AA111" i="17" s="1"/>
  <c r="N68" i="17"/>
  <c r="O69" i="17"/>
  <c r="Y70" i="17" s="1"/>
  <c r="X70" i="17" s="1"/>
  <c r="Z50" i="17"/>
  <c r="AD50" i="17" s="1"/>
  <c r="T49" i="17"/>
  <c r="U49" i="17" s="1"/>
  <c r="AE50" i="17" s="1"/>
  <c r="P48" i="17"/>
  <c r="Q49" i="17"/>
  <c r="AA50" i="17" s="1"/>
  <c r="R121" i="17"/>
  <c r="S120" i="17"/>
  <c r="AC120" i="17" s="1"/>
  <c r="AB120" i="17" s="1"/>
  <c r="F119" i="17"/>
  <c r="K118" i="17"/>
  <c r="R53" i="17"/>
  <c r="S54" i="17"/>
  <c r="AC55" i="17" s="1"/>
  <c r="AB55" i="17" s="1"/>
  <c r="D120" i="17"/>
  <c r="I119" i="17"/>
  <c r="Z112" i="17"/>
  <c r="AD111" i="17"/>
  <c r="N120" i="17" l="1"/>
  <c r="O119" i="17"/>
  <c r="Y119" i="17" s="1"/>
  <c r="X119" i="17" s="1"/>
  <c r="T112" i="17"/>
  <c r="U112" i="17" s="1"/>
  <c r="AE112" i="17" s="1"/>
  <c r="P113" i="17"/>
  <c r="Q112" i="17"/>
  <c r="AA112" i="17" s="1"/>
  <c r="S53" i="17"/>
  <c r="AC54" i="17" s="1"/>
  <c r="AB54" i="17" s="1"/>
  <c r="R52" i="17"/>
  <c r="F120" i="17"/>
  <c r="K119" i="17"/>
  <c r="Q48" i="17"/>
  <c r="AA49" i="17" s="1"/>
  <c r="T48" i="17"/>
  <c r="U48" i="17" s="1"/>
  <c r="AE49" i="17" s="1"/>
  <c r="P47" i="17"/>
  <c r="Z49" i="17"/>
  <c r="AD49" i="17" s="1"/>
  <c r="R122" i="17"/>
  <c r="S121" i="17"/>
  <c r="AC121" i="17" s="1"/>
  <c r="AB121" i="17" s="1"/>
  <c r="I120" i="17"/>
  <c r="D121" i="17"/>
  <c r="Z113" i="17"/>
  <c r="AD112" i="17"/>
  <c r="N67" i="17"/>
  <c r="O68" i="17"/>
  <c r="Y69" i="17" s="1"/>
  <c r="X69" i="17" s="1"/>
  <c r="T113" i="17" l="1"/>
  <c r="U113" i="17" s="1"/>
  <c r="AE113" i="17" s="1"/>
  <c r="P114" i="17"/>
  <c r="Q113" i="17"/>
  <c r="AA113" i="17" s="1"/>
  <c r="N121" i="17"/>
  <c r="O120" i="17"/>
  <c r="Y120" i="17" s="1"/>
  <c r="X120" i="17" s="1"/>
  <c r="Z114" i="17"/>
  <c r="AD113" i="17"/>
  <c r="Z48" i="17"/>
  <c r="AD48" i="17" s="1"/>
  <c r="T47" i="17"/>
  <c r="U47" i="17" s="1"/>
  <c r="AE48" i="17" s="1"/>
  <c r="P46" i="17"/>
  <c r="Q47" i="17"/>
  <c r="AA48" i="17" s="1"/>
  <c r="D122" i="17"/>
  <c r="I121" i="17"/>
  <c r="F121" i="17"/>
  <c r="K120" i="17"/>
  <c r="R51" i="17"/>
  <c r="S52" i="17"/>
  <c r="AC53" i="17" s="1"/>
  <c r="AB53" i="17" s="1"/>
  <c r="N66" i="17"/>
  <c r="O67" i="17"/>
  <c r="Y68" i="17" s="1"/>
  <c r="X68" i="17" s="1"/>
  <c r="R123" i="17"/>
  <c r="S122" i="17"/>
  <c r="AC122" i="17" s="1"/>
  <c r="AB122" i="17" s="1"/>
  <c r="P115" i="17" l="1"/>
  <c r="T114" i="17"/>
  <c r="U114" i="17" s="1"/>
  <c r="AE114" i="17" s="1"/>
  <c r="Q114" i="17"/>
  <c r="AA114" i="17" s="1"/>
  <c r="O121" i="17"/>
  <c r="Y121" i="17" s="1"/>
  <c r="X121" i="17" s="1"/>
  <c r="N122" i="17"/>
  <c r="S51" i="17"/>
  <c r="AC52" i="17" s="1"/>
  <c r="AB52" i="17" s="1"/>
  <c r="R50" i="17"/>
  <c r="O66" i="17"/>
  <c r="Y67" i="17" s="1"/>
  <c r="X67" i="17" s="1"/>
  <c r="N65" i="17"/>
  <c r="Z115" i="17"/>
  <c r="AD114" i="17"/>
  <c r="F122" i="17"/>
  <c r="K121" i="17"/>
  <c r="D123" i="17"/>
  <c r="I122" i="17"/>
  <c r="Q46" i="17"/>
  <c r="AA47" i="17" s="1"/>
  <c r="P45" i="17"/>
  <c r="Z47" i="17"/>
  <c r="AD47" i="17" s="1"/>
  <c r="T46" i="17"/>
  <c r="U46" i="17" s="1"/>
  <c r="AE47" i="17" s="1"/>
  <c r="S123" i="17"/>
  <c r="AC123" i="17" s="1"/>
  <c r="AB123" i="17" s="1"/>
  <c r="R124" i="17"/>
  <c r="N123" i="17" l="1"/>
  <c r="O122" i="17"/>
  <c r="Y122" i="17" s="1"/>
  <c r="X122" i="17" s="1"/>
  <c r="T115" i="17"/>
  <c r="U115" i="17" s="1"/>
  <c r="AE115" i="17" s="1"/>
  <c r="Q115" i="17"/>
  <c r="AA115" i="17" s="1"/>
  <c r="P116" i="17"/>
  <c r="O65" i="17"/>
  <c r="Y66" i="17" s="1"/>
  <c r="X66" i="17" s="1"/>
  <c r="N64" i="17"/>
  <c r="Z46" i="17"/>
  <c r="AD46" i="17" s="1"/>
  <c r="T45" i="17"/>
  <c r="U45" i="17" s="1"/>
  <c r="AE46" i="17" s="1"/>
  <c r="P44" i="17"/>
  <c r="Q45" i="17"/>
  <c r="AA46" i="17" s="1"/>
  <c r="F123" i="17"/>
  <c r="K122" i="17"/>
  <c r="Z116" i="17"/>
  <c r="AD115" i="17"/>
  <c r="D124" i="17"/>
  <c r="I123" i="17"/>
  <c r="R125" i="17"/>
  <c r="S124" i="17"/>
  <c r="AC124" i="17" s="1"/>
  <c r="AB124" i="17" s="1"/>
  <c r="R49" i="17"/>
  <c r="S50" i="17"/>
  <c r="AC51" i="17" s="1"/>
  <c r="AB51" i="17" s="1"/>
  <c r="T116" i="17" l="1"/>
  <c r="U116" i="17" s="1"/>
  <c r="AE116" i="17" s="1"/>
  <c r="P117" i="17"/>
  <c r="Q116" i="17"/>
  <c r="AA116" i="17" s="1"/>
  <c r="O123" i="17"/>
  <c r="Y123" i="17" s="1"/>
  <c r="X123" i="17" s="1"/>
  <c r="N124" i="17"/>
  <c r="R126" i="17"/>
  <c r="S125" i="17"/>
  <c r="AC125" i="17" s="1"/>
  <c r="AB125" i="17" s="1"/>
  <c r="S49" i="17"/>
  <c r="AC50" i="17" s="1"/>
  <c r="AB50" i="17" s="1"/>
  <c r="R48" i="17"/>
  <c r="Q44" i="17"/>
  <c r="AA45" i="17" s="1"/>
  <c r="P43" i="17"/>
  <c r="Z45" i="17"/>
  <c r="AD45" i="17" s="1"/>
  <c r="T44" i="17"/>
  <c r="U44" i="17" s="1"/>
  <c r="AE45" i="17" s="1"/>
  <c r="D125" i="17"/>
  <c r="I124" i="17"/>
  <c r="N63" i="17"/>
  <c r="O64" i="17"/>
  <c r="Y65" i="17" s="1"/>
  <c r="X65" i="17" s="1"/>
  <c r="F124" i="17"/>
  <c r="K123" i="17"/>
  <c r="AD116" i="17"/>
  <c r="Z117" i="17"/>
  <c r="P118" i="17" l="1"/>
  <c r="Q117" i="17"/>
  <c r="AA117" i="17" s="1"/>
  <c r="T117" i="17"/>
  <c r="U117" i="17" s="1"/>
  <c r="AE117" i="17" s="1"/>
  <c r="O124" i="17"/>
  <c r="Y124" i="17" s="1"/>
  <c r="X124" i="17" s="1"/>
  <c r="N125" i="17"/>
  <c r="K124" i="17"/>
  <c r="F125" i="17"/>
  <c r="AD117" i="17"/>
  <c r="Z118" i="17"/>
  <c r="Z44" i="17"/>
  <c r="AD44" i="17" s="1"/>
  <c r="T43" i="17"/>
  <c r="U43" i="17" s="1"/>
  <c r="AE44" i="17" s="1"/>
  <c r="P42" i="17"/>
  <c r="Q43" i="17"/>
  <c r="AA44" i="17" s="1"/>
  <c r="R47" i="17"/>
  <c r="S48" i="17"/>
  <c r="AC49" i="17" s="1"/>
  <c r="AB49" i="17" s="1"/>
  <c r="I125" i="17"/>
  <c r="D126" i="17"/>
  <c r="O63" i="17"/>
  <c r="Y64" i="17" s="1"/>
  <c r="X64" i="17" s="1"/>
  <c r="N62" i="17"/>
  <c r="R127" i="17"/>
  <c r="S126" i="17"/>
  <c r="AC126" i="17" s="1"/>
  <c r="AB126" i="17" s="1"/>
  <c r="N126" i="17" l="1"/>
  <c r="O125" i="17"/>
  <c r="Y125" i="17" s="1"/>
  <c r="X125" i="17" s="1"/>
  <c r="T118" i="17"/>
  <c r="U118" i="17" s="1"/>
  <c r="AE118" i="17" s="1"/>
  <c r="Q118" i="17"/>
  <c r="AA118" i="17" s="1"/>
  <c r="P119" i="17"/>
  <c r="F126" i="17"/>
  <c r="K125" i="17"/>
  <c r="Q42" i="17"/>
  <c r="AA43" i="17" s="1"/>
  <c r="Z43" i="17"/>
  <c r="AD43" i="17" s="1"/>
  <c r="P41" i="17"/>
  <c r="T42" i="17"/>
  <c r="U42" i="17" s="1"/>
  <c r="AE43" i="17" s="1"/>
  <c r="AD118" i="17"/>
  <c r="Z119" i="17"/>
  <c r="S127" i="17"/>
  <c r="AC127" i="17" s="1"/>
  <c r="AB127" i="17" s="1"/>
  <c r="R128" i="17"/>
  <c r="S128" i="17" s="1"/>
  <c r="AC128" i="17" s="1"/>
  <c r="AB128" i="17" s="1"/>
  <c r="N61" i="17"/>
  <c r="O62" i="17"/>
  <c r="Y63" i="17" s="1"/>
  <c r="X63" i="17" s="1"/>
  <c r="S47" i="17"/>
  <c r="AC48" i="17" s="1"/>
  <c r="AB48" i="17" s="1"/>
  <c r="R46" i="17"/>
  <c r="I126" i="17"/>
  <c r="D127" i="17"/>
  <c r="T119" i="17" l="1"/>
  <c r="U119" i="17" s="1"/>
  <c r="AE119" i="17" s="1"/>
  <c r="Q119" i="17"/>
  <c r="AA119" i="17" s="1"/>
  <c r="P120" i="17"/>
  <c r="N127" i="17"/>
  <c r="O126" i="17"/>
  <c r="Y126" i="17" s="1"/>
  <c r="X126" i="17" s="1"/>
  <c r="R45" i="17"/>
  <c r="S46" i="17"/>
  <c r="AC47" i="17" s="1"/>
  <c r="AB47" i="17" s="1"/>
  <c r="Z42" i="17"/>
  <c r="AD42" i="17" s="1"/>
  <c r="T41" i="17"/>
  <c r="U41" i="17" s="1"/>
  <c r="AE42" i="17" s="1"/>
  <c r="P40" i="17"/>
  <c r="Q41" i="17"/>
  <c r="AA42" i="17" s="1"/>
  <c r="AD119" i="17"/>
  <c r="Z120" i="17"/>
  <c r="K126" i="17"/>
  <c r="F127" i="17"/>
  <c r="D128" i="17"/>
  <c r="I127" i="17"/>
  <c r="N60" i="17"/>
  <c r="O61" i="17"/>
  <c r="Y62" i="17" s="1"/>
  <c r="X62" i="17" s="1"/>
  <c r="O127" i="17" l="1"/>
  <c r="Y127" i="17" s="1"/>
  <c r="X127" i="17" s="1"/>
  <c r="N128" i="17"/>
  <c r="O128" i="17" s="1"/>
  <c r="Y128" i="17" s="1"/>
  <c r="X128" i="17" s="1"/>
  <c r="Q120" i="17"/>
  <c r="AA120" i="17" s="1"/>
  <c r="T120" i="17"/>
  <c r="U120" i="17" s="1"/>
  <c r="AE120" i="17" s="1"/>
  <c r="P121" i="17"/>
  <c r="K127" i="17"/>
  <c r="F128" i="17"/>
  <c r="S45" i="17"/>
  <c r="AC46" i="17" s="1"/>
  <c r="AB46" i="17" s="1"/>
  <c r="R44" i="17"/>
  <c r="Q40" i="17"/>
  <c r="AA41" i="17" s="1"/>
  <c r="T40" i="17"/>
  <c r="U40" i="17" s="1"/>
  <c r="AE41" i="17" s="1"/>
  <c r="P39" i="17"/>
  <c r="Z41" i="17"/>
  <c r="AD41" i="17" s="1"/>
  <c r="AD120" i="17"/>
  <c r="Z121" i="17"/>
  <c r="I128" i="17"/>
  <c r="D129" i="17"/>
  <c r="O60" i="17"/>
  <c r="Y61" i="17" s="1"/>
  <c r="X61" i="17" s="1"/>
  <c r="N59" i="17"/>
  <c r="P122" i="17" l="1"/>
  <c r="T121" i="17"/>
  <c r="U121" i="17" s="1"/>
  <c r="AE121" i="17" s="1"/>
  <c r="Q121" i="17"/>
  <c r="AA121" i="17" s="1"/>
  <c r="D130" i="17"/>
  <c r="I129" i="17"/>
  <c r="Z40" i="17"/>
  <c r="AD40" i="17" s="1"/>
  <c r="T39" i="17"/>
  <c r="U39" i="17" s="1"/>
  <c r="AE40" i="17" s="1"/>
  <c r="P38" i="17"/>
  <c r="Q39" i="17"/>
  <c r="AA40" i="17" s="1"/>
  <c r="N58" i="17"/>
  <c r="O59" i="17"/>
  <c r="Y60" i="17" s="1"/>
  <c r="X60" i="17" s="1"/>
  <c r="R43" i="17"/>
  <c r="S44" i="17"/>
  <c r="AC45" i="17" s="1"/>
  <c r="AB45" i="17" s="1"/>
  <c r="F129" i="17"/>
  <c r="K128" i="17"/>
  <c r="AD121" i="17"/>
  <c r="Z122" i="17"/>
  <c r="P123" i="17" l="1"/>
  <c r="Q122" i="17"/>
  <c r="AA122" i="17" s="1"/>
  <c r="T122" i="17"/>
  <c r="U122" i="17" s="1"/>
  <c r="AE122" i="17" s="1"/>
  <c r="O58" i="17"/>
  <c r="Y59" i="17" s="1"/>
  <c r="X59" i="17" s="1"/>
  <c r="N57" i="17"/>
  <c r="I130" i="17"/>
  <c r="Q38" i="17"/>
  <c r="AA39" i="17" s="1"/>
  <c r="P37" i="17"/>
  <c r="Z39" i="17"/>
  <c r="AD39" i="17" s="1"/>
  <c r="T38" i="17"/>
  <c r="U38" i="17" s="1"/>
  <c r="AE39" i="17" s="1"/>
  <c r="AD122" i="17"/>
  <c r="Z123" i="17"/>
  <c r="S43" i="17"/>
  <c r="AC44" i="17" s="1"/>
  <c r="AB44" i="17" s="1"/>
  <c r="R42" i="17"/>
  <c r="F130" i="17"/>
  <c r="K129" i="17"/>
  <c r="T123" i="17" l="1"/>
  <c r="U123" i="17" s="1"/>
  <c r="AE123" i="17" s="1"/>
  <c r="Q123" i="17"/>
  <c r="AA123" i="17" s="1"/>
  <c r="P124" i="17"/>
  <c r="Z124" i="17"/>
  <c r="AD123" i="17"/>
  <c r="Z38" i="17"/>
  <c r="AD38" i="17" s="1"/>
  <c r="Q37" i="17"/>
  <c r="AA38" i="17" s="1"/>
  <c r="P36" i="17"/>
  <c r="T37" i="17"/>
  <c r="U37" i="17" s="1"/>
  <c r="AE38" i="17" s="1"/>
  <c r="K130" i="17"/>
  <c r="R41" i="17"/>
  <c r="S42" i="17"/>
  <c r="AC43" i="17" s="1"/>
  <c r="AB43" i="17" s="1"/>
  <c r="N56" i="17"/>
  <c r="O57" i="17"/>
  <c r="Y58" i="17" s="1"/>
  <c r="X58" i="17" s="1"/>
  <c r="T124" i="17" l="1"/>
  <c r="U124" i="17" s="1"/>
  <c r="AE124" i="17" s="1"/>
  <c r="Q124" i="17"/>
  <c r="AA124" i="17" s="1"/>
  <c r="P125" i="17"/>
  <c r="AD124" i="17"/>
  <c r="Z125" i="17"/>
  <c r="S41" i="17"/>
  <c r="AC42" i="17" s="1"/>
  <c r="AB42" i="17" s="1"/>
  <c r="R40" i="17"/>
  <c r="N55" i="17"/>
  <c r="O56" i="17"/>
  <c r="Y57" i="17" s="1"/>
  <c r="X57" i="17" s="1"/>
  <c r="Q36" i="17"/>
  <c r="AA37" i="17" s="1"/>
  <c r="T36" i="17"/>
  <c r="U36" i="17" s="1"/>
  <c r="AE37" i="17" s="1"/>
  <c r="Z37" i="17"/>
  <c r="AD37" i="17" s="1"/>
  <c r="P35" i="17"/>
  <c r="P126" i="17" l="1"/>
  <c r="Q125" i="17"/>
  <c r="AA125" i="17" s="1"/>
  <c r="T125" i="17"/>
  <c r="U125" i="17" s="1"/>
  <c r="AE125" i="17" s="1"/>
  <c r="P34" i="17"/>
  <c r="Z36" i="17"/>
  <c r="AD36" i="17" s="1"/>
  <c r="T35" i="17"/>
  <c r="U35" i="17" s="1"/>
  <c r="AE36" i="17" s="1"/>
  <c r="Q35" i="17"/>
  <c r="AA36" i="17" s="1"/>
  <c r="N54" i="17"/>
  <c r="O55" i="17"/>
  <c r="Y56" i="17" s="1"/>
  <c r="X56" i="17" s="1"/>
  <c r="R39" i="17"/>
  <c r="S40" i="17"/>
  <c r="AC41" i="17" s="1"/>
  <c r="AB41" i="17" s="1"/>
  <c r="AD125" i="17"/>
  <c r="Z126" i="17"/>
  <c r="Q126" i="17" l="1"/>
  <c r="AA126" i="17" s="1"/>
  <c r="T126" i="17"/>
  <c r="U126" i="17" s="1"/>
  <c r="AE126" i="17" s="1"/>
  <c r="P127" i="17"/>
  <c r="R38" i="17"/>
  <c r="S39" i="17"/>
  <c r="AC40" i="17" s="1"/>
  <c r="AB40" i="17" s="1"/>
  <c r="AD126" i="17"/>
  <c r="Z127" i="17"/>
  <c r="N53" i="17"/>
  <c r="O54" i="17"/>
  <c r="Y55" i="17" s="1"/>
  <c r="X55" i="17" s="1"/>
  <c r="T34" i="17"/>
  <c r="U34" i="17" s="1"/>
  <c r="AE35" i="17" s="1"/>
  <c r="P33" i="17"/>
  <c r="Z35" i="17"/>
  <c r="AD35" i="17" s="1"/>
  <c r="Q34" i="17"/>
  <c r="AA35" i="17" s="1"/>
  <c r="T127" i="17" l="1"/>
  <c r="U127" i="17" s="1"/>
  <c r="AE127" i="17" s="1"/>
  <c r="P128" i="17"/>
  <c r="Q127" i="17"/>
  <c r="AA127" i="17" s="1"/>
  <c r="Z34" i="17"/>
  <c r="AD34" i="17" s="1"/>
  <c r="T33" i="17"/>
  <c r="U33" i="17" s="1"/>
  <c r="AE34" i="17" s="1"/>
  <c r="P32" i="17"/>
  <c r="Q33" i="17"/>
  <c r="AA34" i="17" s="1"/>
  <c r="R37" i="17"/>
  <c r="S38" i="17"/>
  <c r="AC39" i="17" s="1"/>
  <c r="AB39" i="17" s="1"/>
  <c r="Z128" i="17"/>
  <c r="AD127" i="17"/>
  <c r="N52" i="17"/>
  <c r="O53" i="17"/>
  <c r="Y54" i="17" s="1"/>
  <c r="X54" i="17" s="1"/>
  <c r="P129" i="17" l="1"/>
  <c r="T128" i="17"/>
  <c r="U128" i="17" s="1"/>
  <c r="AE128" i="17" s="1"/>
  <c r="Q128" i="17"/>
  <c r="AA128" i="17" s="1"/>
  <c r="AD128" i="17"/>
  <c r="Z129" i="17"/>
  <c r="AD129" i="17" s="1"/>
  <c r="S37" i="17"/>
  <c r="AC38" i="17" s="1"/>
  <c r="AB38" i="17" s="1"/>
  <c r="R36" i="17"/>
  <c r="Z33" i="17"/>
  <c r="AD33" i="17" s="1"/>
  <c r="T32" i="17"/>
  <c r="U32" i="17" s="1"/>
  <c r="AE33" i="17" s="1"/>
  <c r="P31" i="17"/>
  <c r="Q32" i="17"/>
  <c r="AA33" i="17" s="1"/>
  <c r="O52" i="17"/>
  <c r="Y53" i="17" s="1"/>
  <c r="X53" i="17" s="1"/>
  <c r="N51" i="17"/>
  <c r="Q129" i="17" l="1"/>
  <c r="AA129" i="17" s="1"/>
  <c r="T129" i="17"/>
  <c r="U129" i="17" s="1"/>
  <c r="AE129" i="17" s="1"/>
  <c r="P130" i="17"/>
  <c r="Z32" i="17"/>
  <c r="AD32" i="17" s="1"/>
  <c r="T31" i="17"/>
  <c r="U31" i="17" s="1"/>
  <c r="AE32" i="17" s="1"/>
  <c r="P30" i="17"/>
  <c r="Q31" i="17"/>
  <c r="AA32" i="17" s="1"/>
  <c r="R35" i="17"/>
  <c r="S36" i="17"/>
  <c r="AC37" i="17" s="1"/>
  <c r="AB37" i="17" s="1"/>
  <c r="N50" i="17"/>
  <c r="O51" i="17"/>
  <c r="Y52" i="17" s="1"/>
  <c r="X52" i="17" s="1"/>
  <c r="Q130" i="17" l="1"/>
  <c r="AA130" i="17" s="1"/>
  <c r="AD130" i="17"/>
  <c r="T130" i="17"/>
  <c r="U130" i="17" s="1"/>
  <c r="AE130" i="17" s="1"/>
  <c r="Z31" i="17"/>
  <c r="AD31" i="17" s="1"/>
  <c r="T30" i="17"/>
  <c r="U30" i="17" s="1"/>
  <c r="AE31" i="17" s="1"/>
  <c r="P29" i="17"/>
  <c r="Q30" i="17"/>
  <c r="AA31" i="17" s="1"/>
  <c r="N49" i="17"/>
  <c r="O50" i="17"/>
  <c r="Y51" i="17" s="1"/>
  <c r="X51" i="17" s="1"/>
  <c r="S35" i="17"/>
  <c r="AC36" i="17" s="1"/>
  <c r="AB36" i="17" s="1"/>
  <c r="R34" i="17"/>
  <c r="N48" i="17" l="1"/>
  <c r="O49" i="17"/>
  <c r="Y50" i="17" s="1"/>
  <c r="X50" i="17" s="1"/>
  <c r="S34" i="17"/>
  <c r="AC35" i="17" s="1"/>
  <c r="AB35" i="17" s="1"/>
  <c r="R33" i="17"/>
  <c r="Z30" i="17"/>
  <c r="AD30" i="17" s="1"/>
  <c r="T29" i="17"/>
  <c r="U29" i="17" s="1"/>
  <c r="AE30" i="17" s="1"/>
  <c r="P28" i="17"/>
  <c r="Q29" i="17"/>
  <c r="AA30" i="17" s="1"/>
  <c r="N47" i="17" l="1"/>
  <c r="O48" i="17"/>
  <c r="Y49" i="17" s="1"/>
  <c r="X49" i="17" s="1"/>
  <c r="Z29" i="17"/>
  <c r="AD29" i="17" s="1"/>
  <c r="T28" i="17"/>
  <c r="U28" i="17" s="1"/>
  <c r="AE29" i="17" s="1"/>
  <c r="P27" i="17"/>
  <c r="Q28" i="17"/>
  <c r="AA29" i="17" s="1"/>
  <c r="S33" i="17"/>
  <c r="AC34" i="17" s="1"/>
  <c r="AB34" i="17" s="1"/>
  <c r="R32" i="17"/>
  <c r="R31" i="17" l="1"/>
  <c r="S32" i="17"/>
  <c r="AC33" i="17" s="1"/>
  <c r="AB33" i="17" s="1"/>
  <c r="Z28" i="17"/>
  <c r="AD28" i="17" s="1"/>
  <c r="T27" i="17"/>
  <c r="U27" i="17" s="1"/>
  <c r="AE28" i="17" s="1"/>
  <c r="P26" i="17"/>
  <c r="Q27" i="17"/>
  <c r="AA28" i="17" s="1"/>
  <c r="N46" i="17"/>
  <c r="O47" i="17"/>
  <c r="Y48" i="17" s="1"/>
  <c r="X48" i="17" s="1"/>
  <c r="N45" i="17" l="1"/>
  <c r="O46" i="17"/>
  <c r="Y47" i="17" s="1"/>
  <c r="X47" i="17" s="1"/>
  <c r="T26" i="17"/>
  <c r="U26" i="17" s="1"/>
  <c r="AE27" i="17" s="1"/>
  <c r="Z27" i="17"/>
  <c r="AD27" i="17" s="1"/>
  <c r="P25" i="17"/>
  <c r="Q26" i="17"/>
  <c r="AA27" i="17" s="1"/>
  <c r="S31" i="17"/>
  <c r="AC32" i="17" s="1"/>
  <c r="AB32" i="17" s="1"/>
  <c r="R30" i="17"/>
  <c r="R29" i="17" l="1"/>
  <c r="S30" i="17"/>
  <c r="AC31" i="17" s="1"/>
  <c r="AB31" i="17" s="1"/>
  <c r="N44" i="17"/>
  <c r="O45" i="17"/>
  <c r="Y46" i="17" s="1"/>
  <c r="X46" i="17" s="1"/>
  <c r="Z26" i="17"/>
  <c r="AD26" i="17" s="1"/>
  <c r="T25" i="17"/>
  <c r="U25" i="17" s="1"/>
  <c r="AE26" i="17" s="1"/>
  <c r="P24" i="17"/>
  <c r="Q25" i="17"/>
  <c r="AA26" i="17" s="1"/>
  <c r="Z25" i="17" l="1"/>
  <c r="AD25" i="17" s="1"/>
  <c r="P23" i="17"/>
  <c r="T24" i="17"/>
  <c r="U24" i="17" s="1"/>
  <c r="AE25" i="17" s="1"/>
  <c r="Q24" i="17"/>
  <c r="AA25" i="17" s="1"/>
  <c r="O44" i="17"/>
  <c r="Y45" i="17" s="1"/>
  <c r="X45" i="17" s="1"/>
  <c r="N43" i="17"/>
  <c r="S29" i="17"/>
  <c r="AC30" i="17" s="1"/>
  <c r="AB30" i="17" s="1"/>
  <c r="R28" i="17"/>
  <c r="N42" i="17" l="1"/>
  <c r="O43" i="17"/>
  <c r="Y44" i="17" s="1"/>
  <c r="X44" i="17" s="1"/>
  <c r="Z24" i="17"/>
  <c r="AD24" i="17" s="1"/>
  <c r="T23" i="17"/>
  <c r="U23" i="17" s="1"/>
  <c r="AE24" i="17" s="1"/>
  <c r="P22" i="17"/>
  <c r="Q23" i="17"/>
  <c r="AA24" i="17" s="1"/>
  <c r="R27" i="17"/>
  <c r="S28" i="17"/>
  <c r="AC29" i="17" s="1"/>
  <c r="AB29" i="17" s="1"/>
  <c r="Z23" i="17" l="1"/>
  <c r="AD23" i="17" s="1"/>
  <c r="P21" i="17"/>
  <c r="T22" i="17"/>
  <c r="U22" i="17" s="1"/>
  <c r="AE23" i="17" s="1"/>
  <c r="Q22" i="17"/>
  <c r="AA23" i="17" s="1"/>
  <c r="S27" i="17"/>
  <c r="AC28" i="17" s="1"/>
  <c r="AB28" i="17" s="1"/>
  <c r="R26" i="17"/>
  <c r="O42" i="17"/>
  <c r="Y43" i="17" s="1"/>
  <c r="X43" i="17" s="1"/>
  <c r="N41" i="17"/>
  <c r="N40" i="17" l="1"/>
  <c r="O41" i="17"/>
  <c r="Y42" i="17" s="1"/>
  <c r="X42" i="17" s="1"/>
  <c r="R25" i="17"/>
  <c r="S26" i="17"/>
  <c r="AC27" i="17" s="1"/>
  <c r="AB27" i="17" s="1"/>
  <c r="Z22" i="17"/>
  <c r="AD22" i="17" s="1"/>
  <c r="T21" i="17"/>
  <c r="U21" i="17" s="1"/>
  <c r="AE22" i="17" s="1"/>
  <c r="P20" i="17"/>
  <c r="Q21" i="17"/>
  <c r="AA22" i="17" s="1"/>
  <c r="R24" i="17" l="1"/>
  <c r="S25" i="17"/>
  <c r="AC26" i="17" s="1"/>
  <c r="AB26" i="17" s="1"/>
  <c r="Z20" i="17"/>
  <c r="AD20" i="17" s="1"/>
  <c r="T20" i="17"/>
  <c r="U20" i="17" s="1"/>
  <c r="P19" i="17"/>
  <c r="Z21" i="17"/>
  <c r="AD21" i="17" s="1"/>
  <c r="Q20" i="17"/>
  <c r="N39" i="17"/>
  <c r="O40" i="17"/>
  <c r="Y41" i="17" s="1"/>
  <c r="X41" i="17" s="1"/>
  <c r="AE20" i="17" l="1"/>
  <c r="AE21" i="17"/>
  <c r="R23" i="17"/>
  <c r="S24" i="17"/>
  <c r="AC25" i="17" s="1"/>
  <c r="AB25" i="17" s="1"/>
  <c r="N38" i="17"/>
  <c r="O39" i="17"/>
  <c r="Y40" i="17" s="1"/>
  <c r="X40" i="17" s="1"/>
  <c r="AA21" i="17"/>
  <c r="AA20" i="17"/>
  <c r="T19" i="17"/>
  <c r="U19" i="17" s="1"/>
  <c r="AE19" i="17" s="1"/>
  <c r="P18" i="17"/>
  <c r="Z19" i="17"/>
  <c r="AD19" i="17" s="1"/>
  <c r="Q19" i="17"/>
  <c r="AA19" i="17" s="1"/>
  <c r="N37" i="17" l="1"/>
  <c r="O38" i="17"/>
  <c r="Y39" i="17" s="1"/>
  <c r="X39" i="17" s="1"/>
  <c r="R22" i="17"/>
  <c r="S23" i="17"/>
  <c r="AC24" i="17" s="1"/>
  <c r="AB24" i="17" s="1"/>
  <c r="Z18" i="17"/>
  <c r="AD18" i="17" s="1"/>
  <c r="P17" i="17"/>
  <c r="T18" i="17"/>
  <c r="U18" i="17" s="1"/>
  <c r="AE18" i="17" s="1"/>
  <c r="Q18" i="17"/>
  <c r="AA18" i="17" s="1"/>
  <c r="R21" i="17" l="1"/>
  <c r="S22" i="17"/>
  <c r="AC23" i="17" s="1"/>
  <c r="AB23" i="17" s="1"/>
  <c r="N36" i="17"/>
  <c r="O37" i="17"/>
  <c r="Y38" i="17" s="1"/>
  <c r="X38" i="17" s="1"/>
  <c r="T17" i="17"/>
  <c r="U17" i="17" s="1"/>
  <c r="AE17" i="17" s="1"/>
  <c r="P16" i="17"/>
  <c r="Z17" i="17"/>
  <c r="AD17" i="17" s="1"/>
  <c r="Q17" i="17"/>
  <c r="AA17" i="17" s="1"/>
  <c r="Z16" i="17" l="1"/>
  <c r="AD16" i="17" s="1"/>
  <c r="T16" i="17"/>
  <c r="U16" i="17" s="1"/>
  <c r="AE16" i="17" s="1"/>
  <c r="P15" i="17"/>
  <c r="Q16" i="17"/>
  <c r="AA16" i="17" s="1"/>
  <c r="N35" i="17"/>
  <c r="O36" i="17"/>
  <c r="Y37" i="17" s="1"/>
  <c r="X37" i="17" s="1"/>
  <c r="R20" i="17"/>
  <c r="S21" i="17"/>
  <c r="AC22" i="17" s="1"/>
  <c r="AB22" i="17" s="1"/>
  <c r="N34" i="17" l="1"/>
  <c r="O35" i="17"/>
  <c r="Y36" i="17" s="1"/>
  <c r="X36" i="17" s="1"/>
  <c r="R19" i="17"/>
  <c r="S20" i="17"/>
  <c r="T15" i="17"/>
  <c r="U15" i="17" s="1"/>
  <c r="AE15" i="17" s="1"/>
  <c r="P14" i="17"/>
  <c r="Z15" i="17"/>
  <c r="AD15" i="17" s="1"/>
  <c r="Q15" i="17"/>
  <c r="AA15" i="17" s="1"/>
  <c r="S19" i="17" l="1"/>
  <c r="AC19" i="17" s="1"/>
  <c r="AB19" i="17" s="1"/>
  <c r="R18" i="17"/>
  <c r="O34" i="17"/>
  <c r="Y35" i="17" s="1"/>
  <c r="X35" i="17" s="1"/>
  <c r="N33" i="17"/>
  <c r="Z14" i="17"/>
  <c r="AD14" i="17" s="1"/>
  <c r="T14" i="17"/>
  <c r="U14" i="17" s="1"/>
  <c r="AE14" i="17" s="1"/>
  <c r="P13" i="17"/>
  <c r="Q14" i="17"/>
  <c r="AA14" i="17" s="1"/>
  <c r="AC21" i="17"/>
  <c r="AB21" i="17" s="1"/>
  <c r="AC20" i="17"/>
  <c r="AB20" i="17" s="1"/>
  <c r="T13" i="17" l="1"/>
  <c r="U13" i="17" s="1"/>
  <c r="AE13" i="17" s="1"/>
  <c r="P12" i="17"/>
  <c r="Z13" i="17"/>
  <c r="AD13" i="17" s="1"/>
  <c r="Q13" i="17"/>
  <c r="AA13" i="17" s="1"/>
  <c r="N32" i="17"/>
  <c r="O33" i="17"/>
  <c r="Y34" i="17" s="1"/>
  <c r="X34" i="17" s="1"/>
  <c r="R17" i="17"/>
  <c r="S18" i="17"/>
  <c r="AC18" i="17" s="1"/>
  <c r="AB18" i="17" s="1"/>
  <c r="Z12" i="17" l="1"/>
  <c r="AD12" i="17" s="1"/>
  <c r="P11" i="17"/>
  <c r="T12" i="17"/>
  <c r="U12" i="17" s="1"/>
  <c r="AE12" i="17" s="1"/>
  <c r="Q12" i="17"/>
  <c r="AA12" i="17" s="1"/>
  <c r="S17" i="17"/>
  <c r="AC17" i="17" s="1"/>
  <c r="AB17" i="17" s="1"/>
  <c r="R16" i="17"/>
  <c r="O32" i="17"/>
  <c r="Y33" i="17" s="1"/>
  <c r="X33" i="17" s="1"/>
  <c r="N31" i="17"/>
  <c r="R15" i="17" l="1"/>
  <c r="S16" i="17"/>
  <c r="AC16" i="17" s="1"/>
  <c r="AB16" i="17" s="1"/>
  <c r="T11" i="17"/>
  <c r="U11" i="17" s="1"/>
  <c r="AE11" i="17" s="1"/>
  <c r="P10" i="17"/>
  <c r="Z11" i="17"/>
  <c r="AD11" i="17" s="1"/>
  <c r="Q11" i="17"/>
  <c r="AA11" i="17" s="1"/>
  <c r="N30" i="17"/>
  <c r="O31" i="17"/>
  <c r="Y32" i="17" s="1"/>
  <c r="X32" i="17" s="1"/>
  <c r="O30" i="17" l="1"/>
  <c r="Y31" i="17" s="1"/>
  <c r="X31" i="17" s="1"/>
  <c r="N29" i="17"/>
  <c r="S15" i="17"/>
  <c r="AC15" i="17" s="1"/>
  <c r="AB15" i="17" s="1"/>
  <c r="R14" i="17"/>
  <c r="Z10" i="17"/>
  <c r="AD10" i="17" s="1"/>
  <c r="T10" i="17"/>
  <c r="U10" i="17" s="1"/>
  <c r="AE10" i="17" s="1"/>
  <c r="Q10" i="17"/>
  <c r="AA10" i="17" s="1"/>
  <c r="R13" i="17" l="1"/>
  <c r="S14" i="17"/>
  <c r="AC14" i="17" s="1"/>
  <c r="AB14" i="17" s="1"/>
  <c r="N28" i="17"/>
  <c r="O29" i="17"/>
  <c r="Y30" i="17" s="1"/>
  <c r="X30" i="17" s="1"/>
  <c r="O28" i="17" l="1"/>
  <c r="Y29" i="17" s="1"/>
  <c r="X29" i="17" s="1"/>
  <c r="N27" i="17"/>
  <c r="S13" i="17"/>
  <c r="AC13" i="17" s="1"/>
  <c r="AB13" i="17" s="1"/>
  <c r="R12" i="17"/>
  <c r="R11" i="17" l="1"/>
  <c r="S12" i="17"/>
  <c r="AC12" i="17" s="1"/>
  <c r="AB12" i="17" s="1"/>
  <c r="O27" i="17"/>
  <c r="Y28" i="17" s="1"/>
  <c r="X28" i="17" s="1"/>
  <c r="N26" i="17"/>
  <c r="O26" i="17" l="1"/>
  <c r="Y27" i="17" s="1"/>
  <c r="X27" i="17" s="1"/>
  <c r="N25" i="17"/>
  <c r="S11" i="17"/>
  <c r="AC11" i="17" s="1"/>
  <c r="AB11" i="17" s="1"/>
  <c r="R10" i="17"/>
  <c r="S10" i="17" s="1"/>
  <c r="AC10" i="17" s="1"/>
  <c r="AB10" i="17" s="1"/>
  <c r="O25" i="17" l="1"/>
  <c r="Y26" i="17" s="1"/>
  <c r="X26" i="17" s="1"/>
  <c r="N24" i="17"/>
  <c r="O24" i="17" l="1"/>
  <c r="Y25" i="17" s="1"/>
  <c r="X25" i="17" s="1"/>
  <c r="N23" i="17"/>
  <c r="O23" i="17" l="1"/>
  <c r="Y24" i="17" s="1"/>
  <c r="X24" i="17" s="1"/>
  <c r="N22" i="17"/>
  <c r="O22" i="17" l="1"/>
  <c r="Y23" i="17" s="1"/>
  <c r="X23" i="17" s="1"/>
  <c r="N21" i="17"/>
  <c r="N20" i="17" l="1"/>
  <c r="O21" i="17"/>
  <c r="Y22" i="17" s="1"/>
  <c r="X22" i="17" s="1"/>
  <c r="N19" i="17" l="1"/>
  <c r="O20" i="17"/>
  <c r="N18" i="17" l="1"/>
  <c r="O19" i="17"/>
  <c r="Y19" i="17" s="1"/>
  <c r="X19" i="17" s="1"/>
  <c r="Y20" i="17"/>
  <c r="X20" i="17" s="1"/>
  <c r="Y21" i="17"/>
  <c r="X21" i="17" s="1"/>
  <c r="N17" i="17" l="1"/>
  <c r="O18" i="17"/>
  <c r="Y18" i="17" s="1"/>
  <c r="X18" i="17" s="1"/>
  <c r="N16" i="17" l="1"/>
  <c r="O17" i="17"/>
  <c r="Y17" i="17" s="1"/>
  <c r="X17" i="17" s="1"/>
  <c r="N15" i="17" l="1"/>
  <c r="O16" i="17"/>
  <c r="Y16" i="17" s="1"/>
  <c r="X16" i="17" s="1"/>
  <c r="N14" i="17" l="1"/>
  <c r="O15" i="17"/>
  <c r="Y15" i="17" s="1"/>
  <c r="X15" i="17" s="1"/>
  <c r="O14" i="17" l="1"/>
  <c r="Y14" i="17" s="1"/>
  <c r="X14" i="17" s="1"/>
  <c r="N13" i="17"/>
  <c r="N12" i="17" l="1"/>
  <c r="O13" i="17"/>
  <c r="Y13" i="17" s="1"/>
  <c r="X13" i="17" s="1"/>
  <c r="O12" i="17" l="1"/>
  <c r="Y12" i="17" s="1"/>
  <c r="X12" i="17" s="1"/>
  <c r="N11" i="17"/>
  <c r="N10" i="17" l="1"/>
  <c r="O10" i="17" s="1"/>
  <c r="Y10" i="17" s="1"/>
  <c r="X10" i="17" s="1"/>
  <c r="O11" i="17"/>
  <c r="Y11" i="17" s="1"/>
  <c r="X11" i="17" s="1"/>
</calcChain>
</file>

<file path=xl/sharedStrings.xml><?xml version="1.0" encoding="utf-8"?>
<sst xmlns="http://schemas.openxmlformats.org/spreadsheetml/2006/main" count="62" uniqueCount="39">
  <si>
    <t>Recargo volatilidad</t>
  </si>
  <si>
    <t>Recargo nivel</t>
  </si>
  <si>
    <t>Recargo modelo</t>
  </si>
  <si>
    <t>Mujeres</t>
  </si>
  <si>
    <t>Hombres</t>
  </si>
  <si>
    <r>
      <rPr>
        <sz val="11"/>
        <color theme="1"/>
        <rFont val="Calibri"/>
        <family val="2"/>
      </rPr>
      <t>λ</t>
    </r>
    <r>
      <rPr>
        <sz val="8.8000000000000007"/>
        <color theme="1"/>
        <rFont val="Calibri"/>
        <family val="2"/>
      </rPr>
      <t xml:space="preserve"> = </t>
    </r>
    <r>
      <rPr>
        <sz val="11"/>
        <color theme="1"/>
        <rFont val="Calibri"/>
        <family val="2"/>
        <scheme val="minor"/>
      </rPr>
      <t>factor de mejora</t>
    </r>
  </si>
  <si>
    <t>Recargo técnico qx base</t>
  </si>
  <si>
    <t>Recargo técnico factor de mejora</t>
  </si>
  <si>
    <t>qx base 2012 en tanto por mil</t>
  </si>
  <si>
    <t>qx base 2019 en tanto por mil</t>
  </si>
  <si>
    <t>Anexo 2.2. PASEM2019_Rel_1er.orden</t>
  </si>
  <si>
    <t>Anexo 2.3. PASEM2019_NoRel_1er.orden</t>
  </si>
  <si>
    <t>Anexo 2.4. PASEM2019_Decesos_1er.2orden</t>
  </si>
  <si>
    <t>Anexo 1.2. PASEM2019_General_2ndo.orden</t>
  </si>
  <si>
    <t>Anexo 1.3. PASEM2019_Decesos_2ndo.orden</t>
  </si>
  <si>
    <t>Anexo 1.1. PER2012_Col_2ndo.orden</t>
  </si>
  <si>
    <t>Anexo 1.1. PER2012_Ind_2ndo.orden</t>
  </si>
  <si>
    <t>Anexo 2.1. PER2012_Col_1er.orden</t>
  </si>
  <si>
    <t>Anexo 2.1. PER2012_Ind_1er.orden</t>
  </si>
  <si>
    <t>Las tablas que se proponen publicar como definitivas presentan las siguientes modificaciones respecto de las tablas biométricas usadas en el estudio de impacto</t>
  </si>
  <si>
    <t>Tablas de seguros de supervivencia colectivos</t>
  </si>
  <si>
    <t>Tablas de seguros de supervivencia individuales</t>
  </si>
  <si>
    <t>Tablas del seguro de decesos</t>
  </si>
  <si>
    <t>qx base</t>
  </si>
  <si>
    <t>Factor de mejora</t>
  </si>
  <si>
    <t>Volatilidad</t>
  </si>
  <si>
    <t>Otros riesgos</t>
  </si>
  <si>
    <t>Tendencia</t>
  </si>
  <si>
    <t>Mejor estimación</t>
  </si>
  <si>
    <t>Recargos técnicos sobre la qx base</t>
  </si>
  <si>
    <t>Recargo técnico</t>
  </si>
  <si>
    <t>Tablas PASEM2019 seguros vida riesgo con operaciones relacionadas</t>
  </si>
  <si>
    <t>Tablas PASEM2019 seguros vida riesgo no relacionados con otras operaciones</t>
  </si>
  <si>
    <t>La evidencia empírica del período 2014-2017 recibida como parte del estudio de impacto no muestra indicios que aconsejen modificación alguna en la mejor estimación de las tablas biométricas aplicadas en dicho estudio</t>
  </si>
  <si>
    <t>La evidencia empírica del período 2014-2017 recibida como parte del estudio de impacto no muestra indicios que aconsejen modificación alguna en la mejor estimación de las tablas biométricas aplicadas en dicho estudio.
No obstante, son necesarios ajustes para tarificar seguros a medio y largo plazo (incorporación del factor de mejora a la tabla o inclusión de participación en beneficios biométricos para el tomador/asegurado)</t>
  </si>
  <si>
    <t>La evidencia empírica del período 2014-2017 recibida como parte del estudio de impacto no muestra indicios que aconsejen modificación alguna en los recargos técnicos de las tablas biométricas aplicadas en dicho estudio</t>
  </si>
  <si>
    <t>Si las tablas se han ajustado incluyendo un factor de mejora para  tarificar seguros a medio y largo plazo, son necesarios recargos técnicos para recoger la incertidumbre del factor de mejora</t>
  </si>
  <si>
    <t>--&gt; Reducción del nivel de confianza del 80 al 75%
--&gt; Recargo máximo del 9,75% para Hombres &lt; 60 años y Mujeres &lt; 71 años
--&gt; Mantenimiento del recargo del 5 por ciento a la vista del tamaño promedio de las carteras afectadas y de los ajustes favorables en las colas de edades</t>
  </si>
  <si>
    <t>--&gt; Reducción del nivel de confianza del 80 al 75%
--&gt; Recargo decreciente a partir de los 75 años aprox. Y dilución por décimas partes a partir de 90 años
--&gt;  Mantenimiento recargo aditivo 0,0005 por otros riesgos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</si>
</sst>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5" formatCode="_-* #,##0.0000\ _€_-;\-* #,##0.0000\ _€_-;_-* &quot;-&quot;??\ _€_-;_-@_-"/>
    <numFmt numFmtId="166" formatCode="0.000%"/>
    <numFmt numFmtId="167" formatCode="_-* #,##0.0000_-;\-* #,##0.0000_-;_-* &quot;-&quot;??_-;_-@_-"/>
    <numFmt numFmtId="168" formatCode="_-* #,##0.000000000_-;\-* #,##0.000000000_-;_-* &quot;-&quot;??_-;_-@_-"/>
  </numFmts>
  <fonts count="10" x14ac:knownFonts="1">
    <font>
      <sz val="11"/>
      <color theme="1"/>
      <name val="Calibri"/>
      <family val="2"/>
      <scheme val="minor"/>
    </font>
    <font>
      <sz val="11"/>
      <color theme="1"/>
      <name val="Calibri"/>
      <family val="2"/>
    </font>
    <font>
      <sz val="11"/>
      <color theme="1"/>
      <name val="Calibri"/>
      <family val="2"/>
      <scheme val="minor"/>
    </font>
    <font>
      <b/>
      <sz val="13"/>
      <color rgb="FFC00000"/>
      <name val="Calibri"/>
      <family val="2"/>
      <scheme val="minor"/>
    </font>
    <font>
      <b/>
      <sz val="11"/>
      <color theme="1"/>
      <name val="Calibri"/>
      <family val="2"/>
      <scheme val="minor"/>
    </font>
    <font>
      <sz val="8.8000000000000007"/>
      <color theme="1"/>
      <name val="Calibri"/>
      <family val="2"/>
    </font>
    <font>
      <b/>
      <sz val="14"/>
      <color theme="1"/>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49">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right style="thin">
        <color auto="1"/>
      </right>
      <top style="medium">
        <color auto="1"/>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hair">
        <color auto="1"/>
      </top>
      <bottom/>
      <diagonal/>
    </border>
    <border>
      <left style="medium">
        <color auto="1"/>
      </left>
      <right style="thin">
        <color auto="1"/>
      </right>
      <top/>
      <bottom style="hair">
        <color auto="1"/>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medium">
        <color indexed="64"/>
      </right>
      <top style="medium">
        <color auto="1"/>
      </top>
      <bottom style="hair">
        <color auto="1"/>
      </bottom>
      <diagonal/>
    </border>
    <border>
      <left/>
      <right style="medium">
        <color indexed="64"/>
      </right>
      <top style="hair">
        <color auto="1"/>
      </top>
      <bottom style="hair">
        <color auto="1"/>
      </bottom>
      <diagonal/>
    </border>
    <border>
      <left/>
      <right style="medium">
        <color indexed="64"/>
      </right>
      <top style="hair">
        <color auto="1"/>
      </top>
      <bottom/>
      <diagonal/>
    </border>
    <border>
      <left/>
      <right style="medium">
        <color indexed="64"/>
      </right>
      <top/>
      <bottom style="hair">
        <color auto="1"/>
      </bottom>
      <diagonal/>
    </border>
    <border>
      <left style="thin">
        <color auto="1"/>
      </left>
      <right style="medium">
        <color auto="1"/>
      </right>
      <top style="medium">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99">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2" borderId="0" xfId="0" applyFill="1" applyBorder="1" applyAlignment="1">
      <alignment vertical="center"/>
    </xf>
    <xf numFmtId="43" fontId="0" fillId="2" borderId="12" xfId="1" applyFont="1" applyFill="1" applyBorder="1" applyAlignment="1">
      <alignment vertical="center"/>
    </xf>
    <xf numFmtId="165" fontId="0" fillId="2" borderId="13" xfId="1" applyNumberFormat="1" applyFont="1" applyFill="1" applyBorder="1" applyAlignment="1">
      <alignment vertical="center"/>
    </xf>
    <xf numFmtId="43" fontId="0" fillId="2" borderId="20" xfId="1" applyFont="1" applyFill="1" applyBorder="1" applyAlignment="1">
      <alignment vertical="center"/>
    </xf>
    <xf numFmtId="43" fontId="0" fillId="2" borderId="28" xfId="1" applyFont="1" applyFill="1" applyBorder="1" applyAlignment="1">
      <alignment vertical="center"/>
    </xf>
    <xf numFmtId="43" fontId="0" fillId="2" borderId="14" xfId="1" applyFont="1" applyFill="1" applyBorder="1" applyAlignment="1">
      <alignment vertical="center"/>
    </xf>
    <xf numFmtId="165" fontId="0" fillId="2" borderId="16" xfId="1" applyNumberFormat="1" applyFont="1" applyFill="1" applyBorder="1" applyAlignment="1">
      <alignment vertical="center"/>
    </xf>
    <xf numFmtId="43" fontId="0" fillId="2" borderId="15" xfId="1" applyFont="1" applyFill="1" applyBorder="1" applyAlignment="1">
      <alignment vertical="center"/>
    </xf>
    <xf numFmtId="43" fontId="0" fillId="2" borderId="29" xfId="1" applyFont="1" applyFill="1" applyBorder="1" applyAlignment="1">
      <alignment vertical="center"/>
    </xf>
    <xf numFmtId="43" fontId="0" fillId="2" borderId="23" xfId="1" applyFont="1" applyFill="1" applyBorder="1" applyAlignment="1">
      <alignment vertical="center"/>
    </xf>
    <xf numFmtId="165" fontId="0" fillId="2" borderId="17" xfId="1" applyNumberFormat="1" applyFont="1" applyFill="1" applyBorder="1" applyAlignment="1">
      <alignment vertical="center"/>
    </xf>
    <xf numFmtId="43" fontId="0" fillId="2" borderId="30" xfId="1" applyFont="1" applyFill="1" applyBorder="1" applyAlignment="1">
      <alignment vertical="center"/>
    </xf>
    <xf numFmtId="0" fontId="0" fillId="2" borderId="0" xfId="0" applyFill="1" applyBorder="1" applyAlignment="1">
      <alignment horizontal="center" vertical="center"/>
    </xf>
    <xf numFmtId="43" fontId="0" fillId="2" borderId="24" xfId="1" applyFont="1" applyFill="1" applyBorder="1" applyAlignment="1">
      <alignment vertical="center"/>
    </xf>
    <xf numFmtId="165" fontId="0" fillId="2" borderId="19" xfId="1" applyNumberFormat="1" applyFont="1" applyFill="1" applyBorder="1" applyAlignment="1">
      <alignment vertical="center"/>
    </xf>
    <xf numFmtId="43" fontId="0" fillId="2" borderId="18" xfId="1" applyFont="1" applyFill="1" applyBorder="1" applyAlignment="1">
      <alignment vertical="center"/>
    </xf>
    <xf numFmtId="43" fontId="0" fillId="2" borderId="31" xfId="1" applyFont="1" applyFill="1" applyBorder="1" applyAlignment="1">
      <alignment vertical="center"/>
    </xf>
    <xf numFmtId="165" fontId="0" fillId="2" borderId="26" xfId="1" applyNumberFormat="1" applyFont="1" applyFill="1" applyBorder="1" applyAlignment="1">
      <alignment vertical="center"/>
    </xf>
    <xf numFmtId="43" fontId="0" fillId="2" borderId="25" xfId="1" applyFont="1" applyFill="1" applyBorder="1" applyAlignment="1">
      <alignment vertical="center"/>
    </xf>
    <xf numFmtId="43" fontId="0" fillId="2" borderId="26" xfId="1" applyFont="1" applyFill="1" applyBorder="1" applyAlignment="1">
      <alignment vertical="center"/>
    </xf>
    <xf numFmtId="43" fontId="0" fillId="2" borderId="34" xfId="1" applyFont="1" applyFill="1" applyBorder="1" applyAlignment="1">
      <alignment horizontal="center" vertical="center" wrapText="1"/>
    </xf>
    <xf numFmtId="43" fontId="0" fillId="2" borderId="35" xfId="1" applyFont="1" applyFill="1" applyBorder="1" applyAlignment="1">
      <alignment horizontal="center" vertical="center" wrapText="1"/>
    </xf>
    <xf numFmtId="43" fontId="0" fillId="2" borderId="36" xfId="1" applyFont="1" applyFill="1" applyBorder="1" applyAlignment="1">
      <alignment horizontal="center" vertical="center" wrapText="1"/>
    </xf>
    <xf numFmtId="43" fontId="0" fillId="2" borderId="37" xfId="1" applyFont="1" applyFill="1" applyBorder="1" applyAlignment="1">
      <alignment vertical="center"/>
    </xf>
    <xf numFmtId="165" fontId="0" fillId="2" borderId="37" xfId="1" applyNumberFormat="1" applyFont="1" applyFill="1" applyBorder="1" applyAlignment="1">
      <alignment vertical="center"/>
    </xf>
    <xf numFmtId="165" fontId="0" fillId="2" borderId="15" xfId="1" applyNumberFormat="1" applyFont="1" applyFill="1" applyBorder="1" applyAlignment="1">
      <alignment vertical="center"/>
    </xf>
    <xf numFmtId="43" fontId="0" fillId="2" borderId="27" xfId="1" applyFont="1" applyFill="1" applyBorder="1" applyAlignment="1">
      <alignment vertical="center"/>
    </xf>
    <xf numFmtId="165" fontId="0" fillId="2" borderId="27" xfId="1" applyNumberFormat="1" applyFont="1" applyFill="1" applyBorder="1" applyAlignment="1">
      <alignment vertical="center"/>
    </xf>
    <xf numFmtId="10" fontId="0" fillId="2" borderId="12" xfId="2" applyNumberFormat="1" applyFont="1" applyFill="1" applyBorder="1" applyAlignment="1">
      <alignment horizontal="center" vertical="center"/>
    </xf>
    <xf numFmtId="10" fontId="0" fillId="2" borderId="14" xfId="2" applyNumberFormat="1" applyFont="1" applyFill="1" applyBorder="1" applyAlignment="1">
      <alignment horizontal="center" vertical="center"/>
    </xf>
    <xf numFmtId="10" fontId="0" fillId="2" borderId="25" xfId="2" applyNumberFormat="1" applyFont="1" applyFill="1" applyBorder="1" applyAlignment="1">
      <alignment horizontal="center" vertical="center"/>
    </xf>
    <xf numFmtId="43" fontId="0" fillId="2" borderId="38" xfId="1" applyFont="1" applyFill="1" applyBorder="1" applyAlignment="1">
      <alignment horizontal="center" vertical="center" wrapText="1"/>
    </xf>
    <xf numFmtId="43" fontId="0" fillId="2" borderId="39" xfId="1" applyFont="1" applyFill="1" applyBorder="1" applyAlignment="1">
      <alignment horizontal="center" vertical="center" wrapText="1"/>
    </xf>
    <xf numFmtId="43" fontId="0" fillId="2" borderId="40" xfId="1" applyFont="1" applyFill="1" applyBorder="1" applyAlignment="1">
      <alignment horizontal="center" vertical="center" wrapText="1"/>
    </xf>
    <xf numFmtId="43" fontId="0" fillId="2" borderId="4" xfId="1" applyFont="1" applyFill="1" applyBorder="1" applyAlignment="1">
      <alignment horizontal="center" vertical="center"/>
    </xf>
    <xf numFmtId="43" fontId="0" fillId="2" borderId="33" xfId="1" applyFont="1" applyFill="1" applyBorder="1" applyAlignment="1">
      <alignment horizontal="center" vertical="center"/>
    </xf>
    <xf numFmtId="43" fontId="0" fillId="2" borderId="5" xfId="1" applyFont="1" applyFill="1" applyBorder="1" applyAlignment="1">
      <alignment horizontal="center" vertical="center" wrapText="1"/>
    </xf>
    <xf numFmtId="0" fontId="3" fillId="2" borderId="0" xfId="0" applyFont="1" applyFill="1" applyAlignment="1">
      <alignment vertical="center"/>
    </xf>
    <xf numFmtId="166" fontId="0" fillId="2" borderId="0" xfId="2" applyNumberFormat="1" applyFont="1" applyFill="1" applyAlignment="1">
      <alignment vertical="center"/>
    </xf>
    <xf numFmtId="0" fontId="0" fillId="2" borderId="0" xfId="0" applyFill="1" applyAlignment="1">
      <alignment vertical="center" wrapText="1"/>
    </xf>
    <xf numFmtId="165" fontId="0" fillId="2" borderId="37" xfId="0" applyNumberFormat="1" applyFill="1" applyBorder="1" applyAlignment="1">
      <alignment vertical="center"/>
    </xf>
    <xf numFmtId="0" fontId="7" fillId="0" borderId="0" xfId="0" applyFont="1" applyAlignment="1">
      <alignment vertical="center"/>
    </xf>
    <xf numFmtId="0" fontId="7" fillId="0" borderId="0" xfId="0" applyFont="1" applyAlignment="1">
      <alignment horizontal="center" vertical="center" wrapText="1"/>
    </xf>
    <xf numFmtId="0" fontId="7" fillId="2" borderId="0" xfId="0" applyFont="1" applyFill="1" applyAlignment="1">
      <alignment vertical="center"/>
    </xf>
    <xf numFmtId="0" fontId="7" fillId="2" borderId="0" xfId="0" applyFont="1" applyFill="1" applyAlignment="1">
      <alignment horizontal="center" vertical="center" wrapText="1"/>
    </xf>
    <xf numFmtId="0" fontId="7" fillId="2" borderId="10" xfId="0" applyFont="1" applyFill="1" applyBorder="1" applyAlignment="1">
      <alignment vertical="center"/>
    </xf>
    <xf numFmtId="0" fontId="7" fillId="2" borderId="9" xfId="0" applyFont="1" applyFill="1" applyBorder="1" applyAlignment="1">
      <alignment vertical="center"/>
    </xf>
    <xf numFmtId="0" fontId="7" fillId="2" borderId="41" xfId="0" applyFont="1" applyFill="1" applyBorder="1" applyAlignment="1">
      <alignment vertical="center"/>
    </xf>
    <xf numFmtId="0" fontId="7" fillId="2" borderId="0" xfId="0" applyFont="1" applyFill="1" applyBorder="1" applyAlignment="1">
      <alignment vertical="center"/>
    </xf>
    <xf numFmtId="0" fontId="7" fillId="2" borderId="42" xfId="0" applyFont="1" applyFill="1" applyBorder="1" applyAlignment="1">
      <alignment vertical="center"/>
    </xf>
    <xf numFmtId="0" fontId="7" fillId="2" borderId="43" xfId="0" applyFont="1" applyFill="1" applyBorder="1" applyAlignment="1">
      <alignment vertic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7" fillId="2" borderId="10" xfId="0" applyFont="1" applyFill="1" applyBorder="1" applyAlignment="1">
      <alignment vertical="center" wrapText="1"/>
    </xf>
    <xf numFmtId="0" fontId="7" fillId="2" borderId="41" xfId="0" applyFont="1" applyFill="1" applyBorder="1" applyAlignment="1">
      <alignment vertical="center" wrapText="1"/>
    </xf>
    <xf numFmtId="0" fontId="8" fillId="2" borderId="0" xfId="0" applyFont="1" applyFill="1" applyAlignment="1">
      <alignment vertical="center"/>
    </xf>
    <xf numFmtId="43" fontId="0" fillId="3" borderId="15" xfId="1" applyFont="1" applyFill="1" applyBorder="1" applyAlignment="1">
      <alignment vertical="center"/>
    </xf>
    <xf numFmtId="43" fontId="0" fillId="4" borderId="15" xfId="1" applyFont="1" applyFill="1" applyBorder="1" applyAlignment="1">
      <alignment vertical="center"/>
    </xf>
    <xf numFmtId="165" fontId="0" fillId="4" borderId="16" xfId="1" applyNumberFormat="1" applyFont="1" applyFill="1" applyBorder="1" applyAlignment="1">
      <alignment vertical="center"/>
    </xf>
    <xf numFmtId="165" fontId="0" fillId="3" borderId="16" xfId="1" applyNumberFormat="1" applyFont="1" applyFill="1" applyBorder="1" applyAlignment="1">
      <alignment vertical="center"/>
    </xf>
    <xf numFmtId="167" fontId="3" fillId="2" borderId="0" xfId="1" applyNumberFormat="1" applyFont="1" applyFill="1" applyAlignment="1">
      <alignment vertical="center"/>
    </xf>
    <xf numFmtId="167" fontId="0" fillId="2" borderId="0" xfId="1" applyNumberFormat="1" applyFont="1" applyFill="1" applyAlignment="1">
      <alignment vertical="center"/>
    </xf>
    <xf numFmtId="168" fontId="0" fillId="2" borderId="0" xfId="1" applyNumberFormat="1" applyFont="1" applyFill="1" applyAlignment="1">
      <alignment vertical="center"/>
    </xf>
    <xf numFmtId="0" fontId="7" fillId="2" borderId="44"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45"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46" xfId="0" applyFont="1" applyFill="1" applyBorder="1" applyAlignment="1">
      <alignment horizontal="center" vertical="center" wrapText="1"/>
    </xf>
    <xf numFmtId="0" fontId="7" fillId="2" borderId="43" xfId="0" applyFont="1" applyFill="1" applyBorder="1" applyAlignment="1">
      <alignment horizontal="center" vertical="center" wrapText="1"/>
    </xf>
    <xf numFmtId="0" fontId="9" fillId="2" borderId="0" xfId="0" applyFont="1" applyFill="1" applyAlignment="1">
      <alignment horizontal="center" vertical="center"/>
    </xf>
    <xf numFmtId="0" fontId="7" fillId="2" borderId="44" xfId="0" quotePrefix="1"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45"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46" xfId="0" applyFont="1" applyFill="1" applyBorder="1" applyAlignment="1">
      <alignment horizontal="left" vertical="center" wrapText="1"/>
    </xf>
    <xf numFmtId="0" fontId="7" fillId="2" borderId="43" xfId="0" applyFont="1" applyFill="1" applyBorder="1" applyAlignment="1">
      <alignment horizontal="left" vertical="center" wrapText="1"/>
    </xf>
    <xf numFmtId="0" fontId="7" fillId="2" borderId="40" xfId="0" quotePrefix="1" applyFont="1" applyFill="1" applyBorder="1" applyAlignment="1">
      <alignment horizontal="left" vertical="center" wrapText="1"/>
    </xf>
    <xf numFmtId="0" fontId="7" fillId="2" borderId="47" xfId="0" quotePrefix="1" applyFont="1" applyFill="1" applyBorder="1" applyAlignment="1">
      <alignment horizontal="left" vertical="center" wrapText="1"/>
    </xf>
    <xf numFmtId="0" fontId="7" fillId="2" borderId="48" xfId="0" quotePrefix="1" applyFont="1" applyFill="1" applyBorder="1" applyAlignment="1">
      <alignment horizontal="left" vertical="center" wrapText="1"/>
    </xf>
    <xf numFmtId="0" fontId="7" fillId="2" borderId="40"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7" fillId="2" borderId="48" xfId="0" applyFont="1" applyFill="1" applyBorder="1" applyAlignment="1">
      <alignment horizontal="center" vertical="center" wrapText="1"/>
    </xf>
    <xf numFmtId="0" fontId="6" fillId="2" borderId="10"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1" xfId="0" applyFont="1" applyFill="1" applyBorder="1" applyAlignment="1">
      <alignment horizontal="center" vertical="center"/>
    </xf>
    <xf numFmtId="43" fontId="4" fillId="2" borderId="4" xfId="1" applyFont="1" applyFill="1" applyBorder="1" applyAlignment="1">
      <alignment horizontal="center" vertical="center" wrapText="1"/>
    </xf>
    <xf numFmtId="43" fontId="4" fillId="2" borderId="5" xfId="1" applyFont="1" applyFill="1" applyBorder="1" applyAlignment="1">
      <alignment horizontal="center" vertical="center" wrapText="1"/>
    </xf>
    <xf numFmtId="43" fontId="0" fillId="2" borderId="7" xfId="1" applyFont="1" applyFill="1" applyBorder="1" applyAlignment="1">
      <alignment horizontal="center" vertical="center"/>
    </xf>
    <xf numFmtId="43" fontId="0" fillId="2" borderId="6" xfId="1" applyFont="1" applyFill="1" applyBorder="1" applyAlignment="1">
      <alignment horizontal="center" vertical="center"/>
    </xf>
    <xf numFmtId="43" fontId="0" fillId="2" borderId="8" xfId="1" applyFont="1" applyFill="1" applyBorder="1" applyAlignment="1">
      <alignment horizontal="center" vertical="center"/>
    </xf>
    <xf numFmtId="43" fontId="0" fillId="2" borderId="1" xfId="1" applyFont="1" applyFill="1" applyBorder="1" applyAlignment="1">
      <alignment horizontal="center" vertical="center"/>
    </xf>
    <xf numFmtId="43" fontId="0" fillId="2" borderId="2" xfId="1" applyFont="1" applyFill="1" applyBorder="1" applyAlignment="1">
      <alignment horizontal="center" vertical="center"/>
    </xf>
    <xf numFmtId="43" fontId="0" fillId="2" borderId="3" xfId="1" applyFont="1" applyFill="1" applyBorder="1" applyAlignment="1">
      <alignment horizontal="center" vertical="center"/>
    </xf>
    <xf numFmtId="43" fontId="0" fillId="2" borderId="21" xfId="1" applyFont="1" applyFill="1" applyBorder="1" applyAlignment="1">
      <alignment horizontal="center" vertical="center"/>
    </xf>
    <xf numFmtId="43" fontId="0" fillId="2" borderId="22" xfId="1" applyFont="1" applyFill="1" applyBorder="1" applyAlignment="1">
      <alignment horizontal="center" vertical="center"/>
    </xf>
    <xf numFmtId="43" fontId="0" fillId="2" borderId="32" xfId="1" applyFont="1" applyFill="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0000CC"/>
      <color rgb="FFCCECFF"/>
      <color rgb="FFFFFFCC"/>
      <color rgb="FFFFFF99"/>
      <color rgb="FFFFEBEB"/>
      <color rgb="FFFFCDCD"/>
      <color rgb="FF000066"/>
      <color rgb="FFD1B2E8"/>
      <color rgb="FFBF9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dgs.local\fileserver\SGINS\Tablas_Bio\PAC2018Q4\Cuestionario\Informes%20de%20resultados\PAC_2018Q4_Tablas_PASEMF_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áficos_2"/>
      <sheetName val="Mejoras INE_UNESPA"/>
      <sheetName val="PER2000_desplegada"/>
      <sheetName val="UNESPA2012_desplegada"/>
      <sheetName val="PER2000_P"/>
      <sheetName val="UNESPA_2012"/>
      <sheetName val="INE_qx"/>
      <sheetName val="Gráficos 1"/>
      <sheetName val="PASEM2010"/>
      <sheetName val="INE_Ex"/>
      <sheetName val="Tiempo INE"/>
      <sheetName val="Amplitud INE"/>
      <sheetName val="qxt observadas Mujeres HMDB"/>
      <sheetName val="qxt observadas Hombres HMDB"/>
      <sheetName val="PER2000_C"/>
      <sheetName val="GR95"/>
      <sheetName val="GK95"/>
    </sheetNames>
    <sheetDataSet>
      <sheetData sheetId="0"/>
      <sheetData sheetId="1"/>
      <sheetData sheetId="2">
        <row r="6">
          <cell r="B6">
            <v>2000</v>
          </cell>
          <cell r="C6" t="e">
            <v>#REF!</v>
          </cell>
          <cell r="D6" t="e">
            <v>#REF!</v>
          </cell>
        </row>
        <row r="10">
          <cell r="A10">
            <v>0</v>
          </cell>
        </row>
        <row r="11">
          <cell r="A11">
            <v>1</v>
          </cell>
        </row>
        <row r="12">
          <cell r="A12">
            <v>2</v>
          </cell>
        </row>
        <row r="13">
          <cell r="A13">
            <v>3</v>
          </cell>
        </row>
        <row r="14">
          <cell r="A14">
            <v>4</v>
          </cell>
        </row>
        <row r="15">
          <cell r="A15">
            <v>5</v>
          </cell>
        </row>
        <row r="16">
          <cell r="A16">
            <v>6</v>
          </cell>
        </row>
        <row r="17">
          <cell r="A17">
            <v>7</v>
          </cell>
        </row>
        <row r="18">
          <cell r="A18">
            <v>8</v>
          </cell>
        </row>
        <row r="19">
          <cell r="A19">
            <v>9</v>
          </cell>
        </row>
        <row r="20">
          <cell r="A20">
            <v>10</v>
          </cell>
        </row>
        <row r="21">
          <cell r="A21">
            <v>11</v>
          </cell>
        </row>
        <row r="22">
          <cell r="A22">
            <v>12</v>
          </cell>
        </row>
        <row r="23">
          <cell r="A23">
            <v>13</v>
          </cell>
        </row>
        <row r="24">
          <cell r="A24">
            <v>14</v>
          </cell>
        </row>
        <row r="25">
          <cell r="A25">
            <v>15</v>
          </cell>
        </row>
        <row r="26">
          <cell r="A26">
            <v>16</v>
          </cell>
        </row>
        <row r="27">
          <cell r="A27">
            <v>17</v>
          </cell>
        </row>
        <row r="28">
          <cell r="A28">
            <v>18</v>
          </cell>
        </row>
        <row r="29">
          <cell r="A29">
            <v>19</v>
          </cell>
        </row>
        <row r="30">
          <cell r="A30">
            <v>20</v>
          </cell>
        </row>
        <row r="31">
          <cell r="A31">
            <v>21</v>
          </cell>
        </row>
        <row r="32">
          <cell r="A32">
            <v>22</v>
          </cell>
        </row>
        <row r="33">
          <cell r="A33">
            <v>23</v>
          </cell>
        </row>
        <row r="34">
          <cell r="A34">
            <v>24</v>
          </cell>
        </row>
        <row r="35">
          <cell r="A35">
            <v>25</v>
          </cell>
        </row>
        <row r="36">
          <cell r="A36">
            <v>26</v>
          </cell>
        </row>
        <row r="37">
          <cell r="A37">
            <v>27</v>
          </cell>
        </row>
        <row r="38">
          <cell r="A38">
            <v>28</v>
          </cell>
        </row>
        <row r="39">
          <cell r="A39">
            <v>29</v>
          </cell>
        </row>
        <row r="40">
          <cell r="A40">
            <v>30</v>
          </cell>
        </row>
        <row r="41">
          <cell r="A41">
            <v>31</v>
          </cell>
        </row>
        <row r="42">
          <cell r="A42">
            <v>32</v>
          </cell>
        </row>
        <row r="43">
          <cell r="A43">
            <v>33</v>
          </cell>
        </row>
        <row r="44">
          <cell r="A44">
            <v>34</v>
          </cell>
        </row>
        <row r="45">
          <cell r="A45">
            <v>35</v>
          </cell>
        </row>
        <row r="46">
          <cell r="A46">
            <v>36</v>
          </cell>
        </row>
        <row r="47">
          <cell r="A47">
            <v>37</v>
          </cell>
        </row>
        <row r="48">
          <cell r="A48">
            <v>38</v>
          </cell>
        </row>
        <row r="49">
          <cell r="A49">
            <v>39</v>
          </cell>
        </row>
        <row r="50">
          <cell r="A50">
            <v>40</v>
          </cell>
        </row>
        <row r="51">
          <cell r="A51">
            <v>41</v>
          </cell>
        </row>
        <row r="52">
          <cell r="A52">
            <v>42</v>
          </cell>
        </row>
        <row r="53">
          <cell r="A53">
            <v>43</v>
          </cell>
        </row>
        <row r="54">
          <cell r="A54">
            <v>44</v>
          </cell>
        </row>
        <row r="55">
          <cell r="A55">
            <v>45</v>
          </cell>
        </row>
        <row r="56">
          <cell r="A56">
            <v>46</v>
          </cell>
        </row>
        <row r="57">
          <cell r="A57">
            <v>47</v>
          </cell>
        </row>
        <row r="58">
          <cell r="A58">
            <v>48</v>
          </cell>
        </row>
        <row r="59">
          <cell r="A59">
            <v>49</v>
          </cell>
        </row>
        <row r="60">
          <cell r="A60">
            <v>50</v>
          </cell>
        </row>
        <row r="61">
          <cell r="A61">
            <v>51</v>
          </cell>
        </row>
        <row r="62">
          <cell r="A62">
            <v>52</v>
          </cell>
        </row>
        <row r="63">
          <cell r="A63">
            <v>53</v>
          </cell>
        </row>
        <row r="64">
          <cell r="A64">
            <v>54</v>
          </cell>
        </row>
        <row r="65">
          <cell r="A65">
            <v>55</v>
          </cell>
        </row>
        <row r="66">
          <cell r="A66">
            <v>56</v>
          </cell>
        </row>
        <row r="67">
          <cell r="A67">
            <v>57</v>
          </cell>
        </row>
        <row r="68">
          <cell r="A68">
            <v>58</v>
          </cell>
        </row>
        <row r="69">
          <cell r="A69">
            <v>59</v>
          </cell>
        </row>
        <row r="70">
          <cell r="A70">
            <v>60</v>
          </cell>
        </row>
        <row r="71">
          <cell r="A71">
            <v>61</v>
          </cell>
        </row>
        <row r="72">
          <cell r="A72">
            <v>62</v>
          </cell>
        </row>
        <row r="73">
          <cell r="A73">
            <v>63</v>
          </cell>
        </row>
        <row r="74">
          <cell r="A74">
            <v>64</v>
          </cell>
        </row>
        <row r="75">
          <cell r="A75">
            <v>65</v>
          </cell>
        </row>
        <row r="76">
          <cell r="A76">
            <v>66</v>
          </cell>
        </row>
        <row r="77">
          <cell r="A77">
            <v>67</v>
          </cell>
        </row>
        <row r="78">
          <cell r="A78">
            <v>68</v>
          </cell>
        </row>
        <row r="79">
          <cell r="A79">
            <v>69</v>
          </cell>
        </row>
        <row r="80">
          <cell r="A80">
            <v>70</v>
          </cell>
        </row>
        <row r="81">
          <cell r="A81">
            <v>71</v>
          </cell>
        </row>
        <row r="82">
          <cell r="A82">
            <v>72</v>
          </cell>
        </row>
        <row r="83">
          <cell r="A83">
            <v>73</v>
          </cell>
        </row>
        <row r="84">
          <cell r="A84">
            <v>74</v>
          </cell>
        </row>
        <row r="85">
          <cell r="A85">
            <v>75</v>
          </cell>
        </row>
        <row r="86">
          <cell r="A86">
            <v>76</v>
          </cell>
        </row>
        <row r="87">
          <cell r="A87">
            <v>77</v>
          </cell>
        </row>
        <row r="88">
          <cell r="A88">
            <v>78</v>
          </cell>
        </row>
        <row r="89">
          <cell r="A89">
            <v>79</v>
          </cell>
        </row>
        <row r="90">
          <cell r="A90">
            <v>80</v>
          </cell>
        </row>
        <row r="91">
          <cell r="A91">
            <v>81</v>
          </cell>
        </row>
        <row r="92">
          <cell r="A92">
            <v>82</v>
          </cell>
        </row>
        <row r="93">
          <cell r="A93">
            <v>83</v>
          </cell>
        </row>
        <row r="94">
          <cell r="A94">
            <v>84</v>
          </cell>
        </row>
        <row r="95">
          <cell r="A95">
            <v>85</v>
          </cell>
        </row>
        <row r="96">
          <cell r="A96">
            <v>86</v>
          </cell>
        </row>
        <row r="97">
          <cell r="A97">
            <v>87</v>
          </cell>
        </row>
        <row r="98">
          <cell r="A98">
            <v>88</v>
          </cell>
        </row>
        <row r="99">
          <cell r="A99">
            <v>89</v>
          </cell>
        </row>
        <row r="100">
          <cell r="A100">
            <v>90</v>
          </cell>
        </row>
        <row r="101">
          <cell r="A101">
            <v>91</v>
          </cell>
        </row>
        <row r="102">
          <cell r="A102">
            <v>92</v>
          </cell>
        </row>
        <row r="103">
          <cell r="A103">
            <v>93</v>
          </cell>
        </row>
        <row r="104">
          <cell r="A104">
            <v>94</v>
          </cell>
        </row>
        <row r="105">
          <cell r="A105">
            <v>95</v>
          </cell>
        </row>
        <row r="106">
          <cell r="A106">
            <v>96</v>
          </cell>
        </row>
        <row r="107">
          <cell r="A107">
            <v>97</v>
          </cell>
        </row>
        <row r="108">
          <cell r="A108">
            <v>98</v>
          </cell>
        </row>
        <row r="109">
          <cell r="A109">
            <v>99</v>
          </cell>
        </row>
        <row r="110">
          <cell r="A110">
            <v>100</v>
          </cell>
        </row>
        <row r="111">
          <cell r="A111">
            <v>101</v>
          </cell>
        </row>
        <row r="112">
          <cell r="A112">
            <v>102</v>
          </cell>
        </row>
        <row r="113">
          <cell r="A113">
            <v>103</v>
          </cell>
        </row>
        <row r="114">
          <cell r="A114">
            <v>104</v>
          </cell>
        </row>
        <row r="115">
          <cell r="A115">
            <v>105</v>
          </cell>
        </row>
        <row r="116">
          <cell r="A116">
            <v>106</v>
          </cell>
        </row>
        <row r="117">
          <cell r="A117">
            <v>107</v>
          </cell>
        </row>
        <row r="118">
          <cell r="A118">
            <v>108</v>
          </cell>
        </row>
        <row r="119">
          <cell r="A119">
            <v>109</v>
          </cell>
        </row>
        <row r="120">
          <cell r="A120">
            <v>110</v>
          </cell>
        </row>
      </sheetData>
      <sheetData sheetId="3">
        <row r="6">
          <cell r="C6" t="e">
            <v>#REF!</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0"/>
  <sheetViews>
    <sheetView topLeftCell="G1" workbookViewId="0">
      <selection activeCell="F9" sqref="F9:G11"/>
    </sheetView>
  </sheetViews>
  <sheetFormatPr defaultColWidth="0" defaultRowHeight="18.75" zeroHeight="1" x14ac:dyDescent="0.25"/>
  <cols>
    <col min="1" max="1" width="3.7109375" style="44" customWidth="1"/>
    <col min="2" max="2" width="57" style="44" customWidth="1"/>
    <col min="3" max="3" width="3.7109375" style="44" customWidth="1"/>
    <col min="4" max="4" width="30.42578125" style="44" customWidth="1"/>
    <col min="5" max="5" width="34.85546875" style="44" customWidth="1"/>
    <col min="6" max="7" width="31.7109375" style="44" customWidth="1"/>
    <col min="8" max="8" width="69.140625" style="44" customWidth="1"/>
    <col min="9" max="11" width="5.7109375" style="44" customWidth="1"/>
    <col min="12" max="12" width="0" style="44" hidden="1" customWidth="1"/>
    <col min="13" max="16384" width="11.42578125" style="44" hidden="1"/>
  </cols>
  <sheetData>
    <row r="1" spans="1:11" x14ac:dyDescent="0.25">
      <c r="A1" s="46"/>
      <c r="B1" s="46"/>
      <c r="C1" s="46"/>
      <c r="D1" s="46"/>
      <c r="E1" s="46"/>
      <c r="F1" s="46"/>
      <c r="G1" s="46"/>
      <c r="H1" s="46"/>
      <c r="I1" s="46"/>
      <c r="J1" s="46"/>
      <c r="K1" s="46"/>
    </row>
    <row r="2" spans="1:11" x14ac:dyDescent="0.25">
      <c r="A2" s="46"/>
      <c r="B2" s="46"/>
      <c r="C2" s="46"/>
      <c r="D2" s="46"/>
      <c r="E2" s="46"/>
      <c r="F2" s="46"/>
      <c r="G2" s="46"/>
      <c r="H2" s="46"/>
      <c r="I2" s="46"/>
      <c r="J2" s="46"/>
      <c r="K2" s="46"/>
    </row>
    <row r="3" spans="1:11" x14ac:dyDescent="0.25">
      <c r="A3" s="46"/>
      <c r="B3" s="46"/>
      <c r="C3" s="46"/>
      <c r="D3" s="46"/>
      <c r="E3" s="46"/>
      <c r="F3" s="46"/>
      <c r="G3" s="46"/>
      <c r="H3" s="46"/>
      <c r="I3" s="46"/>
      <c r="J3" s="46"/>
      <c r="K3" s="46"/>
    </row>
    <row r="4" spans="1:11" ht="29.1" customHeight="1" x14ac:dyDescent="0.25">
      <c r="A4" s="46"/>
      <c r="B4" s="58" t="s">
        <v>19</v>
      </c>
      <c r="C4" s="46"/>
      <c r="D4" s="46"/>
      <c r="E4" s="46"/>
      <c r="F4" s="46"/>
      <c r="G4" s="46"/>
      <c r="H4" s="46"/>
      <c r="I4" s="46"/>
      <c r="J4" s="46"/>
      <c r="K4" s="46"/>
    </row>
    <row r="5" spans="1:11" ht="29.1" customHeight="1" x14ac:dyDescent="0.25">
      <c r="A5" s="46"/>
      <c r="B5" s="46"/>
      <c r="C5" s="46"/>
      <c r="D5" s="46"/>
      <c r="E5" s="46"/>
      <c r="F5" s="46"/>
      <c r="G5" s="46"/>
      <c r="H5" s="46"/>
      <c r="I5" s="46"/>
      <c r="J5" s="46"/>
      <c r="K5" s="46"/>
    </row>
    <row r="6" spans="1:11" ht="29.1" customHeight="1" x14ac:dyDescent="0.25">
      <c r="A6" s="46"/>
      <c r="B6" s="46"/>
      <c r="C6" s="46"/>
      <c r="D6" s="72" t="s">
        <v>28</v>
      </c>
      <c r="E6" s="72"/>
      <c r="F6" s="72" t="s">
        <v>29</v>
      </c>
      <c r="G6" s="72"/>
      <c r="H6" s="54" t="s">
        <v>30</v>
      </c>
      <c r="I6" s="46"/>
      <c r="J6" s="46"/>
      <c r="K6" s="46"/>
    </row>
    <row r="7" spans="1:11" s="45" customFormat="1" ht="29.1" customHeight="1" x14ac:dyDescent="0.25">
      <c r="A7" s="47"/>
      <c r="B7" s="47"/>
      <c r="C7" s="47"/>
      <c r="D7" s="55" t="s">
        <v>23</v>
      </c>
      <c r="E7" s="55" t="s">
        <v>24</v>
      </c>
      <c r="F7" s="55" t="s">
        <v>25</v>
      </c>
      <c r="G7" s="55" t="s">
        <v>26</v>
      </c>
      <c r="H7" s="55" t="s">
        <v>27</v>
      </c>
      <c r="I7" s="47"/>
      <c r="J7" s="47"/>
      <c r="K7" s="47"/>
    </row>
    <row r="8" spans="1:11" ht="12.95" customHeight="1" thickBot="1" x14ac:dyDescent="0.3">
      <c r="A8" s="46"/>
      <c r="B8" s="46"/>
      <c r="C8" s="46"/>
      <c r="D8" s="46"/>
      <c r="E8" s="46"/>
      <c r="F8" s="46"/>
      <c r="G8" s="46"/>
      <c r="H8" s="46"/>
      <c r="I8" s="46"/>
      <c r="J8" s="46"/>
      <c r="K8" s="46"/>
    </row>
    <row r="9" spans="1:11" ht="53.1" customHeight="1" x14ac:dyDescent="0.25">
      <c r="A9" s="46"/>
      <c r="B9" s="48" t="s">
        <v>20</v>
      </c>
      <c r="C9" s="49"/>
      <c r="D9" s="66" t="s">
        <v>33</v>
      </c>
      <c r="E9" s="67"/>
      <c r="F9" s="73" t="s">
        <v>37</v>
      </c>
      <c r="G9" s="74"/>
      <c r="H9" s="79" t="s">
        <v>38</v>
      </c>
      <c r="I9" s="46"/>
      <c r="J9" s="46"/>
      <c r="K9" s="46"/>
    </row>
    <row r="10" spans="1:11" ht="53.1" customHeight="1" x14ac:dyDescent="0.25">
      <c r="A10" s="46"/>
      <c r="B10" s="50"/>
      <c r="C10" s="51"/>
      <c r="D10" s="68"/>
      <c r="E10" s="69"/>
      <c r="F10" s="75"/>
      <c r="G10" s="76"/>
      <c r="H10" s="80"/>
      <c r="I10" s="46"/>
      <c r="J10" s="46"/>
      <c r="K10" s="46"/>
    </row>
    <row r="11" spans="1:11" ht="53.1" customHeight="1" thickBot="1" x14ac:dyDescent="0.3">
      <c r="A11" s="46"/>
      <c r="B11" s="52" t="s">
        <v>21</v>
      </c>
      <c r="C11" s="53"/>
      <c r="D11" s="70"/>
      <c r="E11" s="71"/>
      <c r="F11" s="77"/>
      <c r="G11" s="78"/>
      <c r="H11" s="81"/>
      <c r="I11" s="46"/>
      <c r="J11" s="46"/>
      <c r="K11" s="46"/>
    </row>
    <row r="12" spans="1:11" ht="53.1" customHeight="1" thickBot="1" x14ac:dyDescent="0.3">
      <c r="A12" s="46"/>
      <c r="B12" s="46"/>
      <c r="C12" s="46"/>
      <c r="D12" s="46"/>
      <c r="E12" s="46"/>
      <c r="F12" s="46"/>
      <c r="G12" s="46"/>
      <c r="H12" s="46"/>
      <c r="I12" s="46"/>
      <c r="J12" s="46"/>
      <c r="K12" s="46"/>
    </row>
    <row r="13" spans="1:11" ht="53.1" customHeight="1" x14ac:dyDescent="0.25">
      <c r="A13" s="46"/>
      <c r="B13" s="56" t="s">
        <v>31</v>
      </c>
      <c r="C13" s="49"/>
      <c r="D13" s="66" t="s">
        <v>34</v>
      </c>
      <c r="E13" s="67"/>
      <c r="F13" s="66" t="s">
        <v>35</v>
      </c>
      <c r="G13" s="67"/>
      <c r="H13" s="82" t="s">
        <v>36</v>
      </c>
      <c r="I13" s="46"/>
      <c r="J13" s="46"/>
      <c r="K13" s="46"/>
    </row>
    <row r="14" spans="1:11" ht="53.1" customHeight="1" x14ac:dyDescent="0.25">
      <c r="A14" s="46"/>
      <c r="B14" s="50"/>
      <c r="C14" s="51"/>
      <c r="D14" s="68"/>
      <c r="E14" s="69"/>
      <c r="F14" s="68"/>
      <c r="G14" s="69"/>
      <c r="H14" s="83"/>
      <c r="I14" s="46"/>
      <c r="J14" s="46"/>
      <c r="K14" s="46"/>
    </row>
    <row r="15" spans="1:11" ht="53.1" customHeight="1" x14ac:dyDescent="0.25">
      <c r="A15" s="46"/>
      <c r="B15" s="57" t="s">
        <v>32</v>
      </c>
      <c r="C15" s="51"/>
      <c r="D15" s="68"/>
      <c r="E15" s="69"/>
      <c r="F15" s="68"/>
      <c r="G15" s="69"/>
      <c r="H15" s="83"/>
      <c r="I15" s="46"/>
      <c r="J15" s="46"/>
      <c r="K15" s="46"/>
    </row>
    <row r="16" spans="1:11" ht="53.1" customHeight="1" x14ac:dyDescent="0.25">
      <c r="A16" s="46"/>
      <c r="B16" s="50"/>
      <c r="C16" s="51"/>
      <c r="D16" s="68"/>
      <c r="E16" s="69"/>
      <c r="F16" s="68"/>
      <c r="G16" s="69"/>
      <c r="H16" s="83"/>
      <c r="I16" s="46"/>
      <c r="J16" s="46"/>
      <c r="K16" s="46"/>
    </row>
    <row r="17" spans="1:11" ht="53.1" customHeight="1" thickBot="1" x14ac:dyDescent="0.3">
      <c r="A17" s="46"/>
      <c r="B17" s="52" t="s">
        <v>22</v>
      </c>
      <c r="C17" s="53"/>
      <c r="D17" s="70"/>
      <c r="E17" s="71"/>
      <c r="F17" s="70"/>
      <c r="G17" s="71"/>
      <c r="H17" s="84"/>
      <c r="I17" s="46"/>
      <c r="J17" s="46"/>
      <c r="K17" s="46"/>
    </row>
    <row r="18" spans="1:11" ht="29.1" customHeight="1" x14ac:dyDescent="0.25">
      <c r="A18" s="46"/>
      <c r="B18" s="46"/>
      <c r="C18" s="46"/>
      <c r="D18" s="46"/>
      <c r="E18" s="46"/>
      <c r="F18" s="46"/>
      <c r="G18" s="46"/>
      <c r="H18" s="46"/>
      <c r="I18" s="46"/>
      <c r="J18" s="46"/>
      <c r="K18" s="46"/>
    </row>
    <row r="19" spans="1:11" ht="29.1" customHeight="1" x14ac:dyDescent="0.25">
      <c r="A19" s="46"/>
      <c r="B19" s="46"/>
      <c r="C19" s="46"/>
      <c r="D19" s="46"/>
      <c r="E19" s="46"/>
      <c r="F19" s="46"/>
      <c r="G19" s="46"/>
      <c r="H19" s="46"/>
      <c r="I19" s="46"/>
      <c r="J19" s="46"/>
      <c r="K19" s="46"/>
    </row>
    <row r="20" spans="1:11" ht="29.1" customHeight="1" x14ac:dyDescent="0.25">
      <c r="A20" s="46"/>
      <c r="B20" s="46"/>
      <c r="C20" s="46"/>
      <c r="D20" s="46"/>
      <c r="E20" s="46"/>
      <c r="F20" s="46"/>
      <c r="G20" s="46"/>
      <c r="H20" s="46"/>
      <c r="I20" s="46"/>
      <c r="J20" s="46"/>
      <c r="K20" s="46"/>
    </row>
    <row r="21" spans="1:11" ht="29.1" hidden="1" customHeight="1" x14ac:dyDescent="0.25">
      <c r="A21" s="46"/>
      <c r="B21" s="46"/>
      <c r="C21" s="46"/>
      <c r="D21" s="46"/>
      <c r="E21" s="46"/>
      <c r="F21" s="46"/>
      <c r="G21" s="46"/>
      <c r="H21" s="46"/>
      <c r="I21" s="46"/>
      <c r="J21" s="46"/>
      <c r="K21" s="46"/>
    </row>
    <row r="22" spans="1:11" ht="29.1" hidden="1" customHeight="1" x14ac:dyDescent="0.25"/>
    <row r="23" spans="1:11" ht="29.1" hidden="1" customHeight="1" x14ac:dyDescent="0.25"/>
    <row r="24" spans="1:11" ht="29.1" hidden="1" customHeight="1" x14ac:dyDescent="0.25"/>
    <row r="25" spans="1:11" ht="29.1" hidden="1" customHeight="1" x14ac:dyDescent="0.25"/>
    <row r="26" spans="1:11" ht="29.1" hidden="1" customHeight="1" x14ac:dyDescent="0.25"/>
    <row r="27" spans="1:11" ht="29.1" hidden="1" customHeight="1" x14ac:dyDescent="0.25"/>
    <row r="28" spans="1:11" ht="29.1" hidden="1" customHeight="1" x14ac:dyDescent="0.25"/>
    <row r="29" spans="1:11" ht="29.1" hidden="1" customHeight="1" x14ac:dyDescent="0.25"/>
    <row r="30" spans="1:11" ht="29.1" hidden="1" customHeight="1" x14ac:dyDescent="0.25"/>
  </sheetData>
  <mergeCells count="8">
    <mergeCell ref="D13:E17"/>
    <mergeCell ref="D6:E6"/>
    <mergeCell ref="F6:G6"/>
    <mergeCell ref="F9:G11"/>
    <mergeCell ref="H9:H11"/>
    <mergeCell ref="F13:G17"/>
    <mergeCell ref="H13:H17"/>
    <mergeCell ref="D9:E11"/>
  </mergeCells>
  <pageMargins left="0.11811023622047245" right="0.11811023622047245" top="0.74803149606299213" bottom="0.74803149606299213" header="0.31496062992125984" footer="0.31496062992125984"/>
  <pageSetup paperSize="9"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40"/>
  <sheetViews>
    <sheetView tabSelected="1" workbookViewId="0">
      <selection activeCell="C4" sqref="C4"/>
    </sheetView>
  </sheetViews>
  <sheetFormatPr defaultColWidth="0" defaultRowHeight="15" zeroHeight="1" x14ac:dyDescent="0.25"/>
  <cols>
    <col min="1" max="1" width="5.7109375" style="2" customWidth="1"/>
    <col min="2" max="2" width="9.85546875" style="2" customWidth="1"/>
    <col min="3" max="6" width="12.7109375" style="2" customWidth="1"/>
    <col min="7" max="7" width="3.7109375" style="2" customWidth="1"/>
    <col min="8" max="12" width="12.7109375" style="2" customWidth="1"/>
    <col min="13" max="13" width="8" style="2" customWidth="1"/>
    <col min="14" max="19" width="12.7109375" style="2" customWidth="1"/>
    <col min="20" max="20" width="12.42578125" style="2" customWidth="1"/>
    <col min="21" max="21" width="11.42578125" style="2" customWidth="1"/>
    <col min="22" max="22" width="7.85546875" style="2" customWidth="1"/>
    <col min="23" max="23" width="8" style="2" customWidth="1"/>
    <col min="24" max="24" width="11.42578125" style="2" customWidth="1"/>
    <col min="25" max="25" width="11.85546875" style="2" customWidth="1"/>
    <col min="26" max="27" width="11.42578125" style="2" customWidth="1"/>
    <col min="28" max="30" width="12.42578125" style="2" customWidth="1"/>
    <col min="31" max="31" width="11.42578125" style="2" customWidth="1"/>
    <col min="32" max="32" width="13.7109375" style="2" customWidth="1"/>
    <col min="33" max="33" width="8" style="2" customWidth="1"/>
    <col min="34" max="35" width="17.7109375" style="2" customWidth="1"/>
    <col min="36" max="36" width="7.28515625" style="2" customWidth="1"/>
    <col min="37" max="38" width="17.7109375" style="2" customWidth="1"/>
    <col min="39" max="39" width="7.28515625" style="2" customWidth="1"/>
    <col min="40" max="40" width="8" style="2" customWidth="1"/>
    <col min="41" max="42" width="19.7109375" style="2" customWidth="1"/>
    <col min="43" max="43" width="7.28515625" style="2" customWidth="1"/>
    <col min="44" max="45" width="19.7109375" style="2" customWidth="1"/>
    <col min="46" max="46" width="7.28515625" style="2" customWidth="1"/>
    <col min="47" max="48" width="19.7109375" style="2" customWidth="1"/>
    <col min="49" max="49" width="7.28515625" style="2" customWidth="1"/>
    <col min="50" max="50" width="5.7109375" style="2" customWidth="1"/>
    <col min="51" max="101" width="0" style="2" hidden="1" customWidth="1"/>
    <col min="102" max="16384" width="11.42578125" style="2" hidden="1"/>
  </cols>
  <sheetData>
    <row r="1" spans="1:49" ht="17.25" x14ac:dyDescent="0.25">
      <c r="A1" s="40"/>
      <c r="B1" s="40"/>
      <c r="C1" s="40"/>
    </row>
    <row r="2" spans="1:49" ht="17.25" x14ac:dyDescent="0.25">
      <c r="A2" s="40"/>
      <c r="B2" s="40"/>
      <c r="C2" s="40"/>
      <c r="N2" s="64"/>
      <c r="O2" s="64"/>
      <c r="P2" s="64"/>
      <c r="Q2" s="64"/>
      <c r="R2" s="64"/>
      <c r="S2" s="64"/>
      <c r="T2" s="64"/>
      <c r="U2" s="64"/>
      <c r="V2" s="65"/>
      <c r="X2" s="64"/>
      <c r="Y2" s="64"/>
      <c r="Z2" s="64"/>
      <c r="AA2" s="64"/>
      <c r="AB2" s="64"/>
      <c r="AC2" s="64"/>
      <c r="AD2" s="64"/>
      <c r="AE2" s="64"/>
    </row>
    <row r="3" spans="1:49" ht="17.25" x14ac:dyDescent="0.25">
      <c r="A3" s="40"/>
      <c r="B3" s="40"/>
      <c r="C3" s="40"/>
      <c r="L3" s="40"/>
      <c r="N3" s="63"/>
      <c r="O3" s="63"/>
      <c r="P3" s="63"/>
      <c r="Q3" s="63"/>
      <c r="R3" s="63"/>
      <c r="S3" s="63"/>
      <c r="T3" s="63"/>
      <c r="U3" s="63"/>
      <c r="V3" s="65"/>
      <c r="X3" s="63"/>
      <c r="Y3" s="63"/>
      <c r="Z3" s="63"/>
      <c r="AA3" s="63"/>
      <c r="AB3" s="63"/>
      <c r="AC3" s="63"/>
      <c r="AD3" s="63"/>
      <c r="AE3" s="63"/>
      <c r="AH3" s="40"/>
      <c r="AI3" s="40"/>
      <c r="AK3" s="40"/>
      <c r="AL3" s="40"/>
      <c r="AO3" s="2" t="s">
        <v>0</v>
      </c>
      <c r="AP3" s="41">
        <v>2.5000000000000001E-2</v>
      </c>
      <c r="AR3" s="2" t="s">
        <v>0</v>
      </c>
      <c r="AS3" s="41">
        <v>0.05</v>
      </c>
      <c r="AU3" s="2" t="s">
        <v>0</v>
      </c>
      <c r="AV3" s="41">
        <v>2.5000000000000001E-2</v>
      </c>
    </row>
    <row r="4" spans="1:49" ht="17.25" x14ac:dyDescent="0.25">
      <c r="A4" s="40"/>
      <c r="B4" s="40"/>
      <c r="C4" s="40"/>
      <c r="D4" s="40"/>
      <c r="E4" s="40"/>
      <c r="F4" s="40"/>
      <c r="H4" s="40"/>
      <c r="I4" s="40"/>
      <c r="J4" s="40"/>
      <c r="K4" s="40"/>
      <c r="L4" s="40"/>
      <c r="N4" s="63"/>
      <c r="O4" s="63"/>
      <c r="P4" s="63"/>
      <c r="Q4" s="63"/>
      <c r="R4" s="63"/>
      <c r="S4" s="63"/>
      <c r="T4" s="63"/>
      <c r="U4" s="63"/>
      <c r="V4" s="65"/>
      <c r="X4" s="63"/>
      <c r="Y4" s="63"/>
      <c r="Z4" s="63"/>
      <c r="AA4" s="63"/>
      <c r="AB4" s="63"/>
      <c r="AC4" s="63"/>
      <c r="AD4" s="63"/>
      <c r="AE4" s="63"/>
      <c r="AH4" s="40"/>
      <c r="AI4" s="40"/>
      <c r="AK4" s="40"/>
      <c r="AL4" s="40"/>
      <c r="AO4" s="2" t="s">
        <v>1</v>
      </c>
      <c r="AP4" s="41">
        <v>0.05</v>
      </c>
      <c r="AR4" s="2" t="s">
        <v>1</v>
      </c>
      <c r="AS4" s="41">
        <v>0.05</v>
      </c>
      <c r="AU4" s="2" t="s">
        <v>1</v>
      </c>
      <c r="AV4" s="41">
        <v>0.05</v>
      </c>
    </row>
    <row r="5" spans="1:49" ht="15.75" thickBot="1" x14ac:dyDescent="0.3">
      <c r="AO5" s="2" t="s">
        <v>2</v>
      </c>
      <c r="AP5" s="41">
        <v>2.5000000000000001E-2</v>
      </c>
      <c r="AR5" s="2" t="s">
        <v>2</v>
      </c>
      <c r="AS5" s="41">
        <v>0.05</v>
      </c>
      <c r="AU5" s="2" t="s">
        <v>2</v>
      </c>
      <c r="AV5" s="41">
        <v>2.5000000000000001E-2</v>
      </c>
    </row>
    <row r="6" spans="1:49" ht="36.75" customHeight="1" thickBot="1" x14ac:dyDescent="0.3">
      <c r="C6" s="85" t="s">
        <v>15</v>
      </c>
      <c r="D6" s="86"/>
      <c r="E6" s="86"/>
      <c r="F6" s="87"/>
      <c r="H6" s="85" t="s">
        <v>16</v>
      </c>
      <c r="I6" s="86"/>
      <c r="J6" s="86"/>
      <c r="K6" s="87"/>
      <c r="N6" s="85" t="s">
        <v>17</v>
      </c>
      <c r="O6" s="86"/>
      <c r="P6" s="86"/>
      <c r="Q6" s="86"/>
      <c r="R6" s="86"/>
      <c r="S6" s="86"/>
      <c r="T6" s="86"/>
      <c r="U6" s="87"/>
      <c r="X6" s="85" t="s">
        <v>18</v>
      </c>
      <c r="Y6" s="86"/>
      <c r="Z6" s="86"/>
      <c r="AA6" s="86"/>
      <c r="AB6" s="86"/>
      <c r="AC6" s="86"/>
      <c r="AD6" s="86"/>
      <c r="AE6" s="87"/>
      <c r="AH6" s="88" t="s">
        <v>13</v>
      </c>
      <c r="AI6" s="89"/>
      <c r="AK6" s="88" t="s">
        <v>14</v>
      </c>
      <c r="AL6" s="89"/>
      <c r="AO6" s="88" t="s">
        <v>10</v>
      </c>
      <c r="AP6" s="89"/>
      <c r="AR6" s="88" t="s">
        <v>11</v>
      </c>
      <c r="AS6" s="89"/>
      <c r="AU6" s="88" t="s">
        <v>12</v>
      </c>
      <c r="AV6" s="89"/>
    </row>
    <row r="7" spans="1:49" ht="15.75" thickBot="1" x14ac:dyDescent="0.3">
      <c r="C7" s="90" t="s">
        <v>3</v>
      </c>
      <c r="D7" s="91"/>
      <c r="E7" s="90" t="s">
        <v>4</v>
      </c>
      <c r="F7" s="91"/>
      <c r="H7" s="90" t="s">
        <v>3</v>
      </c>
      <c r="I7" s="91"/>
      <c r="J7" s="90" t="s">
        <v>4</v>
      </c>
      <c r="K7" s="91"/>
      <c r="N7" s="90" t="str">
        <f>C7</f>
        <v>Mujeres</v>
      </c>
      <c r="O7" s="92"/>
      <c r="P7" s="92"/>
      <c r="Q7" s="91"/>
      <c r="R7" s="90" t="str">
        <f>E7</f>
        <v>Hombres</v>
      </c>
      <c r="S7" s="92"/>
      <c r="T7" s="92"/>
      <c r="U7" s="91"/>
      <c r="X7" s="93" t="s">
        <v>3</v>
      </c>
      <c r="Y7" s="94"/>
      <c r="Z7" s="94"/>
      <c r="AA7" s="95"/>
      <c r="AB7" s="96" t="s">
        <v>4</v>
      </c>
      <c r="AC7" s="97"/>
      <c r="AD7" s="97"/>
      <c r="AE7" s="98"/>
      <c r="AH7" s="37" t="s">
        <v>3</v>
      </c>
      <c r="AI7" s="38" t="s">
        <v>4</v>
      </c>
      <c r="AK7" s="37" t="s">
        <v>3</v>
      </c>
      <c r="AL7" s="38" t="s">
        <v>4</v>
      </c>
      <c r="AO7" s="37" t="s">
        <v>3</v>
      </c>
      <c r="AP7" s="38" t="s">
        <v>4</v>
      </c>
      <c r="AR7" s="37" t="s">
        <v>3</v>
      </c>
      <c r="AS7" s="38" t="s">
        <v>4</v>
      </c>
      <c r="AU7" s="37" t="s">
        <v>3</v>
      </c>
      <c r="AV7" s="38" t="s">
        <v>4</v>
      </c>
    </row>
    <row r="8" spans="1:49" ht="15.75" thickBot="1" x14ac:dyDescent="0.3"/>
    <row r="9" spans="1:49" ht="60.75" thickBot="1" x14ac:dyDescent="0.3">
      <c r="C9" s="23" t="s">
        <v>8</v>
      </c>
      <c r="D9" s="24" t="s">
        <v>5</v>
      </c>
      <c r="E9" s="23" t="str">
        <f>C9</f>
        <v>qx base 2012 en tanto por mil</v>
      </c>
      <c r="F9" s="24" t="str">
        <f>D9</f>
        <v>λ = factor de mejora</v>
      </c>
      <c r="H9" s="23" t="str">
        <f t="shared" ref="H9:K20" si="0">C9</f>
        <v>qx base 2012 en tanto por mil</v>
      </c>
      <c r="I9" s="24" t="str">
        <f t="shared" si="0"/>
        <v>λ = factor de mejora</v>
      </c>
      <c r="J9" s="23" t="str">
        <f t="shared" si="0"/>
        <v>qx base 2012 en tanto por mil</v>
      </c>
      <c r="K9" s="24" t="str">
        <f t="shared" si="0"/>
        <v>λ = factor de mejora</v>
      </c>
      <c r="N9" s="23" t="s">
        <v>6</v>
      </c>
      <c r="O9" s="25" t="str">
        <f>C9</f>
        <v>qx base 2012 en tanto por mil</v>
      </c>
      <c r="P9" s="25" t="s">
        <v>7</v>
      </c>
      <c r="Q9" s="24" t="str">
        <f>K9</f>
        <v>λ = factor de mejora</v>
      </c>
      <c r="R9" s="23" t="str">
        <f>N9</f>
        <v>Recargo técnico qx base</v>
      </c>
      <c r="S9" s="25" t="str">
        <f t="shared" ref="S9:U9" si="1">O9</f>
        <v>qx base 2012 en tanto por mil</v>
      </c>
      <c r="T9" s="25" t="str">
        <f t="shared" si="1"/>
        <v>Recargo técnico factor de mejora</v>
      </c>
      <c r="U9" s="24" t="str">
        <f t="shared" si="1"/>
        <v>λ = factor de mejora</v>
      </c>
      <c r="X9" s="34" t="str">
        <f t="shared" ref="X9:AE20" si="2">N9</f>
        <v>Recargo técnico qx base</v>
      </c>
      <c r="Y9" s="35" t="str">
        <f t="shared" si="2"/>
        <v>qx base 2012 en tanto por mil</v>
      </c>
      <c r="Z9" s="35" t="str">
        <f t="shared" si="2"/>
        <v>Recargo técnico factor de mejora</v>
      </c>
      <c r="AA9" s="36" t="str">
        <f t="shared" si="2"/>
        <v>λ = factor de mejora</v>
      </c>
      <c r="AB9" s="23" t="str">
        <f t="shared" si="2"/>
        <v>Recargo técnico qx base</v>
      </c>
      <c r="AC9" s="25" t="str">
        <f t="shared" si="2"/>
        <v>qx base 2012 en tanto por mil</v>
      </c>
      <c r="AD9" s="25" t="str">
        <f t="shared" si="2"/>
        <v>Recargo técnico factor de mejora</v>
      </c>
      <c r="AE9" s="24" t="str">
        <f t="shared" si="2"/>
        <v>λ = factor de mejora</v>
      </c>
      <c r="AH9" s="23" t="s">
        <v>9</v>
      </c>
      <c r="AI9" s="39" t="str">
        <f>AH9</f>
        <v>qx base 2019 en tanto por mil</v>
      </c>
      <c r="AJ9" s="42"/>
      <c r="AK9" s="23" t="str">
        <f>AH9</f>
        <v>qx base 2019 en tanto por mil</v>
      </c>
      <c r="AL9" s="39" t="str">
        <f>AK9</f>
        <v>qx base 2019 en tanto por mil</v>
      </c>
      <c r="AO9" s="23" t="s">
        <v>9</v>
      </c>
      <c r="AP9" s="39" t="str">
        <f>AO9</f>
        <v>qx base 2019 en tanto por mil</v>
      </c>
      <c r="AQ9" s="42"/>
      <c r="AR9" s="23" t="s">
        <v>9</v>
      </c>
      <c r="AS9" s="39" t="str">
        <f>AR9</f>
        <v>qx base 2019 en tanto por mil</v>
      </c>
      <c r="AT9" s="42"/>
      <c r="AU9" s="23" t="s">
        <v>9</v>
      </c>
      <c r="AV9" s="39" t="str">
        <f>AU9</f>
        <v>qx base 2019 en tanto por mil</v>
      </c>
      <c r="AW9" s="42"/>
    </row>
    <row r="10" spans="1:49" x14ac:dyDescent="0.25">
      <c r="B10" s="1">
        <v>0</v>
      </c>
      <c r="C10" s="4">
        <v>2.1760000000000002</v>
      </c>
      <c r="D10" s="5">
        <v>3.5000000000000003E-2</v>
      </c>
      <c r="E10" s="6">
        <v>2.1930000000000001</v>
      </c>
      <c r="F10" s="5">
        <v>3.5000000000000003E-2</v>
      </c>
      <c r="G10" s="1"/>
      <c r="H10" s="4">
        <f t="shared" si="0"/>
        <v>2.1760000000000002</v>
      </c>
      <c r="I10" s="5">
        <f t="shared" si="0"/>
        <v>3.5000000000000003E-2</v>
      </c>
      <c r="J10" s="6">
        <f t="shared" si="0"/>
        <v>2.1930000000000001</v>
      </c>
      <c r="K10" s="5">
        <f t="shared" si="0"/>
        <v>3.5000000000000003E-2</v>
      </c>
      <c r="M10" s="1">
        <v>0</v>
      </c>
      <c r="N10" s="31">
        <f>N11</f>
        <v>9.7500000000000003E-2</v>
      </c>
      <c r="O10" s="26">
        <f t="shared" ref="O10:O73" si="3">C10*(1-$N10)</f>
        <v>1.96384</v>
      </c>
      <c r="P10" s="27">
        <f>P11</f>
        <v>5.0000000000000001E-3</v>
      </c>
      <c r="Q10" s="5">
        <f t="shared" ref="Q10:Q73" si="4">D10+$P10</f>
        <v>0.04</v>
      </c>
      <c r="R10" s="31">
        <f>R11</f>
        <v>9.7500000000000003E-2</v>
      </c>
      <c r="S10" s="26">
        <f t="shared" ref="S10:S73" si="5">E10*(1-$R10)</f>
        <v>1.9791825000000001</v>
      </c>
      <c r="T10" s="27">
        <f>P10</f>
        <v>5.0000000000000001E-3</v>
      </c>
      <c r="U10" s="5">
        <f t="shared" ref="U10:U73" si="6">F10+$T10</f>
        <v>0.04</v>
      </c>
      <c r="V10" s="1"/>
      <c r="W10" s="1">
        <v>0</v>
      </c>
      <c r="X10" s="31">
        <f t="shared" ref="X10:X73" si="7">1-Y10/H10</f>
        <v>9.7500000000000031E-2</v>
      </c>
      <c r="Y10" s="26">
        <f t="shared" si="2"/>
        <v>1.96384</v>
      </c>
      <c r="Z10" s="43">
        <f>P10</f>
        <v>5.0000000000000001E-3</v>
      </c>
      <c r="AA10" s="5">
        <f t="shared" si="2"/>
        <v>0.04</v>
      </c>
      <c r="AB10" s="31">
        <f t="shared" ref="AB10:AB73" si="8">1-AC10/J10</f>
        <v>9.7500000000000031E-2</v>
      </c>
      <c r="AC10" s="26">
        <f t="shared" si="2"/>
        <v>1.9791825000000001</v>
      </c>
      <c r="AD10" s="43">
        <f>Z10</f>
        <v>5.0000000000000001E-3</v>
      </c>
      <c r="AE10" s="5">
        <f t="shared" si="2"/>
        <v>0.04</v>
      </c>
      <c r="AG10" s="1">
        <v>0</v>
      </c>
      <c r="AH10" s="4">
        <v>1.5915209111857995</v>
      </c>
      <c r="AI10" s="7">
        <v>1.8185191036460275</v>
      </c>
      <c r="AK10" s="4">
        <f t="shared" ref="AK10:AL41" si="9">AH10*1.6</f>
        <v>2.5464334578972796</v>
      </c>
      <c r="AL10" s="7">
        <f t="shared" si="9"/>
        <v>2.9096305658336443</v>
      </c>
      <c r="AN10" s="1">
        <v>0</v>
      </c>
      <c r="AO10" s="4">
        <f>MIN(AH10*(1+$AP$3)*(1+$AP$4+$AP$5),1000)</f>
        <v>1.7536571040128526</v>
      </c>
      <c r="AP10" s="7">
        <f>MIN(AI10*(1+$AP$3)*(1+$AP$4+$AP$5),1000)</f>
        <v>2.0037807373299663</v>
      </c>
      <c r="AR10" s="4">
        <f>MIN(AH10*(1+$AS$3)*(1+$AS$4+$AS$5),1000)</f>
        <v>1.8382066524195986</v>
      </c>
      <c r="AS10" s="7">
        <f>MIN(AI10*(1+$AS$3)*(1+$AS$4+$AS$5),1000)</f>
        <v>2.1003895647111621</v>
      </c>
      <c r="AU10" s="4">
        <f>MIN(AK10*(1+$AV$3)*(1+$AV$4+$AV$5),1000)</f>
        <v>2.8058513664205647</v>
      </c>
      <c r="AV10" s="7">
        <f>MIN(AL10*(1+$AV$3)*(1+$AV$4+$AV$5),1000)</f>
        <v>3.2060491797279465</v>
      </c>
    </row>
    <row r="11" spans="1:49" x14ac:dyDescent="0.25">
      <c r="B11" s="1">
        <v>1</v>
      </c>
      <c r="C11" s="8">
        <v>0.14499999999999999</v>
      </c>
      <c r="D11" s="9">
        <v>3.5000000000000003E-2</v>
      </c>
      <c r="E11" s="10">
        <v>0.13899999999999998</v>
      </c>
      <c r="F11" s="9">
        <v>3.5000000000000003E-2</v>
      </c>
      <c r="G11" s="1"/>
      <c r="H11" s="8">
        <f t="shared" si="0"/>
        <v>0.14499999999999999</v>
      </c>
      <c r="I11" s="9">
        <f t="shared" si="0"/>
        <v>3.5000000000000003E-2</v>
      </c>
      <c r="J11" s="10">
        <f t="shared" si="0"/>
        <v>0.13899999999999998</v>
      </c>
      <c r="K11" s="9">
        <f t="shared" si="0"/>
        <v>3.5000000000000003E-2</v>
      </c>
      <c r="M11" s="1">
        <v>1</v>
      </c>
      <c r="N11" s="32">
        <f>N12</f>
        <v>9.7500000000000003E-2</v>
      </c>
      <c r="O11" s="10">
        <f>C11*(1-$N11)</f>
        <v>0.13086249999999999</v>
      </c>
      <c r="P11" s="28">
        <f t="shared" ref="P11:P58" si="10">P12</f>
        <v>5.0000000000000001E-3</v>
      </c>
      <c r="Q11" s="9">
        <f t="shared" si="4"/>
        <v>0.04</v>
      </c>
      <c r="R11" s="32">
        <f t="shared" ref="R11:R68" si="11">R12</f>
        <v>9.7500000000000003E-2</v>
      </c>
      <c r="S11" s="10">
        <f t="shared" si="5"/>
        <v>0.12544749999999999</v>
      </c>
      <c r="T11" s="28">
        <f t="shared" ref="T11:T74" si="12">P11</f>
        <v>5.0000000000000001E-3</v>
      </c>
      <c r="U11" s="9">
        <f t="shared" si="6"/>
        <v>0.04</v>
      </c>
      <c r="V11" s="1"/>
      <c r="W11" s="1">
        <v>1</v>
      </c>
      <c r="X11" s="32">
        <f>1-Y11/H11</f>
        <v>9.7500000000000031E-2</v>
      </c>
      <c r="Y11" s="10">
        <f>O11</f>
        <v>0.13086249999999999</v>
      </c>
      <c r="Z11" s="28">
        <f>P11</f>
        <v>5.0000000000000001E-3</v>
      </c>
      <c r="AA11" s="9">
        <f>Q11</f>
        <v>0.04</v>
      </c>
      <c r="AB11" s="32">
        <f t="shared" si="8"/>
        <v>9.749999999999992E-2</v>
      </c>
      <c r="AC11" s="10">
        <f t="shared" si="2"/>
        <v>0.12544749999999999</v>
      </c>
      <c r="AD11" s="28">
        <f>Z11</f>
        <v>5.0000000000000001E-3</v>
      </c>
      <c r="AE11" s="9">
        <f t="shared" si="2"/>
        <v>0.04</v>
      </c>
      <c r="AG11" s="1">
        <v>1</v>
      </c>
      <c r="AH11" s="8">
        <v>0.11351679984418084</v>
      </c>
      <c r="AI11" s="11">
        <v>0.13090080684073299</v>
      </c>
      <c r="AK11" s="8">
        <f t="shared" si="9"/>
        <v>0.18162687975068936</v>
      </c>
      <c r="AL11" s="11">
        <f t="shared" si="9"/>
        <v>0.2094412909451728</v>
      </c>
      <c r="AN11" s="1">
        <v>1</v>
      </c>
      <c r="AO11" s="8">
        <f t="shared" ref="AO11:AP74" si="13">MIN(AH11*(1+$AP$3)*(1+$AP$4+$AP$5),1000)</f>
        <v>0.12508132382830675</v>
      </c>
      <c r="AP11" s="11">
        <f t="shared" si="13"/>
        <v>0.14423632653763266</v>
      </c>
      <c r="AR11" s="8">
        <f t="shared" ref="AR11:AS74" si="14">MIN(AH11*(1+$AS$3)*(1+$AS$4+$AS$5),1000)</f>
        <v>0.13111190382002888</v>
      </c>
      <c r="AS11" s="11">
        <f t="shared" si="14"/>
        <v>0.15119043190104661</v>
      </c>
      <c r="AU11" s="8">
        <f t="shared" ref="AU11:AV74" si="15">MIN(AK11*(1+$AV$3)*(1+$AV$4+$AV$5),1000)</f>
        <v>0.20013011812529083</v>
      </c>
      <c r="AV11" s="11">
        <f t="shared" si="15"/>
        <v>0.23077812246021226</v>
      </c>
    </row>
    <row r="12" spans="1:49" x14ac:dyDescent="0.25">
      <c r="B12" s="1">
        <v>2</v>
      </c>
      <c r="C12" s="8">
        <v>0.124</v>
      </c>
      <c r="D12" s="9">
        <v>3.5000000000000003E-2</v>
      </c>
      <c r="E12" s="10">
        <v>0.12000000000000001</v>
      </c>
      <c r="F12" s="9">
        <v>3.5000000000000003E-2</v>
      </c>
      <c r="G12" s="1"/>
      <c r="H12" s="8">
        <f t="shared" si="0"/>
        <v>0.124</v>
      </c>
      <c r="I12" s="9">
        <f t="shared" si="0"/>
        <v>3.5000000000000003E-2</v>
      </c>
      <c r="J12" s="10">
        <f t="shared" si="0"/>
        <v>0.12000000000000001</v>
      </c>
      <c r="K12" s="9">
        <f t="shared" si="0"/>
        <v>3.5000000000000003E-2</v>
      </c>
      <c r="M12" s="1">
        <v>2</v>
      </c>
      <c r="N12" s="32">
        <f t="shared" ref="N12:N75" si="16">N13</f>
        <v>9.7500000000000003E-2</v>
      </c>
      <c r="O12" s="10">
        <f t="shared" si="3"/>
        <v>0.11191</v>
      </c>
      <c r="P12" s="28">
        <f t="shared" si="10"/>
        <v>5.0000000000000001E-3</v>
      </c>
      <c r="Q12" s="9">
        <f t="shared" si="4"/>
        <v>0.04</v>
      </c>
      <c r="R12" s="32">
        <f t="shared" si="11"/>
        <v>9.7500000000000003E-2</v>
      </c>
      <c r="S12" s="10">
        <f t="shared" si="5"/>
        <v>0.10830000000000001</v>
      </c>
      <c r="T12" s="28">
        <f t="shared" si="12"/>
        <v>5.0000000000000001E-3</v>
      </c>
      <c r="U12" s="9">
        <f t="shared" si="6"/>
        <v>0.04</v>
      </c>
      <c r="V12" s="1"/>
      <c r="W12" s="1">
        <v>2</v>
      </c>
      <c r="X12" s="32">
        <f t="shared" si="7"/>
        <v>9.7500000000000031E-2</v>
      </c>
      <c r="Y12" s="10">
        <f>O12</f>
        <v>0.11191</v>
      </c>
      <c r="Z12" s="28">
        <f t="shared" ref="Z12:AA20" si="17">P12</f>
        <v>5.0000000000000001E-3</v>
      </c>
      <c r="AA12" s="9">
        <f t="shared" si="17"/>
        <v>0.04</v>
      </c>
      <c r="AB12" s="32">
        <f t="shared" si="8"/>
        <v>9.7500000000000031E-2</v>
      </c>
      <c r="AC12" s="10">
        <f t="shared" si="2"/>
        <v>0.10830000000000001</v>
      </c>
      <c r="AD12" s="28">
        <f t="shared" ref="AD12:AD75" si="18">Z12</f>
        <v>5.0000000000000001E-3</v>
      </c>
      <c r="AE12" s="9">
        <f t="shared" si="2"/>
        <v>0.04</v>
      </c>
      <c r="AG12" s="1">
        <v>2</v>
      </c>
      <c r="AH12" s="8">
        <v>9.3457280849611524E-2</v>
      </c>
      <c r="AI12" s="11">
        <v>0.10929277891724899</v>
      </c>
      <c r="AK12" s="8">
        <f t="shared" si="9"/>
        <v>0.14953164935937843</v>
      </c>
      <c r="AL12" s="11">
        <f t="shared" si="9"/>
        <v>0.1748684462675984</v>
      </c>
      <c r="AN12" s="1">
        <v>2</v>
      </c>
      <c r="AO12" s="8">
        <f t="shared" si="13"/>
        <v>0.10297824133616569</v>
      </c>
      <c r="AP12" s="11">
        <f t="shared" si="13"/>
        <v>0.12042698076944372</v>
      </c>
      <c r="AR12" s="8">
        <f t="shared" si="14"/>
        <v>0.10794315938130132</v>
      </c>
      <c r="AS12" s="11">
        <f t="shared" si="14"/>
        <v>0.12623315964942261</v>
      </c>
      <c r="AU12" s="8">
        <f t="shared" si="15"/>
        <v>0.16476518613786509</v>
      </c>
      <c r="AV12" s="11">
        <f t="shared" si="15"/>
        <v>0.19268316923110995</v>
      </c>
    </row>
    <row r="13" spans="1:49" x14ac:dyDescent="0.25">
      <c r="B13" s="1">
        <v>3</v>
      </c>
      <c r="C13" s="8">
        <v>0.104</v>
      </c>
      <c r="D13" s="9">
        <v>3.5000000000000003E-2</v>
      </c>
      <c r="E13" s="10">
        <v>0.10299999999999999</v>
      </c>
      <c r="F13" s="9">
        <v>3.5000000000000003E-2</v>
      </c>
      <c r="G13" s="1"/>
      <c r="H13" s="8">
        <f t="shared" si="0"/>
        <v>0.104</v>
      </c>
      <c r="I13" s="9">
        <f t="shared" si="0"/>
        <v>3.5000000000000003E-2</v>
      </c>
      <c r="J13" s="10">
        <f t="shared" si="0"/>
        <v>0.10299999999999999</v>
      </c>
      <c r="K13" s="9">
        <f t="shared" si="0"/>
        <v>3.5000000000000003E-2</v>
      </c>
      <c r="M13" s="1">
        <v>3</v>
      </c>
      <c r="N13" s="32">
        <f t="shared" si="16"/>
        <v>9.7500000000000003E-2</v>
      </c>
      <c r="O13" s="10">
        <f t="shared" si="3"/>
        <v>9.3859999999999999E-2</v>
      </c>
      <c r="P13" s="28">
        <f t="shared" si="10"/>
        <v>5.0000000000000001E-3</v>
      </c>
      <c r="Q13" s="9">
        <f t="shared" si="4"/>
        <v>0.04</v>
      </c>
      <c r="R13" s="32">
        <f t="shared" si="11"/>
        <v>9.7500000000000003E-2</v>
      </c>
      <c r="S13" s="10">
        <f t="shared" si="5"/>
        <v>9.2957499999999998E-2</v>
      </c>
      <c r="T13" s="28">
        <f t="shared" si="12"/>
        <v>5.0000000000000001E-3</v>
      </c>
      <c r="U13" s="9">
        <f t="shared" si="6"/>
        <v>0.04</v>
      </c>
      <c r="V13" s="1"/>
      <c r="W13" s="1">
        <v>3</v>
      </c>
      <c r="X13" s="32">
        <f t="shared" si="7"/>
        <v>9.749999999999992E-2</v>
      </c>
      <c r="Y13" s="10">
        <f t="shared" si="2"/>
        <v>9.3859999999999999E-2</v>
      </c>
      <c r="Z13" s="28">
        <f t="shared" si="17"/>
        <v>5.0000000000000001E-3</v>
      </c>
      <c r="AA13" s="9">
        <f t="shared" si="17"/>
        <v>0.04</v>
      </c>
      <c r="AB13" s="32">
        <f t="shared" si="8"/>
        <v>9.749999999999992E-2</v>
      </c>
      <c r="AC13" s="10">
        <f t="shared" si="2"/>
        <v>9.2957499999999998E-2</v>
      </c>
      <c r="AD13" s="28">
        <f t="shared" si="18"/>
        <v>5.0000000000000001E-3</v>
      </c>
      <c r="AE13" s="9">
        <f t="shared" si="2"/>
        <v>0.04</v>
      </c>
      <c r="AG13" s="1">
        <v>3</v>
      </c>
      <c r="AH13" s="8">
        <v>7.54662816405402E-2</v>
      </c>
      <c r="AI13" s="11">
        <v>8.9876869768639706E-2</v>
      </c>
      <c r="AK13" s="8">
        <f t="shared" si="9"/>
        <v>0.12074605062486432</v>
      </c>
      <c r="AL13" s="11">
        <f t="shared" si="9"/>
        <v>0.14380299162982355</v>
      </c>
      <c r="AN13" s="1">
        <v>3</v>
      </c>
      <c r="AO13" s="8">
        <f t="shared" si="13"/>
        <v>8.3154409082670216E-2</v>
      </c>
      <c r="AP13" s="11">
        <f t="shared" si="13"/>
        <v>9.9033075876319862E-2</v>
      </c>
      <c r="AR13" s="8">
        <f t="shared" si="14"/>
        <v>8.7163555294823933E-2</v>
      </c>
      <c r="AS13" s="11">
        <f t="shared" si="14"/>
        <v>0.10380778458277887</v>
      </c>
      <c r="AU13" s="8">
        <f t="shared" si="15"/>
        <v>0.13304705453227236</v>
      </c>
      <c r="AV13" s="11">
        <f t="shared" si="15"/>
        <v>0.15845292140211181</v>
      </c>
    </row>
    <row r="14" spans="1:49" x14ac:dyDescent="0.25">
      <c r="B14" s="1">
        <v>4</v>
      </c>
      <c r="C14" s="8">
        <v>8.6999999999999994E-2</v>
      </c>
      <c r="D14" s="9">
        <v>3.5000000000000003E-2</v>
      </c>
      <c r="E14" s="10">
        <v>8.7999999999999995E-2</v>
      </c>
      <c r="F14" s="9">
        <v>3.5000000000000003E-2</v>
      </c>
      <c r="G14" s="1"/>
      <c r="H14" s="8">
        <f t="shared" si="0"/>
        <v>8.6999999999999994E-2</v>
      </c>
      <c r="I14" s="9">
        <f t="shared" si="0"/>
        <v>3.5000000000000003E-2</v>
      </c>
      <c r="J14" s="10">
        <f t="shared" si="0"/>
        <v>8.7999999999999995E-2</v>
      </c>
      <c r="K14" s="9">
        <f t="shared" si="0"/>
        <v>3.5000000000000003E-2</v>
      </c>
      <c r="M14" s="1">
        <v>4</v>
      </c>
      <c r="N14" s="32">
        <f t="shared" si="16"/>
        <v>9.7500000000000003E-2</v>
      </c>
      <c r="O14" s="10">
        <f t="shared" si="3"/>
        <v>7.851749999999999E-2</v>
      </c>
      <c r="P14" s="28">
        <f t="shared" si="10"/>
        <v>5.0000000000000001E-3</v>
      </c>
      <c r="Q14" s="9">
        <f t="shared" si="4"/>
        <v>0.04</v>
      </c>
      <c r="R14" s="32">
        <f t="shared" si="11"/>
        <v>9.7500000000000003E-2</v>
      </c>
      <c r="S14" s="10">
        <f t="shared" si="5"/>
        <v>7.9419999999999991E-2</v>
      </c>
      <c r="T14" s="28">
        <f t="shared" si="12"/>
        <v>5.0000000000000001E-3</v>
      </c>
      <c r="U14" s="9">
        <f t="shared" si="6"/>
        <v>0.04</v>
      </c>
      <c r="V14" s="1"/>
      <c r="W14" s="1">
        <v>4</v>
      </c>
      <c r="X14" s="32">
        <f t="shared" si="7"/>
        <v>9.7500000000000031E-2</v>
      </c>
      <c r="Y14" s="10">
        <f t="shared" si="2"/>
        <v>7.851749999999999E-2</v>
      </c>
      <c r="Z14" s="28">
        <f t="shared" si="17"/>
        <v>5.0000000000000001E-3</v>
      </c>
      <c r="AA14" s="9">
        <f t="shared" si="17"/>
        <v>0.04</v>
      </c>
      <c r="AB14" s="32">
        <f t="shared" si="8"/>
        <v>9.7500000000000031E-2</v>
      </c>
      <c r="AC14" s="10">
        <f t="shared" si="2"/>
        <v>7.9419999999999991E-2</v>
      </c>
      <c r="AD14" s="28">
        <f t="shared" si="18"/>
        <v>5.0000000000000001E-3</v>
      </c>
      <c r="AE14" s="9">
        <f t="shared" si="2"/>
        <v>0.04</v>
      </c>
      <c r="AG14" s="1">
        <v>4</v>
      </c>
      <c r="AH14" s="8">
        <v>6.0767882566802649E-2</v>
      </c>
      <c r="AI14" s="11">
        <v>7.3905718694764769E-2</v>
      </c>
      <c r="AK14" s="8">
        <f t="shared" si="9"/>
        <v>9.7228612106884243E-2</v>
      </c>
      <c r="AL14" s="11">
        <f t="shared" si="9"/>
        <v>0.11824914991162364</v>
      </c>
      <c r="AN14" s="1">
        <v>4</v>
      </c>
      <c r="AO14" s="8">
        <f t="shared" si="13"/>
        <v>6.6958610603295651E-2</v>
      </c>
      <c r="AP14" s="11">
        <f t="shared" si="13"/>
        <v>8.1434863786793918E-2</v>
      </c>
      <c r="AR14" s="8">
        <f t="shared" si="14"/>
        <v>7.0186904364657077E-2</v>
      </c>
      <c r="AS14" s="11">
        <f t="shared" si="14"/>
        <v>8.5361105092453315E-2</v>
      </c>
      <c r="AU14" s="8">
        <f t="shared" si="15"/>
        <v>0.10713377696527306</v>
      </c>
      <c r="AV14" s="11">
        <f t="shared" si="15"/>
        <v>0.13029578205887027</v>
      </c>
    </row>
    <row r="15" spans="1:49" x14ac:dyDescent="0.25">
      <c r="B15" s="1">
        <v>5</v>
      </c>
      <c r="C15" s="8">
        <v>7.2999999999999995E-2</v>
      </c>
      <c r="D15" s="9">
        <v>3.5000000000000003E-2</v>
      </c>
      <c r="E15" s="10">
        <v>7.5999999999999998E-2</v>
      </c>
      <c r="F15" s="9">
        <v>3.5000000000000003E-2</v>
      </c>
      <c r="G15" s="1"/>
      <c r="H15" s="8">
        <f t="shared" si="0"/>
        <v>7.2999999999999995E-2</v>
      </c>
      <c r="I15" s="9">
        <f t="shared" si="0"/>
        <v>3.5000000000000003E-2</v>
      </c>
      <c r="J15" s="10">
        <f t="shared" si="0"/>
        <v>7.5999999999999998E-2</v>
      </c>
      <c r="K15" s="9">
        <f t="shared" si="0"/>
        <v>3.5000000000000003E-2</v>
      </c>
      <c r="M15" s="1">
        <v>5</v>
      </c>
      <c r="N15" s="32">
        <f t="shared" si="16"/>
        <v>9.7500000000000003E-2</v>
      </c>
      <c r="O15" s="10">
        <f t="shared" si="3"/>
        <v>6.5882499999999997E-2</v>
      </c>
      <c r="P15" s="28">
        <f t="shared" si="10"/>
        <v>5.0000000000000001E-3</v>
      </c>
      <c r="Q15" s="9">
        <f t="shared" si="4"/>
        <v>0.04</v>
      </c>
      <c r="R15" s="32">
        <f t="shared" si="11"/>
        <v>9.7500000000000003E-2</v>
      </c>
      <c r="S15" s="10">
        <f t="shared" si="5"/>
        <v>6.8589999999999998E-2</v>
      </c>
      <c r="T15" s="28">
        <f t="shared" si="12"/>
        <v>5.0000000000000001E-3</v>
      </c>
      <c r="U15" s="9">
        <f t="shared" si="6"/>
        <v>0.04</v>
      </c>
      <c r="V15" s="1"/>
      <c r="W15" s="1">
        <v>5</v>
      </c>
      <c r="X15" s="32">
        <f t="shared" si="7"/>
        <v>9.7500000000000031E-2</v>
      </c>
      <c r="Y15" s="10">
        <f t="shared" si="2"/>
        <v>6.5882499999999997E-2</v>
      </c>
      <c r="Z15" s="28">
        <f t="shared" si="17"/>
        <v>5.0000000000000001E-3</v>
      </c>
      <c r="AA15" s="9">
        <f t="shared" si="17"/>
        <v>0.04</v>
      </c>
      <c r="AB15" s="32">
        <f t="shared" si="8"/>
        <v>9.7500000000000031E-2</v>
      </c>
      <c r="AC15" s="10">
        <f t="shared" si="2"/>
        <v>6.8589999999999998E-2</v>
      </c>
      <c r="AD15" s="28">
        <f t="shared" si="18"/>
        <v>5.0000000000000001E-3</v>
      </c>
      <c r="AE15" s="9">
        <f t="shared" si="2"/>
        <v>0.04</v>
      </c>
      <c r="AG15" s="1">
        <v>5</v>
      </c>
      <c r="AH15" s="8">
        <v>5.0375498820082874E-2</v>
      </c>
      <c r="AI15" s="11">
        <v>6.263196499557025E-2</v>
      </c>
      <c r="AK15" s="8">
        <f t="shared" si="9"/>
        <v>8.060079811213261E-2</v>
      </c>
      <c r="AL15" s="11">
        <f t="shared" si="9"/>
        <v>0.10021114399291241</v>
      </c>
      <c r="AN15" s="1">
        <v>5</v>
      </c>
      <c r="AO15" s="8">
        <f t="shared" si="13"/>
        <v>5.5507502762378813E-2</v>
      </c>
      <c r="AP15" s="11">
        <f t="shared" si="13"/>
        <v>6.901259642949395E-2</v>
      </c>
      <c r="AR15" s="8">
        <f t="shared" si="14"/>
        <v>5.8183701137195724E-2</v>
      </c>
      <c r="AS15" s="11">
        <f t="shared" si="14"/>
        <v>7.2339919569883643E-2</v>
      </c>
      <c r="AU15" s="8">
        <f t="shared" si="15"/>
        <v>8.8812004419806106E-2</v>
      </c>
      <c r="AV15" s="11">
        <f t="shared" si="15"/>
        <v>0.11042015428719035</v>
      </c>
    </row>
    <row r="16" spans="1:49" x14ac:dyDescent="0.25">
      <c r="B16" s="1">
        <v>6</v>
      </c>
      <c r="C16" s="8">
        <v>6.3E-2</v>
      </c>
      <c r="D16" s="9">
        <v>3.5000000000000003E-2</v>
      </c>
      <c r="E16" s="10">
        <v>6.7000000000000004E-2</v>
      </c>
      <c r="F16" s="9">
        <v>3.5000000000000003E-2</v>
      </c>
      <c r="G16" s="1"/>
      <c r="H16" s="8">
        <f t="shared" si="0"/>
        <v>6.3E-2</v>
      </c>
      <c r="I16" s="9">
        <f t="shared" si="0"/>
        <v>3.5000000000000003E-2</v>
      </c>
      <c r="J16" s="10">
        <f t="shared" si="0"/>
        <v>6.7000000000000004E-2</v>
      </c>
      <c r="K16" s="9">
        <f t="shared" si="0"/>
        <v>3.5000000000000003E-2</v>
      </c>
      <c r="M16" s="1">
        <v>6</v>
      </c>
      <c r="N16" s="32">
        <f t="shared" si="16"/>
        <v>9.7500000000000003E-2</v>
      </c>
      <c r="O16" s="10">
        <f t="shared" si="3"/>
        <v>5.6857499999999998E-2</v>
      </c>
      <c r="P16" s="28">
        <f t="shared" si="10"/>
        <v>5.0000000000000001E-3</v>
      </c>
      <c r="Q16" s="9">
        <f t="shared" si="4"/>
        <v>0.04</v>
      </c>
      <c r="R16" s="32">
        <f t="shared" si="11"/>
        <v>9.7500000000000003E-2</v>
      </c>
      <c r="S16" s="10">
        <f t="shared" si="5"/>
        <v>6.04675E-2</v>
      </c>
      <c r="T16" s="28">
        <f t="shared" si="12"/>
        <v>5.0000000000000001E-3</v>
      </c>
      <c r="U16" s="9">
        <f t="shared" si="6"/>
        <v>0.04</v>
      </c>
      <c r="V16" s="1"/>
      <c r="W16" s="1">
        <v>6</v>
      </c>
      <c r="X16" s="32">
        <f t="shared" si="7"/>
        <v>9.7500000000000031E-2</v>
      </c>
      <c r="Y16" s="10">
        <f t="shared" si="2"/>
        <v>5.6857499999999998E-2</v>
      </c>
      <c r="Z16" s="28">
        <f t="shared" si="17"/>
        <v>5.0000000000000001E-3</v>
      </c>
      <c r="AA16" s="9">
        <f t="shared" si="17"/>
        <v>0.04</v>
      </c>
      <c r="AB16" s="32">
        <f t="shared" si="8"/>
        <v>9.7500000000000031E-2</v>
      </c>
      <c r="AC16" s="10">
        <f t="shared" si="2"/>
        <v>6.04675E-2</v>
      </c>
      <c r="AD16" s="28">
        <f t="shared" si="18"/>
        <v>5.0000000000000001E-3</v>
      </c>
      <c r="AE16" s="9">
        <f t="shared" si="2"/>
        <v>0.04</v>
      </c>
      <c r="AG16" s="1">
        <v>6</v>
      </c>
      <c r="AH16" s="8">
        <v>4.3745696964655127E-2</v>
      </c>
      <c r="AI16" s="11">
        <v>5.5546850249642003E-2</v>
      </c>
      <c r="AK16" s="8">
        <f t="shared" si="9"/>
        <v>6.9993115143448206E-2</v>
      </c>
      <c r="AL16" s="11">
        <f t="shared" si="9"/>
        <v>8.8874960399427216E-2</v>
      </c>
      <c r="AN16" s="1">
        <v>6</v>
      </c>
      <c r="AO16" s="8">
        <f t="shared" si="13"/>
        <v>4.8202289842929361E-2</v>
      </c>
      <c r="AP16" s="11">
        <f t="shared" si="13"/>
        <v>6.1205685618824272E-2</v>
      </c>
      <c r="AR16" s="8">
        <f t="shared" si="14"/>
        <v>5.0526279994176679E-2</v>
      </c>
      <c r="AS16" s="11">
        <f t="shared" si="14"/>
        <v>6.4156612038336516E-2</v>
      </c>
      <c r="AU16" s="8">
        <f t="shared" si="15"/>
        <v>7.7123663748686982E-2</v>
      </c>
      <c r="AV16" s="11">
        <f t="shared" si="15"/>
        <v>9.7929096990118855E-2</v>
      </c>
    </row>
    <row r="17" spans="2:48" x14ac:dyDescent="0.25">
      <c r="B17" s="1">
        <v>7</v>
      </c>
      <c r="C17" s="8">
        <v>5.7000000000000002E-2</v>
      </c>
      <c r="D17" s="9">
        <v>3.5000000000000003E-2</v>
      </c>
      <c r="E17" s="10">
        <v>6.2E-2</v>
      </c>
      <c r="F17" s="9">
        <v>3.5000000000000003E-2</v>
      </c>
      <c r="G17" s="1"/>
      <c r="H17" s="8">
        <f t="shared" si="0"/>
        <v>5.7000000000000002E-2</v>
      </c>
      <c r="I17" s="9">
        <f t="shared" si="0"/>
        <v>3.5000000000000003E-2</v>
      </c>
      <c r="J17" s="10">
        <f t="shared" si="0"/>
        <v>6.2E-2</v>
      </c>
      <c r="K17" s="9">
        <f t="shared" si="0"/>
        <v>3.5000000000000003E-2</v>
      </c>
      <c r="M17" s="1">
        <v>7</v>
      </c>
      <c r="N17" s="32">
        <f t="shared" si="16"/>
        <v>9.7500000000000003E-2</v>
      </c>
      <c r="O17" s="10">
        <f t="shared" si="3"/>
        <v>5.1442500000000002E-2</v>
      </c>
      <c r="P17" s="28">
        <f t="shared" si="10"/>
        <v>5.0000000000000001E-3</v>
      </c>
      <c r="Q17" s="9">
        <f t="shared" si="4"/>
        <v>0.04</v>
      </c>
      <c r="R17" s="32">
        <f t="shared" si="11"/>
        <v>9.7500000000000003E-2</v>
      </c>
      <c r="S17" s="10">
        <f t="shared" si="5"/>
        <v>5.5954999999999998E-2</v>
      </c>
      <c r="T17" s="28">
        <f t="shared" si="12"/>
        <v>5.0000000000000001E-3</v>
      </c>
      <c r="U17" s="9">
        <f t="shared" si="6"/>
        <v>0.04</v>
      </c>
      <c r="V17" s="1"/>
      <c r="W17" s="1">
        <v>7</v>
      </c>
      <c r="X17" s="32">
        <f t="shared" si="7"/>
        <v>9.7500000000000031E-2</v>
      </c>
      <c r="Y17" s="10">
        <f t="shared" si="2"/>
        <v>5.1442500000000002E-2</v>
      </c>
      <c r="Z17" s="28">
        <f t="shared" si="17"/>
        <v>5.0000000000000001E-3</v>
      </c>
      <c r="AA17" s="9">
        <f t="shared" si="17"/>
        <v>0.04</v>
      </c>
      <c r="AB17" s="32">
        <f t="shared" si="8"/>
        <v>9.7500000000000031E-2</v>
      </c>
      <c r="AC17" s="10">
        <f t="shared" si="2"/>
        <v>5.5954999999999998E-2</v>
      </c>
      <c r="AD17" s="28">
        <f t="shared" si="18"/>
        <v>5.0000000000000001E-3</v>
      </c>
      <c r="AE17" s="9">
        <f t="shared" si="2"/>
        <v>0.04</v>
      </c>
      <c r="AG17" s="1">
        <v>7</v>
      </c>
      <c r="AH17" s="8">
        <v>4.0207309817562473E-2</v>
      </c>
      <c r="AI17" s="11">
        <v>5.2022666018485784E-2</v>
      </c>
      <c r="AK17" s="8">
        <f t="shared" si="9"/>
        <v>6.4331695708099962E-2</v>
      </c>
      <c r="AL17" s="11">
        <f t="shared" si="9"/>
        <v>8.3236265629577255E-2</v>
      </c>
      <c r="AN17" s="1">
        <v>7</v>
      </c>
      <c r="AO17" s="8">
        <f t="shared" si="13"/>
        <v>4.4303429505226644E-2</v>
      </c>
      <c r="AP17" s="11">
        <f t="shared" si="13"/>
        <v>5.7322475119119018E-2</v>
      </c>
      <c r="AR17" s="8">
        <f t="shared" si="14"/>
        <v>4.643944283928466E-2</v>
      </c>
      <c r="AS17" s="11">
        <f t="shared" si="14"/>
        <v>6.0086179251351089E-2</v>
      </c>
      <c r="AU17" s="8">
        <f t="shared" si="15"/>
        <v>7.088548720836263E-2</v>
      </c>
      <c r="AV17" s="11">
        <f t="shared" si="15"/>
        <v>9.1715960190590431E-2</v>
      </c>
    </row>
    <row r="18" spans="2:48" x14ac:dyDescent="0.25">
      <c r="B18" s="1">
        <v>8</v>
      </c>
      <c r="C18" s="8">
        <v>5.2999999999999999E-2</v>
      </c>
      <c r="D18" s="9">
        <v>3.4521181428585679E-2</v>
      </c>
      <c r="E18" s="10">
        <v>5.8999999999999997E-2</v>
      </c>
      <c r="F18" s="9">
        <v>3.5000000000000003E-2</v>
      </c>
      <c r="G18" s="1"/>
      <c r="H18" s="8">
        <f t="shared" si="0"/>
        <v>5.2999999999999999E-2</v>
      </c>
      <c r="I18" s="9">
        <f t="shared" si="0"/>
        <v>3.4521181428585679E-2</v>
      </c>
      <c r="J18" s="10">
        <f t="shared" si="0"/>
        <v>5.8999999999999997E-2</v>
      </c>
      <c r="K18" s="9">
        <f t="shared" si="0"/>
        <v>3.5000000000000003E-2</v>
      </c>
      <c r="M18" s="1">
        <v>8</v>
      </c>
      <c r="N18" s="32">
        <f t="shared" si="16"/>
        <v>9.7500000000000003E-2</v>
      </c>
      <c r="O18" s="10">
        <f t="shared" si="3"/>
        <v>4.78325E-2</v>
      </c>
      <c r="P18" s="28">
        <f t="shared" si="10"/>
        <v>5.0000000000000001E-3</v>
      </c>
      <c r="Q18" s="9">
        <f t="shared" si="4"/>
        <v>3.9521181428585676E-2</v>
      </c>
      <c r="R18" s="32">
        <f t="shared" si="11"/>
        <v>9.7500000000000003E-2</v>
      </c>
      <c r="S18" s="10">
        <f t="shared" si="5"/>
        <v>5.3247499999999996E-2</v>
      </c>
      <c r="T18" s="28">
        <f t="shared" si="12"/>
        <v>5.0000000000000001E-3</v>
      </c>
      <c r="U18" s="9">
        <f t="shared" si="6"/>
        <v>0.04</v>
      </c>
      <c r="V18" s="1"/>
      <c r="W18" s="1">
        <v>8</v>
      </c>
      <c r="X18" s="32">
        <f t="shared" si="7"/>
        <v>9.749999999999992E-2</v>
      </c>
      <c r="Y18" s="10">
        <f t="shared" si="2"/>
        <v>4.78325E-2</v>
      </c>
      <c r="Z18" s="28">
        <f t="shared" si="17"/>
        <v>5.0000000000000001E-3</v>
      </c>
      <c r="AA18" s="9">
        <f t="shared" si="17"/>
        <v>3.9521181428585676E-2</v>
      </c>
      <c r="AB18" s="32">
        <f t="shared" si="8"/>
        <v>9.7500000000000031E-2</v>
      </c>
      <c r="AC18" s="10">
        <f t="shared" si="2"/>
        <v>5.3247499999999996E-2</v>
      </c>
      <c r="AD18" s="28">
        <f t="shared" si="18"/>
        <v>5.0000000000000001E-3</v>
      </c>
      <c r="AE18" s="9">
        <f t="shared" si="2"/>
        <v>0.04</v>
      </c>
      <c r="AG18" s="1">
        <v>8</v>
      </c>
      <c r="AH18" s="8">
        <v>3.8261123548486153E-2</v>
      </c>
      <c r="AI18" s="11">
        <v>5.0344088391725751E-2</v>
      </c>
      <c r="AK18" s="8">
        <f t="shared" si="9"/>
        <v>6.1217797677577845E-2</v>
      </c>
      <c r="AL18" s="11">
        <f t="shared" si="9"/>
        <v>8.0550541426761213E-2</v>
      </c>
      <c r="AN18" s="1">
        <v>8</v>
      </c>
      <c r="AO18" s="8">
        <f t="shared" si="13"/>
        <v>4.2158975509988178E-2</v>
      </c>
      <c r="AP18" s="11">
        <f t="shared" si="13"/>
        <v>5.5472892396632806E-2</v>
      </c>
      <c r="AR18" s="8">
        <f t="shared" si="14"/>
        <v>4.4191597698501513E-2</v>
      </c>
      <c r="AS18" s="11">
        <f t="shared" si="14"/>
        <v>5.8147422092443252E-2</v>
      </c>
      <c r="AU18" s="8">
        <f t="shared" si="15"/>
        <v>6.7454360815981079E-2</v>
      </c>
      <c r="AV18" s="11">
        <f t="shared" si="15"/>
        <v>8.8756627834612509E-2</v>
      </c>
    </row>
    <row r="19" spans="2:48" x14ac:dyDescent="0.25">
      <c r="B19" s="1">
        <v>9</v>
      </c>
      <c r="C19" s="8">
        <v>5.2999999999999999E-2</v>
      </c>
      <c r="D19" s="9">
        <v>3.4077026722602911E-2</v>
      </c>
      <c r="E19" s="10">
        <v>5.8999999999999997E-2</v>
      </c>
      <c r="F19" s="9">
        <v>3.5000000000000003E-2</v>
      </c>
      <c r="G19" s="1"/>
      <c r="H19" s="8">
        <f t="shared" si="0"/>
        <v>5.2999999999999999E-2</v>
      </c>
      <c r="I19" s="9">
        <f t="shared" si="0"/>
        <v>3.4077026722602911E-2</v>
      </c>
      <c r="J19" s="10">
        <f t="shared" si="0"/>
        <v>5.8999999999999997E-2</v>
      </c>
      <c r="K19" s="9">
        <f t="shared" si="0"/>
        <v>3.5000000000000003E-2</v>
      </c>
      <c r="M19" s="1">
        <v>9</v>
      </c>
      <c r="N19" s="32">
        <f t="shared" si="16"/>
        <v>9.7500000000000003E-2</v>
      </c>
      <c r="O19" s="10">
        <f t="shared" si="3"/>
        <v>4.78325E-2</v>
      </c>
      <c r="P19" s="28">
        <f t="shared" si="10"/>
        <v>5.0000000000000001E-3</v>
      </c>
      <c r="Q19" s="9">
        <f t="shared" si="4"/>
        <v>3.9077026722602909E-2</v>
      </c>
      <c r="R19" s="32">
        <f t="shared" si="11"/>
        <v>9.7500000000000003E-2</v>
      </c>
      <c r="S19" s="10">
        <f t="shared" si="5"/>
        <v>5.3247499999999996E-2</v>
      </c>
      <c r="T19" s="28">
        <f t="shared" si="12"/>
        <v>5.0000000000000001E-3</v>
      </c>
      <c r="U19" s="9">
        <f t="shared" si="6"/>
        <v>0.04</v>
      </c>
      <c r="V19" s="1"/>
      <c r="W19" s="1">
        <v>9</v>
      </c>
      <c r="X19" s="32">
        <f t="shared" si="7"/>
        <v>9.749999999999992E-2</v>
      </c>
      <c r="Y19" s="10">
        <f t="shared" si="2"/>
        <v>4.78325E-2</v>
      </c>
      <c r="Z19" s="28">
        <f t="shared" si="17"/>
        <v>5.0000000000000001E-3</v>
      </c>
      <c r="AA19" s="9">
        <f t="shared" si="17"/>
        <v>3.9077026722602909E-2</v>
      </c>
      <c r="AB19" s="32">
        <f t="shared" si="8"/>
        <v>9.7500000000000031E-2</v>
      </c>
      <c r="AC19" s="10">
        <f t="shared" si="2"/>
        <v>5.3247499999999996E-2</v>
      </c>
      <c r="AD19" s="28">
        <f t="shared" si="18"/>
        <v>5.0000000000000001E-3</v>
      </c>
      <c r="AE19" s="9">
        <f t="shared" si="2"/>
        <v>0.04</v>
      </c>
      <c r="AG19" s="1">
        <v>9</v>
      </c>
      <c r="AH19" s="8">
        <v>3.7721140125495045E-2</v>
      </c>
      <c r="AI19" s="11">
        <v>5.0501657033096455E-2</v>
      </c>
      <c r="AK19" s="8">
        <f t="shared" si="9"/>
        <v>6.0353824200792078E-2</v>
      </c>
      <c r="AL19" s="11">
        <f t="shared" si="9"/>
        <v>8.0802651252954327E-2</v>
      </c>
      <c r="AN19" s="1">
        <v>9</v>
      </c>
      <c r="AO19" s="8">
        <f t="shared" si="13"/>
        <v>4.1563981275779843E-2</v>
      </c>
      <c r="AP19" s="11">
        <f t="shared" si="13"/>
        <v>5.5646513343343147E-2</v>
      </c>
      <c r="AR19" s="8">
        <f t="shared" si="14"/>
        <v>4.3567916844946784E-2</v>
      </c>
      <c r="AS19" s="11">
        <f t="shared" si="14"/>
        <v>5.8329413873226418E-2</v>
      </c>
      <c r="AU19" s="8">
        <f t="shared" si="15"/>
        <v>6.650237004124776E-2</v>
      </c>
      <c r="AV19" s="11">
        <f t="shared" si="15"/>
        <v>8.9034421349349038E-2</v>
      </c>
    </row>
    <row r="20" spans="2:48" x14ac:dyDescent="0.25">
      <c r="B20" s="1">
        <v>10</v>
      </c>
      <c r="C20" s="8">
        <v>5.3999999999999999E-2</v>
      </c>
      <c r="D20" s="9">
        <v>3.3832287102378275E-2</v>
      </c>
      <c r="E20" s="10">
        <v>6.2E-2</v>
      </c>
      <c r="F20" s="9">
        <v>3.5000000000000003E-2</v>
      </c>
      <c r="G20" s="1"/>
      <c r="H20" s="8">
        <f t="shared" si="0"/>
        <v>5.3999999999999999E-2</v>
      </c>
      <c r="I20" s="9">
        <f t="shared" si="0"/>
        <v>3.3832287102378275E-2</v>
      </c>
      <c r="J20" s="10">
        <f t="shared" si="0"/>
        <v>6.2E-2</v>
      </c>
      <c r="K20" s="9">
        <f t="shared" si="0"/>
        <v>3.5000000000000003E-2</v>
      </c>
      <c r="M20" s="1">
        <v>10</v>
      </c>
      <c r="N20" s="32">
        <f t="shared" si="16"/>
        <v>9.7500000000000003E-2</v>
      </c>
      <c r="O20" s="10">
        <f t="shared" si="3"/>
        <v>4.8735000000000001E-2</v>
      </c>
      <c r="P20" s="28">
        <f t="shared" si="10"/>
        <v>5.0000000000000001E-3</v>
      </c>
      <c r="Q20" s="9">
        <f t="shared" si="4"/>
        <v>3.8832287102378273E-2</v>
      </c>
      <c r="R20" s="32">
        <f t="shared" si="11"/>
        <v>9.7500000000000003E-2</v>
      </c>
      <c r="S20" s="10">
        <f t="shared" si="5"/>
        <v>5.5954999999999998E-2</v>
      </c>
      <c r="T20" s="28">
        <f t="shared" si="12"/>
        <v>5.0000000000000001E-3</v>
      </c>
      <c r="U20" s="9">
        <f t="shared" si="6"/>
        <v>0.04</v>
      </c>
      <c r="V20" s="1"/>
      <c r="W20" s="1">
        <v>10</v>
      </c>
      <c r="X20" s="32">
        <f t="shared" si="7"/>
        <v>9.7500000000000031E-2</v>
      </c>
      <c r="Y20" s="10">
        <f t="shared" si="2"/>
        <v>4.8735000000000001E-2</v>
      </c>
      <c r="Z20" s="28">
        <f t="shared" si="17"/>
        <v>5.0000000000000001E-3</v>
      </c>
      <c r="AA20" s="9">
        <f t="shared" si="17"/>
        <v>3.8832287102378273E-2</v>
      </c>
      <c r="AB20" s="32">
        <f t="shared" si="8"/>
        <v>9.7500000000000031E-2</v>
      </c>
      <c r="AC20" s="10">
        <f t="shared" si="2"/>
        <v>5.5954999999999998E-2</v>
      </c>
      <c r="AD20" s="28">
        <f t="shared" si="18"/>
        <v>5.0000000000000001E-3</v>
      </c>
      <c r="AE20" s="9">
        <f t="shared" si="2"/>
        <v>0.04</v>
      </c>
      <c r="AG20" s="1">
        <v>10</v>
      </c>
      <c r="AH20" s="8">
        <v>3.9260913385923753E-2</v>
      </c>
      <c r="AI20" s="11">
        <v>5.3742416522008327E-2</v>
      </c>
      <c r="AK20" s="8">
        <f t="shared" si="9"/>
        <v>6.2817461417478002E-2</v>
      </c>
      <c r="AL20" s="11">
        <f t="shared" si="9"/>
        <v>8.5987866435213334E-2</v>
      </c>
      <c r="AN20" s="1">
        <v>10</v>
      </c>
      <c r="AO20" s="8">
        <f t="shared" si="13"/>
        <v>4.3260618937114734E-2</v>
      </c>
      <c r="AP20" s="11">
        <f t="shared" si="13"/>
        <v>5.9217425205187919E-2</v>
      </c>
      <c r="AR20" s="8">
        <f t="shared" si="14"/>
        <v>4.5346354960741943E-2</v>
      </c>
      <c r="AS20" s="11">
        <f t="shared" si="14"/>
        <v>6.2072491082919623E-2</v>
      </c>
      <c r="AU20" s="8">
        <f t="shared" si="15"/>
        <v>6.9216990299383552E-2</v>
      </c>
      <c r="AV20" s="11">
        <f t="shared" si="15"/>
        <v>9.4747880328300685E-2</v>
      </c>
    </row>
    <row r="21" spans="2:48" x14ac:dyDescent="0.25">
      <c r="B21" s="1">
        <v>11</v>
      </c>
      <c r="C21" s="8">
        <v>5.8000000000000003E-2</v>
      </c>
      <c r="D21" s="9">
        <v>3.3713133027768877E-2</v>
      </c>
      <c r="E21" s="10">
        <v>6.8000000000000005E-2</v>
      </c>
      <c r="F21" s="9">
        <v>3.5000000000000003E-2</v>
      </c>
      <c r="G21" s="1"/>
      <c r="H21" s="8">
        <f t="shared" ref="H21:K52" si="19">C20</f>
        <v>5.3999999999999999E-2</v>
      </c>
      <c r="I21" s="9">
        <f t="shared" si="19"/>
        <v>3.3832287102378275E-2</v>
      </c>
      <c r="J21" s="10">
        <f t="shared" si="19"/>
        <v>6.2E-2</v>
      </c>
      <c r="K21" s="9">
        <f t="shared" si="19"/>
        <v>3.5000000000000003E-2</v>
      </c>
      <c r="M21" s="1">
        <v>11</v>
      </c>
      <c r="N21" s="32">
        <f t="shared" si="16"/>
        <v>9.7500000000000003E-2</v>
      </c>
      <c r="O21" s="10">
        <f t="shared" si="3"/>
        <v>5.2345000000000003E-2</v>
      </c>
      <c r="P21" s="28">
        <f t="shared" si="10"/>
        <v>5.0000000000000001E-3</v>
      </c>
      <c r="Q21" s="9">
        <f t="shared" si="4"/>
        <v>3.8713133027768874E-2</v>
      </c>
      <c r="R21" s="32">
        <f t="shared" si="11"/>
        <v>9.7500000000000003E-2</v>
      </c>
      <c r="S21" s="10">
        <f t="shared" si="5"/>
        <v>6.1370000000000001E-2</v>
      </c>
      <c r="T21" s="28">
        <f t="shared" si="12"/>
        <v>5.0000000000000001E-3</v>
      </c>
      <c r="U21" s="9">
        <f t="shared" si="6"/>
        <v>0.04</v>
      </c>
      <c r="V21" s="1"/>
      <c r="W21" s="1">
        <v>11</v>
      </c>
      <c r="X21" s="32">
        <f>1-Y21/H21</f>
        <v>9.7500000000000031E-2</v>
      </c>
      <c r="Y21" s="59">
        <f>O20</f>
        <v>4.8735000000000001E-2</v>
      </c>
      <c r="Z21" s="28">
        <f t="shared" ref="Z21:AA75" si="20">P20</f>
        <v>5.0000000000000001E-3</v>
      </c>
      <c r="AA21" s="62">
        <f t="shared" si="20"/>
        <v>3.8832287102378273E-2</v>
      </c>
      <c r="AB21" s="32">
        <f t="shared" si="8"/>
        <v>9.7500000000000031E-2</v>
      </c>
      <c r="AC21" s="59">
        <f t="shared" ref="AC21:AC84" si="21">S20</f>
        <v>5.5954999999999998E-2</v>
      </c>
      <c r="AD21" s="28">
        <f t="shared" si="18"/>
        <v>5.0000000000000001E-3</v>
      </c>
      <c r="AE21" s="62">
        <f t="shared" ref="AE21:AE84" si="22">U20</f>
        <v>0.04</v>
      </c>
      <c r="AG21" s="1">
        <v>11</v>
      </c>
      <c r="AH21" s="8">
        <v>4.2929011433967455E-2</v>
      </c>
      <c r="AI21" s="11">
        <v>6.0668681979302932E-2</v>
      </c>
      <c r="AK21" s="8">
        <f t="shared" si="9"/>
        <v>6.8686418294347934E-2</v>
      </c>
      <c r="AL21" s="11">
        <f t="shared" si="9"/>
        <v>9.7069891166884692E-2</v>
      </c>
      <c r="AN21" s="1">
        <v>11</v>
      </c>
      <c r="AO21" s="8">
        <f t="shared" si="13"/>
        <v>4.7302404473802885E-2</v>
      </c>
      <c r="AP21" s="11">
        <f t="shared" si="13"/>
        <v>6.6849303955944406E-2</v>
      </c>
      <c r="AR21" s="8">
        <f t="shared" si="14"/>
        <v>4.9583008206232418E-2</v>
      </c>
      <c r="AS21" s="11">
        <f t="shared" si="14"/>
        <v>7.0072327686094893E-2</v>
      </c>
      <c r="AU21" s="8">
        <f t="shared" si="15"/>
        <v>7.5683847158084613E-2</v>
      </c>
      <c r="AV21" s="11">
        <f t="shared" si="15"/>
        <v>0.10695888632951106</v>
      </c>
    </row>
    <row r="22" spans="2:48" x14ac:dyDescent="0.25">
      <c r="B22" s="1">
        <v>12</v>
      </c>
      <c r="C22" s="8">
        <v>6.4000000000000001E-2</v>
      </c>
      <c r="D22" s="9">
        <v>3.3636345679943218E-2</v>
      </c>
      <c r="E22" s="10">
        <v>7.6999999999999999E-2</v>
      </c>
      <c r="F22" s="9">
        <v>3.5000000000000003E-2</v>
      </c>
      <c r="G22" s="1"/>
      <c r="H22" s="8">
        <f t="shared" si="19"/>
        <v>5.8000000000000003E-2</v>
      </c>
      <c r="I22" s="9">
        <f t="shared" si="19"/>
        <v>3.3713133027768877E-2</v>
      </c>
      <c r="J22" s="10">
        <f t="shared" si="19"/>
        <v>6.8000000000000005E-2</v>
      </c>
      <c r="K22" s="9">
        <f t="shared" si="19"/>
        <v>3.5000000000000003E-2</v>
      </c>
      <c r="M22" s="1">
        <v>12</v>
      </c>
      <c r="N22" s="32">
        <f t="shared" si="16"/>
        <v>9.7500000000000003E-2</v>
      </c>
      <c r="O22" s="10">
        <f t="shared" si="3"/>
        <v>5.7759999999999999E-2</v>
      </c>
      <c r="P22" s="28">
        <f t="shared" si="10"/>
        <v>5.0000000000000001E-3</v>
      </c>
      <c r="Q22" s="9">
        <f t="shared" si="4"/>
        <v>3.8636345679943215E-2</v>
      </c>
      <c r="R22" s="32">
        <f t="shared" si="11"/>
        <v>9.7500000000000003E-2</v>
      </c>
      <c r="S22" s="10">
        <f t="shared" si="5"/>
        <v>6.9492499999999999E-2</v>
      </c>
      <c r="T22" s="28">
        <f t="shared" si="12"/>
        <v>5.0000000000000001E-3</v>
      </c>
      <c r="U22" s="9">
        <f t="shared" si="6"/>
        <v>0.04</v>
      </c>
      <c r="V22" s="1"/>
      <c r="W22" s="1">
        <v>12</v>
      </c>
      <c r="X22" s="32">
        <f t="shared" si="7"/>
        <v>9.7500000000000031E-2</v>
      </c>
      <c r="Y22" s="59">
        <f t="shared" ref="Y22:AA76" si="23">O21</f>
        <v>5.2345000000000003E-2</v>
      </c>
      <c r="Z22" s="28">
        <f t="shared" si="20"/>
        <v>5.0000000000000001E-3</v>
      </c>
      <c r="AA22" s="62">
        <f t="shared" si="20"/>
        <v>3.8713133027768874E-2</v>
      </c>
      <c r="AB22" s="32">
        <f t="shared" si="8"/>
        <v>9.7500000000000031E-2</v>
      </c>
      <c r="AC22" s="59">
        <f t="shared" si="21"/>
        <v>6.1370000000000001E-2</v>
      </c>
      <c r="AD22" s="28">
        <f t="shared" si="18"/>
        <v>5.0000000000000001E-3</v>
      </c>
      <c r="AE22" s="62">
        <f t="shared" si="22"/>
        <v>0.04</v>
      </c>
      <c r="AG22" s="1">
        <v>12</v>
      </c>
      <c r="AH22" s="8">
        <v>4.9658684336018603E-2</v>
      </c>
      <c r="AI22" s="11">
        <v>7.345252488733478E-2</v>
      </c>
      <c r="AK22" s="8">
        <f t="shared" si="9"/>
        <v>7.9453894937629777E-2</v>
      </c>
      <c r="AL22" s="11">
        <f t="shared" si="9"/>
        <v>0.11752403981973565</v>
      </c>
      <c r="AN22" s="1">
        <v>12</v>
      </c>
      <c r="AO22" s="8">
        <f t="shared" si="13"/>
        <v>5.4717662802750491E-2</v>
      </c>
      <c r="AP22" s="11">
        <f t="shared" si="13"/>
        <v>8.0935500860232004E-2</v>
      </c>
      <c r="AR22" s="8">
        <f t="shared" si="14"/>
        <v>5.7355780408101492E-2</v>
      </c>
      <c r="AS22" s="11">
        <f t="shared" si="14"/>
        <v>8.4837666244871685E-2</v>
      </c>
      <c r="AU22" s="8">
        <f t="shared" si="15"/>
        <v>8.75482604844008E-2</v>
      </c>
      <c r="AV22" s="11">
        <f t="shared" si="15"/>
        <v>0.12949680137637121</v>
      </c>
    </row>
    <row r="23" spans="2:48" x14ac:dyDescent="0.25">
      <c r="B23" s="1">
        <v>13</v>
      </c>
      <c r="C23" s="8">
        <v>6.9999999999999993E-2</v>
      </c>
      <c r="D23" s="9">
        <v>3.3533595338676656E-2</v>
      </c>
      <c r="E23" s="10">
        <v>9.0999999999999998E-2</v>
      </c>
      <c r="F23" s="9">
        <v>3.5000000000000003E-2</v>
      </c>
      <c r="G23" s="1"/>
      <c r="H23" s="8">
        <f t="shared" si="19"/>
        <v>6.4000000000000001E-2</v>
      </c>
      <c r="I23" s="9">
        <f t="shared" si="19"/>
        <v>3.3636345679943218E-2</v>
      </c>
      <c r="J23" s="10">
        <f t="shared" si="19"/>
        <v>7.6999999999999999E-2</v>
      </c>
      <c r="K23" s="9">
        <f t="shared" si="19"/>
        <v>3.5000000000000003E-2</v>
      </c>
      <c r="M23" s="1">
        <v>13</v>
      </c>
      <c r="N23" s="32">
        <f t="shared" si="16"/>
        <v>9.7500000000000003E-2</v>
      </c>
      <c r="O23" s="10">
        <f t="shared" si="3"/>
        <v>6.3174999999999995E-2</v>
      </c>
      <c r="P23" s="28">
        <f t="shared" si="10"/>
        <v>5.0000000000000001E-3</v>
      </c>
      <c r="Q23" s="9">
        <f t="shared" si="4"/>
        <v>3.8533595338676653E-2</v>
      </c>
      <c r="R23" s="32">
        <f t="shared" si="11"/>
        <v>9.7500000000000003E-2</v>
      </c>
      <c r="S23" s="10">
        <f t="shared" si="5"/>
        <v>8.2127499999999992E-2</v>
      </c>
      <c r="T23" s="28">
        <f t="shared" si="12"/>
        <v>5.0000000000000001E-3</v>
      </c>
      <c r="U23" s="9">
        <f t="shared" si="6"/>
        <v>0.04</v>
      </c>
      <c r="V23" s="1"/>
      <c r="W23" s="1">
        <v>13</v>
      </c>
      <c r="X23" s="32">
        <f t="shared" si="7"/>
        <v>9.7500000000000031E-2</v>
      </c>
      <c r="Y23" s="59">
        <f t="shared" si="23"/>
        <v>5.7759999999999999E-2</v>
      </c>
      <c r="Z23" s="28">
        <f t="shared" si="20"/>
        <v>5.0000000000000001E-3</v>
      </c>
      <c r="AA23" s="62">
        <f t="shared" si="20"/>
        <v>3.8636345679943215E-2</v>
      </c>
      <c r="AB23" s="32">
        <f t="shared" si="8"/>
        <v>9.7500000000000031E-2</v>
      </c>
      <c r="AC23" s="59">
        <f t="shared" si="21"/>
        <v>6.9492499999999999E-2</v>
      </c>
      <c r="AD23" s="28">
        <f t="shared" si="18"/>
        <v>5.0000000000000001E-3</v>
      </c>
      <c r="AE23" s="62">
        <f t="shared" si="22"/>
        <v>0.04</v>
      </c>
      <c r="AG23" s="1">
        <v>13</v>
      </c>
      <c r="AH23" s="8">
        <v>5.8980477876932148E-2</v>
      </c>
      <c r="AI23" s="11">
        <v>9.267863149269133E-2</v>
      </c>
      <c r="AK23" s="8">
        <f t="shared" si="9"/>
        <v>9.4368764603091446E-2</v>
      </c>
      <c r="AL23" s="11">
        <f t="shared" si="9"/>
        <v>0.14828581038830613</v>
      </c>
      <c r="AN23" s="1">
        <v>13</v>
      </c>
      <c r="AO23" s="8">
        <f t="shared" si="13"/>
        <v>6.4989114060644601E-2</v>
      </c>
      <c r="AP23" s="11">
        <f t="shared" si="13"/>
        <v>0.10212026707600924</v>
      </c>
      <c r="AR23" s="8">
        <f t="shared" si="14"/>
        <v>6.8122451947856641E-2</v>
      </c>
      <c r="AS23" s="11">
        <f t="shared" si="14"/>
        <v>0.1070438193740585</v>
      </c>
      <c r="AU23" s="8">
        <f t="shared" si="15"/>
        <v>0.10398258249703138</v>
      </c>
      <c r="AV23" s="11">
        <f t="shared" si="15"/>
        <v>0.1633924273216148</v>
      </c>
    </row>
    <row r="24" spans="2:48" x14ac:dyDescent="0.25">
      <c r="B24" s="1">
        <v>14</v>
      </c>
      <c r="C24" s="8">
        <v>7.6999999999999999E-2</v>
      </c>
      <c r="D24" s="9">
        <v>3.3366451078033404E-2</v>
      </c>
      <c r="E24" s="10">
        <v>0.108</v>
      </c>
      <c r="F24" s="9">
        <v>3.5000000000000003E-2</v>
      </c>
      <c r="G24" s="1"/>
      <c r="H24" s="8">
        <f t="shared" si="19"/>
        <v>6.9999999999999993E-2</v>
      </c>
      <c r="I24" s="9">
        <f t="shared" si="19"/>
        <v>3.3533595338676656E-2</v>
      </c>
      <c r="J24" s="10">
        <f t="shared" si="19"/>
        <v>9.0999999999999998E-2</v>
      </c>
      <c r="K24" s="9">
        <f t="shared" si="19"/>
        <v>3.5000000000000003E-2</v>
      </c>
      <c r="M24" s="1">
        <v>14</v>
      </c>
      <c r="N24" s="32">
        <f t="shared" si="16"/>
        <v>9.7500000000000003E-2</v>
      </c>
      <c r="O24" s="10">
        <f t="shared" si="3"/>
        <v>6.9492499999999999E-2</v>
      </c>
      <c r="P24" s="28">
        <f t="shared" si="10"/>
        <v>5.0000000000000001E-3</v>
      </c>
      <c r="Q24" s="9">
        <f t="shared" si="4"/>
        <v>3.8366451078033402E-2</v>
      </c>
      <c r="R24" s="32">
        <f t="shared" si="11"/>
        <v>9.7500000000000003E-2</v>
      </c>
      <c r="S24" s="10">
        <f t="shared" si="5"/>
        <v>9.7470000000000001E-2</v>
      </c>
      <c r="T24" s="28">
        <f t="shared" si="12"/>
        <v>5.0000000000000001E-3</v>
      </c>
      <c r="U24" s="9">
        <f t="shared" si="6"/>
        <v>0.04</v>
      </c>
      <c r="V24" s="1"/>
      <c r="W24" s="1">
        <v>14</v>
      </c>
      <c r="X24" s="32">
        <f t="shared" si="7"/>
        <v>9.7500000000000031E-2</v>
      </c>
      <c r="Y24" s="59">
        <f t="shared" si="23"/>
        <v>6.3174999999999995E-2</v>
      </c>
      <c r="Z24" s="28">
        <f t="shared" si="20"/>
        <v>5.0000000000000001E-3</v>
      </c>
      <c r="AA24" s="62">
        <f t="shared" si="20"/>
        <v>3.8533595338676653E-2</v>
      </c>
      <c r="AB24" s="32">
        <f t="shared" si="8"/>
        <v>9.7500000000000031E-2</v>
      </c>
      <c r="AC24" s="59">
        <f t="shared" si="21"/>
        <v>8.2127499999999992E-2</v>
      </c>
      <c r="AD24" s="28">
        <f t="shared" si="18"/>
        <v>5.0000000000000001E-3</v>
      </c>
      <c r="AE24" s="62">
        <f t="shared" si="22"/>
        <v>0.04</v>
      </c>
      <c r="AG24" s="1">
        <v>14</v>
      </c>
      <c r="AH24" s="8">
        <v>7.0367893519134167E-2</v>
      </c>
      <c r="AI24" s="11">
        <v>0.11896963280025848</v>
      </c>
      <c r="AK24" s="8">
        <f t="shared" si="9"/>
        <v>0.11258862963061467</v>
      </c>
      <c r="AL24" s="11">
        <f t="shared" si="9"/>
        <v>0.19035141248041357</v>
      </c>
      <c r="AN24" s="1">
        <v>14</v>
      </c>
      <c r="AO24" s="8">
        <f t="shared" si="13"/>
        <v>7.7536622671395952E-2</v>
      </c>
      <c r="AP24" s="11">
        <f t="shared" si="13"/>
        <v>0.1310896641417848</v>
      </c>
      <c r="AR24" s="8">
        <f t="shared" si="14"/>
        <v>8.1274917014599976E-2</v>
      </c>
      <c r="AS24" s="11">
        <f t="shared" si="14"/>
        <v>0.13740992588429854</v>
      </c>
      <c r="AU24" s="8">
        <f t="shared" si="15"/>
        <v>0.12405859627423353</v>
      </c>
      <c r="AV24" s="11">
        <f t="shared" si="15"/>
        <v>0.20974346262685567</v>
      </c>
    </row>
    <row r="25" spans="2:48" x14ac:dyDescent="0.25">
      <c r="B25" s="1">
        <v>15</v>
      </c>
      <c r="C25" s="8">
        <v>8.5000000000000006E-2</v>
      </c>
      <c r="D25" s="9">
        <v>3.312929564514952E-2</v>
      </c>
      <c r="E25" s="10">
        <v>0.128</v>
      </c>
      <c r="F25" s="9">
        <v>3.5000000000000003E-2</v>
      </c>
      <c r="G25" s="1"/>
      <c r="H25" s="8">
        <f t="shared" si="19"/>
        <v>7.6999999999999999E-2</v>
      </c>
      <c r="I25" s="9">
        <f t="shared" si="19"/>
        <v>3.3366451078033404E-2</v>
      </c>
      <c r="J25" s="10">
        <f t="shared" si="19"/>
        <v>0.108</v>
      </c>
      <c r="K25" s="9">
        <f t="shared" si="19"/>
        <v>3.5000000000000003E-2</v>
      </c>
      <c r="M25" s="1">
        <v>15</v>
      </c>
      <c r="N25" s="32">
        <f t="shared" si="16"/>
        <v>9.7500000000000003E-2</v>
      </c>
      <c r="O25" s="10">
        <f t="shared" si="3"/>
        <v>7.6712500000000003E-2</v>
      </c>
      <c r="P25" s="28">
        <f t="shared" si="10"/>
        <v>5.0000000000000001E-3</v>
      </c>
      <c r="Q25" s="9">
        <f t="shared" si="4"/>
        <v>3.8129295645149518E-2</v>
      </c>
      <c r="R25" s="32">
        <f t="shared" si="11"/>
        <v>9.7500000000000003E-2</v>
      </c>
      <c r="S25" s="10">
        <f t="shared" si="5"/>
        <v>0.11552</v>
      </c>
      <c r="T25" s="28">
        <f t="shared" si="12"/>
        <v>5.0000000000000001E-3</v>
      </c>
      <c r="U25" s="9">
        <f t="shared" si="6"/>
        <v>0.04</v>
      </c>
      <c r="V25" s="1"/>
      <c r="W25" s="1">
        <v>15</v>
      </c>
      <c r="X25" s="32">
        <f t="shared" si="7"/>
        <v>9.7500000000000031E-2</v>
      </c>
      <c r="Y25" s="59">
        <f t="shared" si="23"/>
        <v>6.9492499999999999E-2</v>
      </c>
      <c r="Z25" s="28">
        <f t="shared" si="20"/>
        <v>5.0000000000000001E-3</v>
      </c>
      <c r="AA25" s="62">
        <f t="shared" si="20"/>
        <v>3.8366451078033402E-2</v>
      </c>
      <c r="AB25" s="32">
        <f t="shared" si="8"/>
        <v>9.7500000000000031E-2</v>
      </c>
      <c r="AC25" s="59">
        <f t="shared" si="21"/>
        <v>9.7470000000000001E-2</v>
      </c>
      <c r="AD25" s="28">
        <f t="shared" si="18"/>
        <v>5.0000000000000001E-3</v>
      </c>
      <c r="AE25" s="62">
        <f t="shared" si="22"/>
        <v>0.04</v>
      </c>
      <c r="AG25" s="1">
        <v>15</v>
      </c>
      <c r="AH25" s="8">
        <v>8.2956318153423331E-2</v>
      </c>
      <c r="AI25" s="11">
        <v>0.15206825450809452</v>
      </c>
      <c r="AK25" s="8">
        <f t="shared" si="9"/>
        <v>0.13273010904547733</v>
      </c>
      <c r="AL25" s="11">
        <f t="shared" si="9"/>
        <v>0.24330920721295124</v>
      </c>
      <c r="AN25" s="1">
        <v>15</v>
      </c>
      <c r="AO25" s="8">
        <f t="shared" si="13"/>
        <v>9.1407493065303325E-2</v>
      </c>
      <c r="AP25" s="11">
        <f t="shared" si="13"/>
        <v>0.16756020793610665</v>
      </c>
      <c r="AR25" s="8">
        <f t="shared" si="14"/>
        <v>9.5814547467203956E-2</v>
      </c>
      <c r="AS25" s="11">
        <f t="shared" si="14"/>
        <v>0.17563883395684921</v>
      </c>
      <c r="AU25" s="8">
        <f t="shared" si="15"/>
        <v>0.14625198890448532</v>
      </c>
      <c r="AV25" s="11">
        <f t="shared" si="15"/>
        <v>0.26809633269777061</v>
      </c>
    </row>
    <row r="26" spans="2:48" x14ac:dyDescent="0.25">
      <c r="B26" s="1">
        <v>16</v>
      </c>
      <c r="C26" s="8">
        <v>9.2999999999999999E-2</v>
      </c>
      <c r="D26" s="9">
        <v>3.2842473161765827E-2</v>
      </c>
      <c r="E26" s="10">
        <v>0.15</v>
      </c>
      <c r="F26" s="9">
        <v>3.5000000000000003E-2</v>
      </c>
      <c r="G26" s="1"/>
      <c r="H26" s="8">
        <f t="shared" si="19"/>
        <v>8.5000000000000006E-2</v>
      </c>
      <c r="I26" s="9">
        <f t="shared" si="19"/>
        <v>3.312929564514952E-2</v>
      </c>
      <c r="J26" s="10">
        <f t="shared" si="19"/>
        <v>0.128</v>
      </c>
      <c r="K26" s="9">
        <f t="shared" si="19"/>
        <v>3.5000000000000003E-2</v>
      </c>
      <c r="M26" s="1">
        <v>16</v>
      </c>
      <c r="N26" s="32">
        <f t="shared" si="16"/>
        <v>9.7500000000000003E-2</v>
      </c>
      <c r="O26" s="10">
        <f t="shared" si="3"/>
        <v>8.3932499999999993E-2</v>
      </c>
      <c r="P26" s="28">
        <f t="shared" si="10"/>
        <v>5.0000000000000001E-3</v>
      </c>
      <c r="Q26" s="9">
        <f t="shared" si="4"/>
        <v>3.7842473161765824E-2</v>
      </c>
      <c r="R26" s="32">
        <f t="shared" si="11"/>
        <v>9.7500000000000003E-2</v>
      </c>
      <c r="S26" s="10">
        <f t="shared" si="5"/>
        <v>0.135375</v>
      </c>
      <c r="T26" s="28">
        <f t="shared" si="12"/>
        <v>5.0000000000000001E-3</v>
      </c>
      <c r="U26" s="9">
        <f t="shared" si="6"/>
        <v>0.04</v>
      </c>
      <c r="V26" s="1"/>
      <c r="W26" s="1">
        <v>16</v>
      </c>
      <c r="X26" s="32">
        <f t="shared" si="7"/>
        <v>9.7500000000000031E-2</v>
      </c>
      <c r="Y26" s="59">
        <f t="shared" si="23"/>
        <v>7.6712500000000003E-2</v>
      </c>
      <c r="Z26" s="28">
        <f t="shared" si="20"/>
        <v>5.0000000000000001E-3</v>
      </c>
      <c r="AA26" s="62">
        <f t="shared" si="20"/>
        <v>3.8129295645149518E-2</v>
      </c>
      <c r="AB26" s="32">
        <f t="shared" si="8"/>
        <v>9.7500000000000031E-2</v>
      </c>
      <c r="AC26" s="59">
        <f t="shared" si="21"/>
        <v>0.11552</v>
      </c>
      <c r="AD26" s="28">
        <f t="shared" si="18"/>
        <v>5.0000000000000001E-3</v>
      </c>
      <c r="AE26" s="62">
        <f t="shared" si="22"/>
        <v>0.04</v>
      </c>
      <c r="AG26" s="1">
        <v>16</v>
      </c>
      <c r="AH26" s="8">
        <v>9.4849609350453723E-2</v>
      </c>
      <c r="AI26" s="11">
        <v>0.18865007023515717</v>
      </c>
      <c r="AK26" s="8">
        <f t="shared" si="9"/>
        <v>0.15175937496072597</v>
      </c>
      <c r="AL26" s="11">
        <f t="shared" si="9"/>
        <v>0.30184011237625152</v>
      </c>
      <c r="AN26" s="1">
        <v>16</v>
      </c>
      <c r="AO26" s="8">
        <f t="shared" si="13"/>
        <v>0.10451241330303118</v>
      </c>
      <c r="AP26" s="11">
        <f t="shared" si="13"/>
        <v>0.2078687961403638</v>
      </c>
      <c r="AR26" s="8">
        <f t="shared" si="14"/>
        <v>0.10955129879977407</v>
      </c>
      <c r="AS26" s="11">
        <f t="shared" si="14"/>
        <v>0.21789083112160657</v>
      </c>
      <c r="AU26" s="8">
        <f t="shared" si="15"/>
        <v>0.16721986128484989</v>
      </c>
      <c r="AV26" s="11">
        <f t="shared" si="15"/>
        <v>0.33259007382458211</v>
      </c>
    </row>
    <row r="27" spans="2:48" x14ac:dyDescent="0.25">
      <c r="B27" s="1">
        <v>17</v>
      </c>
      <c r="C27" s="8">
        <v>0.10199999999999999</v>
      </c>
      <c r="D27" s="9">
        <v>3.2541083037376559E-2</v>
      </c>
      <c r="E27" s="10">
        <v>0.17499999999999999</v>
      </c>
      <c r="F27" s="9">
        <v>3.5000000000000003E-2</v>
      </c>
      <c r="G27" s="1"/>
      <c r="H27" s="8">
        <f t="shared" si="19"/>
        <v>9.2999999999999999E-2</v>
      </c>
      <c r="I27" s="9">
        <f t="shared" si="19"/>
        <v>3.2842473161765827E-2</v>
      </c>
      <c r="J27" s="10">
        <f t="shared" si="19"/>
        <v>0.15</v>
      </c>
      <c r="K27" s="9">
        <f t="shared" si="19"/>
        <v>3.5000000000000003E-2</v>
      </c>
      <c r="M27" s="1">
        <v>17</v>
      </c>
      <c r="N27" s="32">
        <f t="shared" si="16"/>
        <v>9.7500000000000003E-2</v>
      </c>
      <c r="O27" s="10">
        <f t="shared" si="3"/>
        <v>9.2054999999999984E-2</v>
      </c>
      <c r="P27" s="28">
        <f t="shared" si="10"/>
        <v>5.0000000000000001E-3</v>
      </c>
      <c r="Q27" s="9">
        <f t="shared" si="4"/>
        <v>3.7541083037376556E-2</v>
      </c>
      <c r="R27" s="32">
        <f t="shared" si="11"/>
        <v>9.7500000000000003E-2</v>
      </c>
      <c r="S27" s="10">
        <f t="shared" si="5"/>
        <v>0.15793749999999998</v>
      </c>
      <c r="T27" s="28">
        <f t="shared" si="12"/>
        <v>5.0000000000000001E-3</v>
      </c>
      <c r="U27" s="9">
        <f t="shared" si="6"/>
        <v>0.04</v>
      </c>
      <c r="V27" s="1"/>
      <c r="W27" s="1">
        <v>17</v>
      </c>
      <c r="X27" s="32">
        <f t="shared" si="7"/>
        <v>9.7500000000000031E-2</v>
      </c>
      <c r="Y27" s="59">
        <f t="shared" si="23"/>
        <v>8.3932499999999993E-2</v>
      </c>
      <c r="Z27" s="28">
        <f t="shared" si="20"/>
        <v>5.0000000000000001E-3</v>
      </c>
      <c r="AA27" s="62">
        <f t="shared" si="20"/>
        <v>3.7842473161765824E-2</v>
      </c>
      <c r="AB27" s="32">
        <f t="shared" si="8"/>
        <v>9.7500000000000031E-2</v>
      </c>
      <c r="AC27" s="59">
        <f t="shared" si="21"/>
        <v>0.135375</v>
      </c>
      <c r="AD27" s="28">
        <f t="shared" si="18"/>
        <v>5.0000000000000001E-3</v>
      </c>
      <c r="AE27" s="62">
        <f t="shared" si="22"/>
        <v>0.04</v>
      </c>
      <c r="AG27" s="1">
        <v>17</v>
      </c>
      <c r="AH27" s="8">
        <v>0.10485142494692312</v>
      </c>
      <c r="AI27" s="11">
        <v>0.22481353389016745</v>
      </c>
      <c r="AK27" s="8">
        <f t="shared" si="9"/>
        <v>0.167762279915077</v>
      </c>
      <c r="AL27" s="11">
        <f t="shared" si="9"/>
        <v>0.35970165422426792</v>
      </c>
      <c r="AN27" s="1">
        <v>17</v>
      </c>
      <c r="AO27" s="8">
        <f t="shared" si="13"/>
        <v>0.11553316386339091</v>
      </c>
      <c r="AP27" s="11">
        <f t="shared" si="13"/>
        <v>0.24771641265522823</v>
      </c>
      <c r="AR27" s="8">
        <f t="shared" si="14"/>
        <v>0.12110339581369622</v>
      </c>
      <c r="AS27" s="11">
        <f t="shared" si="14"/>
        <v>0.25965963164314343</v>
      </c>
      <c r="AU27" s="8">
        <f t="shared" si="15"/>
        <v>0.18485306218142547</v>
      </c>
      <c r="AV27" s="11">
        <f t="shared" si="15"/>
        <v>0.39634626024836517</v>
      </c>
    </row>
    <row r="28" spans="2:48" x14ac:dyDescent="0.25">
      <c r="B28" s="1">
        <v>18</v>
      </c>
      <c r="C28" s="8">
        <v>0.10900000000000001</v>
      </c>
      <c r="D28" s="9">
        <v>3.226414902412493E-2</v>
      </c>
      <c r="E28" s="10">
        <v>0.2</v>
      </c>
      <c r="F28" s="9">
        <v>3.5000000000000003E-2</v>
      </c>
      <c r="G28" s="1"/>
      <c r="H28" s="8">
        <f t="shared" si="19"/>
        <v>0.10199999999999999</v>
      </c>
      <c r="I28" s="9">
        <f t="shared" si="19"/>
        <v>3.2541083037376559E-2</v>
      </c>
      <c r="J28" s="10">
        <f t="shared" si="19"/>
        <v>0.17499999999999999</v>
      </c>
      <c r="K28" s="9">
        <f t="shared" si="19"/>
        <v>3.5000000000000003E-2</v>
      </c>
      <c r="M28" s="1">
        <v>18</v>
      </c>
      <c r="N28" s="32">
        <f t="shared" si="16"/>
        <v>9.7500000000000003E-2</v>
      </c>
      <c r="O28" s="10">
        <f t="shared" si="3"/>
        <v>9.8372500000000015E-2</v>
      </c>
      <c r="P28" s="28">
        <f t="shared" si="10"/>
        <v>5.0000000000000001E-3</v>
      </c>
      <c r="Q28" s="9">
        <f t="shared" si="4"/>
        <v>3.7264149024124928E-2</v>
      </c>
      <c r="R28" s="32">
        <f t="shared" si="11"/>
        <v>9.7500000000000003E-2</v>
      </c>
      <c r="S28" s="10">
        <f t="shared" si="5"/>
        <v>0.18049999999999999</v>
      </c>
      <c r="T28" s="28">
        <f t="shared" si="12"/>
        <v>5.0000000000000001E-3</v>
      </c>
      <c r="U28" s="9">
        <f t="shared" si="6"/>
        <v>0.04</v>
      </c>
      <c r="V28" s="1"/>
      <c r="W28" s="1">
        <v>18</v>
      </c>
      <c r="X28" s="32">
        <f t="shared" si="7"/>
        <v>9.7500000000000142E-2</v>
      </c>
      <c r="Y28" s="59">
        <f t="shared" si="23"/>
        <v>9.2054999999999984E-2</v>
      </c>
      <c r="Z28" s="28">
        <f t="shared" si="20"/>
        <v>5.0000000000000001E-3</v>
      </c>
      <c r="AA28" s="62">
        <f t="shared" si="20"/>
        <v>3.7541083037376556E-2</v>
      </c>
      <c r="AB28" s="32">
        <f t="shared" si="8"/>
        <v>9.7500000000000031E-2</v>
      </c>
      <c r="AC28" s="59">
        <f t="shared" si="21"/>
        <v>0.15793749999999998</v>
      </c>
      <c r="AD28" s="28">
        <f t="shared" si="18"/>
        <v>5.0000000000000001E-3</v>
      </c>
      <c r="AE28" s="62">
        <f t="shared" si="22"/>
        <v>0.04</v>
      </c>
      <c r="AG28" s="1">
        <v>18</v>
      </c>
      <c r="AH28" s="8">
        <v>9.8390661468706384E-2</v>
      </c>
      <c r="AI28" s="11">
        <v>0.22477731828563</v>
      </c>
      <c r="AK28" s="8">
        <f t="shared" si="9"/>
        <v>0.15742505834993023</v>
      </c>
      <c r="AL28" s="11">
        <f t="shared" si="9"/>
        <v>0.359643709257008</v>
      </c>
      <c r="AN28" s="1">
        <v>18</v>
      </c>
      <c r="AO28" s="8">
        <f t="shared" si="13"/>
        <v>0.10841421010583083</v>
      </c>
      <c r="AP28" s="11">
        <f t="shared" si="13"/>
        <v>0.24767650758597853</v>
      </c>
      <c r="AR28" s="8">
        <f t="shared" si="14"/>
        <v>0.11364121399635588</v>
      </c>
      <c r="AS28" s="11">
        <f t="shared" si="14"/>
        <v>0.25961780261990264</v>
      </c>
      <c r="AU28" s="8">
        <f t="shared" si="15"/>
        <v>0.17346273616932933</v>
      </c>
      <c r="AV28" s="11">
        <f t="shared" si="15"/>
        <v>0.39628241213756565</v>
      </c>
    </row>
    <row r="29" spans="2:48" x14ac:dyDescent="0.25">
      <c r="B29" s="1">
        <v>19</v>
      </c>
      <c r="C29" s="8">
        <v>0.114</v>
      </c>
      <c r="D29" s="9">
        <v>3.2045680684552998E-2</v>
      </c>
      <c r="E29" s="10">
        <v>0.223</v>
      </c>
      <c r="F29" s="9">
        <v>3.5000000000000003E-2</v>
      </c>
      <c r="G29" s="1"/>
      <c r="H29" s="8">
        <f t="shared" si="19"/>
        <v>0.10900000000000001</v>
      </c>
      <c r="I29" s="9">
        <f t="shared" si="19"/>
        <v>3.226414902412493E-2</v>
      </c>
      <c r="J29" s="10">
        <f t="shared" si="19"/>
        <v>0.2</v>
      </c>
      <c r="K29" s="9">
        <f t="shared" si="19"/>
        <v>3.5000000000000003E-2</v>
      </c>
      <c r="M29" s="1">
        <v>19</v>
      </c>
      <c r="N29" s="32">
        <f t="shared" si="16"/>
        <v>9.7500000000000003E-2</v>
      </c>
      <c r="O29" s="10">
        <f t="shared" si="3"/>
        <v>0.102885</v>
      </c>
      <c r="P29" s="28">
        <f t="shared" si="10"/>
        <v>5.0000000000000001E-3</v>
      </c>
      <c r="Q29" s="9">
        <f t="shared" si="4"/>
        <v>3.7045680684552995E-2</v>
      </c>
      <c r="R29" s="32">
        <f t="shared" si="11"/>
        <v>9.7500000000000003E-2</v>
      </c>
      <c r="S29" s="10">
        <f t="shared" si="5"/>
        <v>0.20125750000000001</v>
      </c>
      <c r="T29" s="28">
        <f t="shared" si="12"/>
        <v>5.0000000000000001E-3</v>
      </c>
      <c r="U29" s="9">
        <f t="shared" si="6"/>
        <v>0.04</v>
      </c>
      <c r="V29" s="1"/>
      <c r="W29" s="1">
        <v>19</v>
      </c>
      <c r="X29" s="32">
        <f t="shared" si="7"/>
        <v>9.749999999999992E-2</v>
      </c>
      <c r="Y29" s="59">
        <f t="shared" si="23"/>
        <v>9.8372500000000015E-2</v>
      </c>
      <c r="Z29" s="28">
        <f t="shared" si="20"/>
        <v>5.0000000000000001E-3</v>
      </c>
      <c r="AA29" s="62">
        <f t="shared" si="20"/>
        <v>3.7264149024124928E-2</v>
      </c>
      <c r="AB29" s="32">
        <f t="shared" si="8"/>
        <v>9.7500000000000031E-2</v>
      </c>
      <c r="AC29" s="59">
        <f t="shared" si="21"/>
        <v>0.18049999999999999</v>
      </c>
      <c r="AD29" s="28">
        <f t="shared" si="18"/>
        <v>5.0000000000000001E-3</v>
      </c>
      <c r="AE29" s="62">
        <f t="shared" si="22"/>
        <v>0.04</v>
      </c>
      <c r="AG29" s="1">
        <v>19</v>
      </c>
      <c r="AH29" s="8">
        <v>9.5554054155391338E-2</v>
      </c>
      <c r="AI29" s="11">
        <v>0.22936773667194391</v>
      </c>
      <c r="AK29" s="8">
        <f t="shared" si="9"/>
        <v>0.15288648664862614</v>
      </c>
      <c r="AL29" s="11">
        <f t="shared" si="9"/>
        <v>0.36698837867511025</v>
      </c>
      <c r="AN29" s="1">
        <v>19</v>
      </c>
      <c r="AO29" s="8">
        <f t="shared" si="13"/>
        <v>0.10528862342247182</v>
      </c>
      <c r="AP29" s="11">
        <f t="shared" si="13"/>
        <v>0.25273457484539813</v>
      </c>
      <c r="AR29" s="8">
        <f t="shared" si="14"/>
        <v>0.11036493254947702</v>
      </c>
      <c r="AS29" s="11">
        <f t="shared" si="14"/>
        <v>0.26491973585609524</v>
      </c>
      <c r="AU29" s="8">
        <f t="shared" si="15"/>
        <v>0.16846179747595491</v>
      </c>
      <c r="AV29" s="11">
        <f t="shared" si="15"/>
        <v>0.40437531975263702</v>
      </c>
    </row>
    <row r="30" spans="2:48" x14ac:dyDescent="0.25">
      <c r="B30" s="1">
        <v>20</v>
      </c>
      <c r="C30" s="8">
        <v>0.11799999999999999</v>
      </c>
      <c r="D30" s="9">
        <v>3.1907514546614772E-2</v>
      </c>
      <c r="E30" s="10">
        <v>0.24299999999999999</v>
      </c>
      <c r="F30" s="9">
        <v>3.5000000000000003E-2</v>
      </c>
      <c r="G30" s="1"/>
      <c r="H30" s="8">
        <f t="shared" si="19"/>
        <v>0.114</v>
      </c>
      <c r="I30" s="9">
        <f t="shared" si="19"/>
        <v>3.2045680684552998E-2</v>
      </c>
      <c r="J30" s="10">
        <f t="shared" si="19"/>
        <v>0.223</v>
      </c>
      <c r="K30" s="9">
        <f t="shared" si="19"/>
        <v>3.5000000000000003E-2</v>
      </c>
      <c r="M30" s="1">
        <v>20</v>
      </c>
      <c r="N30" s="32">
        <f t="shared" si="16"/>
        <v>9.7500000000000003E-2</v>
      </c>
      <c r="O30" s="10">
        <f t="shared" si="3"/>
        <v>0.10649499999999999</v>
      </c>
      <c r="P30" s="28">
        <f t="shared" si="10"/>
        <v>5.0000000000000001E-3</v>
      </c>
      <c r="Q30" s="9">
        <f t="shared" si="4"/>
        <v>3.690751454661477E-2</v>
      </c>
      <c r="R30" s="32">
        <f t="shared" si="11"/>
        <v>9.7500000000000003E-2</v>
      </c>
      <c r="S30" s="10">
        <f t="shared" si="5"/>
        <v>0.21930749999999999</v>
      </c>
      <c r="T30" s="28">
        <f t="shared" si="12"/>
        <v>5.0000000000000001E-3</v>
      </c>
      <c r="U30" s="9">
        <f t="shared" si="6"/>
        <v>0.04</v>
      </c>
      <c r="V30" s="1"/>
      <c r="W30" s="1">
        <v>20</v>
      </c>
      <c r="X30" s="32">
        <f t="shared" si="7"/>
        <v>9.7500000000000031E-2</v>
      </c>
      <c r="Y30" s="59">
        <f t="shared" si="23"/>
        <v>0.102885</v>
      </c>
      <c r="Z30" s="28">
        <f t="shared" si="20"/>
        <v>5.0000000000000001E-3</v>
      </c>
      <c r="AA30" s="62">
        <f t="shared" si="20"/>
        <v>3.7045680684552995E-2</v>
      </c>
      <c r="AB30" s="32">
        <f t="shared" si="8"/>
        <v>9.7500000000000031E-2</v>
      </c>
      <c r="AC30" s="59">
        <f t="shared" si="21"/>
        <v>0.20125750000000001</v>
      </c>
      <c r="AD30" s="28">
        <f t="shared" si="18"/>
        <v>5.0000000000000001E-3</v>
      </c>
      <c r="AE30" s="62">
        <f t="shared" si="22"/>
        <v>0.04</v>
      </c>
      <c r="AG30" s="1">
        <v>20</v>
      </c>
      <c r="AH30" s="8">
        <v>9.4444120384610308E-2</v>
      </c>
      <c r="AI30" s="11">
        <v>0.23502317325470279</v>
      </c>
      <c r="AK30" s="8">
        <f t="shared" si="9"/>
        <v>0.15111059261537652</v>
      </c>
      <c r="AL30" s="11">
        <f t="shared" si="9"/>
        <v>0.37603707720752449</v>
      </c>
      <c r="AN30" s="1">
        <v>20</v>
      </c>
      <c r="AO30" s="8">
        <f t="shared" si="13"/>
        <v>0.10406561514879246</v>
      </c>
      <c r="AP30" s="11">
        <f t="shared" si="13"/>
        <v>0.25896615903002557</v>
      </c>
      <c r="AR30" s="8">
        <f t="shared" si="14"/>
        <v>0.10908295904422492</v>
      </c>
      <c r="AS30" s="11">
        <f t="shared" si="14"/>
        <v>0.27145176510918179</v>
      </c>
      <c r="AU30" s="8">
        <f t="shared" si="15"/>
        <v>0.16650498423806798</v>
      </c>
      <c r="AV30" s="11">
        <f t="shared" si="15"/>
        <v>0.41434585444804101</v>
      </c>
    </row>
    <row r="31" spans="2:48" x14ac:dyDescent="0.25">
      <c r="B31" s="1">
        <v>21</v>
      </c>
      <c r="C31" s="8">
        <v>0.121</v>
      </c>
      <c r="D31" s="9">
        <v>3.185446198186026E-2</v>
      </c>
      <c r="E31" s="10">
        <v>0.25800000000000001</v>
      </c>
      <c r="F31" s="9">
        <v>3.5000000000000003E-2</v>
      </c>
      <c r="G31" s="1"/>
      <c r="H31" s="8">
        <f t="shared" si="19"/>
        <v>0.11799999999999999</v>
      </c>
      <c r="I31" s="9">
        <f t="shared" si="19"/>
        <v>3.1907514546614772E-2</v>
      </c>
      <c r="J31" s="10">
        <f t="shared" si="19"/>
        <v>0.24299999999999999</v>
      </c>
      <c r="K31" s="9">
        <f t="shared" si="19"/>
        <v>3.5000000000000003E-2</v>
      </c>
      <c r="M31" s="1">
        <v>21</v>
      </c>
      <c r="N31" s="32">
        <f t="shared" si="16"/>
        <v>9.7500000000000003E-2</v>
      </c>
      <c r="O31" s="10">
        <f t="shared" si="3"/>
        <v>0.10920249999999999</v>
      </c>
      <c r="P31" s="28">
        <f t="shared" si="10"/>
        <v>5.0000000000000001E-3</v>
      </c>
      <c r="Q31" s="9">
        <f t="shared" si="4"/>
        <v>3.6854461981860258E-2</v>
      </c>
      <c r="R31" s="32">
        <f t="shared" si="11"/>
        <v>9.7500000000000003E-2</v>
      </c>
      <c r="S31" s="10">
        <f t="shared" si="5"/>
        <v>0.232845</v>
      </c>
      <c r="T31" s="28">
        <f t="shared" si="12"/>
        <v>5.0000000000000001E-3</v>
      </c>
      <c r="U31" s="9">
        <f t="shared" si="6"/>
        <v>0.04</v>
      </c>
      <c r="V31" s="1"/>
      <c r="W31" s="1">
        <v>21</v>
      </c>
      <c r="X31" s="32">
        <f t="shared" si="7"/>
        <v>9.7500000000000031E-2</v>
      </c>
      <c r="Y31" s="59">
        <f t="shared" si="23"/>
        <v>0.10649499999999999</v>
      </c>
      <c r="Z31" s="28">
        <f t="shared" si="20"/>
        <v>5.0000000000000001E-3</v>
      </c>
      <c r="AA31" s="62">
        <f t="shared" si="20"/>
        <v>3.690751454661477E-2</v>
      </c>
      <c r="AB31" s="32">
        <f t="shared" si="8"/>
        <v>9.7500000000000031E-2</v>
      </c>
      <c r="AC31" s="59">
        <f t="shared" si="21"/>
        <v>0.21930749999999999</v>
      </c>
      <c r="AD31" s="28">
        <f t="shared" si="18"/>
        <v>5.0000000000000001E-3</v>
      </c>
      <c r="AE31" s="62">
        <f t="shared" si="22"/>
        <v>0.04</v>
      </c>
      <c r="AG31" s="1">
        <v>21</v>
      </c>
      <c r="AH31" s="8">
        <v>9.4472610670567822E-2</v>
      </c>
      <c r="AI31" s="11">
        <v>0.24105062192337057</v>
      </c>
      <c r="AK31" s="8">
        <f t="shared" si="9"/>
        <v>0.15115617707290852</v>
      </c>
      <c r="AL31" s="11">
        <f t="shared" si="9"/>
        <v>0.38568099507739295</v>
      </c>
      <c r="AN31" s="1">
        <v>21</v>
      </c>
      <c r="AO31" s="8">
        <f t="shared" si="13"/>
        <v>0.1040970078826319</v>
      </c>
      <c r="AP31" s="11">
        <f t="shared" si="13"/>
        <v>0.26560765403181391</v>
      </c>
      <c r="AR31" s="8">
        <f t="shared" si="14"/>
        <v>0.10911586532450585</v>
      </c>
      <c r="AS31" s="11">
        <f t="shared" si="14"/>
        <v>0.27841346832149305</v>
      </c>
      <c r="AU31" s="8">
        <f t="shared" si="15"/>
        <v>0.16655521261221104</v>
      </c>
      <c r="AV31" s="11">
        <f t="shared" si="15"/>
        <v>0.42497224645090231</v>
      </c>
    </row>
    <row r="32" spans="2:48" x14ac:dyDescent="0.25">
      <c r="B32" s="1">
        <v>22</v>
      </c>
      <c r="C32" s="8">
        <v>0.12300000000000001</v>
      </c>
      <c r="D32" s="9">
        <v>3.1873384310570685E-2</v>
      </c>
      <c r="E32" s="10">
        <v>0.27</v>
      </c>
      <c r="F32" s="9">
        <v>3.5000000000000003E-2</v>
      </c>
      <c r="G32" s="1"/>
      <c r="H32" s="8">
        <f t="shared" si="19"/>
        <v>0.121</v>
      </c>
      <c r="I32" s="9">
        <f t="shared" si="19"/>
        <v>3.185446198186026E-2</v>
      </c>
      <c r="J32" s="10">
        <f t="shared" si="19"/>
        <v>0.25800000000000001</v>
      </c>
      <c r="K32" s="9">
        <f t="shared" si="19"/>
        <v>3.5000000000000003E-2</v>
      </c>
      <c r="M32" s="1">
        <v>22</v>
      </c>
      <c r="N32" s="32">
        <f t="shared" si="16"/>
        <v>9.7500000000000003E-2</v>
      </c>
      <c r="O32" s="10">
        <f t="shared" si="3"/>
        <v>0.11100750000000001</v>
      </c>
      <c r="P32" s="28">
        <f t="shared" si="10"/>
        <v>5.0000000000000001E-3</v>
      </c>
      <c r="Q32" s="9">
        <f t="shared" si="4"/>
        <v>3.6873384310570682E-2</v>
      </c>
      <c r="R32" s="32">
        <f t="shared" si="11"/>
        <v>9.7500000000000003E-2</v>
      </c>
      <c r="S32" s="10">
        <f t="shared" si="5"/>
        <v>0.243675</v>
      </c>
      <c r="T32" s="28">
        <f t="shared" si="12"/>
        <v>5.0000000000000001E-3</v>
      </c>
      <c r="U32" s="9">
        <f t="shared" si="6"/>
        <v>0.04</v>
      </c>
      <c r="V32" s="1"/>
      <c r="W32" s="1">
        <v>22</v>
      </c>
      <c r="X32" s="32">
        <f t="shared" si="7"/>
        <v>9.7500000000000031E-2</v>
      </c>
      <c r="Y32" s="59">
        <f t="shared" si="23"/>
        <v>0.10920249999999999</v>
      </c>
      <c r="Z32" s="28">
        <f t="shared" si="20"/>
        <v>5.0000000000000001E-3</v>
      </c>
      <c r="AA32" s="62">
        <f t="shared" si="20"/>
        <v>3.6854461981860258E-2</v>
      </c>
      <c r="AB32" s="32">
        <f t="shared" si="8"/>
        <v>9.7500000000000031E-2</v>
      </c>
      <c r="AC32" s="59">
        <f t="shared" si="21"/>
        <v>0.232845</v>
      </c>
      <c r="AD32" s="28">
        <f t="shared" si="18"/>
        <v>5.0000000000000001E-3</v>
      </c>
      <c r="AE32" s="62">
        <f t="shared" si="22"/>
        <v>0.04</v>
      </c>
      <c r="AG32" s="1">
        <v>22</v>
      </c>
      <c r="AH32" s="8">
        <v>9.5573121085653162E-2</v>
      </c>
      <c r="AI32" s="11">
        <v>0.24806081275383046</v>
      </c>
      <c r="AK32" s="8">
        <f t="shared" si="9"/>
        <v>0.15291699373704506</v>
      </c>
      <c r="AL32" s="11">
        <f t="shared" si="9"/>
        <v>0.39689730040612875</v>
      </c>
      <c r="AN32" s="1">
        <v>22</v>
      </c>
      <c r="AO32" s="8">
        <f t="shared" si="13"/>
        <v>0.10530963279625408</v>
      </c>
      <c r="AP32" s="11">
        <f t="shared" si="13"/>
        <v>0.27333200805312691</v>
      </c>
      <c r="AR32" s="8">
        <f t="shared" si="14"/>
        <v>0.11038695485392942</v>
      </c>
      <c r="AS32" s="11">
        <f t="shared" si="14"/>
        <v>0.28651023873067422</v>
      </c>
      <c r="AU32" s="8">
        <f t="shared" si="15"/>
        <v>0.16849541247400651</v>
      </c>
      <c r="AV32" s="11">
        <f t="shared" si="15"/>
        <v>0.43733121288500304</v>
      </c>
    </row>
    <row r="33" spans="2:48" x14ac:dyDescent="0.25">
      <c r="B33" s="1">
        <v>23</v>
      </c>
      <c r="C33" s="8">
        <v>0.126</v>
      </c>
      <c r="D33" s="9">
        <v>3.1937145873673904E-2</v>
      </c>
      <c r="E33" s="10">
        <v>0.27799999999999997</v>
      </c>
      <c r="F33" s="9">
        <v>3.5000000000000003E-2</v>
      </c>
      <c r="G33" s="1"/>
      <c r="H33" s="8">
        <f t="shared" si="19"/>
        <v>0.12300000000000001</v>
      </c>
      <c r="I33" s="9">
        <f t="shared" si="19"/>
        <v>3.1873384310570685E-2</v>
      </c>
      <c r="J33" s="10">
        <f t="shared" si="19"/>
        <v>0.27</v>
      </c>
      <c r="K33" s="9">
        <f t="shared" si="19"/>
        <v>3.5000000000000003E-2</v>
      </c>
      <c r="M33" s="1">
        <v>23</v>
      </c>
      <c r="N33" s="32">
        <f t="shared" si="16"/>
        <v>9.7500000000000003E-2</v>
      </c>
      <c r="O33" s="10">
        <f t="shared" si="3"/>
        <v>0.113715</v>
      </c>
      <c r="P33" s="28">
        <f t="shared" si="10"/>
        <v>5.0000000000000001E-3</v>
      </c>
      <c r="Q33" s="9">
        <f t="shared" si="4"/>
        <v>3.6937145873673902E-2</v>
      </c>
      <c r="R33" s="32">
        <f t="shared" si="11"/>
        <v>9.7500000000000003E-2</v>
      </c>
      <c r="S33" s="10">
        <f t="shared" si="5"/>
        <v>0.25089499999999998</v>
      </c>
      <c r="T33" s="28">
        <f t="shared" si="12"/>
        <v>5.0000000000000001E-3</v>
      </c>
      <c r="U33" s="9">
        <f t="shared" si="6"/>
        <v>0.04</v>
      </c>
      <c r="V33" s="1"/>
      <c r="W33" s="1">
        <v>23</v>
      </c>
      <c r="X33" s="32">
        <f t="shared" si="7"/>
        <v>9.7500000000000031E-2</v>
      </c>
      <c r="Y33" s="59">
        <f t="shared" si="23"/>
        <v>0.11100750000000001</v>
      </c>
      <c r="Z33" s="28">
        <f t="shared" si="20"/>
        <v>5.0000000000000001E-3</v>
      </c>
      <c r="AA33" s="62">
        <f t="shared" si="20"/>
        <v>3.6873384310570682E-2</v>
      </c>
      <c r="AB33" s="32">
        <f t="shared" si="8"/>
        <v>9.7500000000000031E-2</v>
      </c>
      <c r="AC33" s="59">
        <f t="shared" si="21"/>
        <v>0.243675</v>
      </c>
      <c r="AD33" s="28">
        <f t="shared" si="18"/>
        <v>5.0000000000000001E-3</v>
      </c>
      <c r="AE33" s="62">
        <f t="shared" si="22"/>
        <v>0.04</v>
      </c>
      <c r="AG33" s="1">
        <v>23</v>
      </c>
      <c r="AH33" s="8">
        <v>9.6879479267545754E-2</v>
      </c>
      <c r="AI33" s="11">
        <v>0.25444691311684764</v>
      </c>
      <c r="AK33" s="8">
        <f t="shared" si="9"/>
        <v>0.15500716682807322</v>
      </c>
      <c r="AL33" s="11">
        <f t="shared" si="9"/>
        <v>0.40711506098695627</v>
      </c>
      <c r="AN33" s="1">
        <v>23</v>
      </c>
      <c r="AO33" s="8">
        <f t="shared" si="13"/>
        <v>0.10674907621792697</v>
      </c>
      <c r="AP33" s="11">
        <f t="shared" si="13"/>
        <v>0.28036869239062645</v>
      </c>
      <c r="AR33" s="8">
        <f t="shared" si="14"/>
        <v>0.11189579855401537</v>
      </c>
      <c r="AS33" s="11">
        <f t="shared" si="14"/>
        <v>0.29388618464995908</v>
      </c>
      <c r="AU33" s="8">
        <f t="shared" si="15"/>
        <v>0.17079852194868317</v>
      </c>
      <c r="AV33" s="11">
        <f t="shared" si="15"/>
        <v>0.44858990782500241</v>
      </c>
    </row>
    <row r="34" spans="2:48" x14ac:dyDescent="0.25">
      <c r="B34" s="1">
        <v>24</v>
      </c>
      <c r="C34" s="8">
        <v>0.129</v>
      </c>
      <c r="D34" s="9">
        <v>3.2012659038600989E-2</v>
      </c>
      <c r="E34" s="10">
        <v>0.28400000000000003</v>
      </c>
      <c r="F34" s="9">
        <v>3.5000000000000003E-2</v>
      </c>
      <c r="G34" s="1"/>
      <c r="H34" s="8">
        <f t="shared" si="19"/>
        <v>0.126</v>
      </c>
      <c r="I34" s="9">
        <f t="shared" si="19"/>
        <v>3.1937145873673904E-2</v>
      </c>
      <c r="J34" s="10">
        <f t="shared" si="19"/>
        <v>0.27799999999999997</v>
      </c>
      <c r="K34" s="9">
        <f t="shared" si="19"/>
        <v>3.5000000000000003E-2</v>
      </c>
      <c r="M34" s="1">
        <v>24</v>
      </c>
      <c r="N34" s="32">
        <f t="shared" si="16"/>
        <v>9.7500000000000003E-2</v>
      </c>
      <c r="O34" s="10">
        <f t="shared" si="3"/>
        <v>0.1164225</v>
      </c>
      <c r="P34" s="28">
        <f t="shared" si="10"/>
        <v>5.0000000000000001E-3</v>
      </c>
      <c r="Q34" s="9">
        <f t="shared" si="4"/>
        <v>3.7012659038600987E-2</v>
      </c>
      <c r="R34" s="32">
        <f t="shared" si="11"/>
        <v>9.7500000000000003E-2</v>
      </c>
      <c r="S34" s="10">
        <f t="shared" si="5"/>
        <v>0.25631000000000004</v>
      </c>
      <c r="T34" s="28">
        <f t="shared" si="12"/>
        <v>5.0000000000000001E-3</v>
      </c>
      <c r="U34" s="9">
        <f t="shared" si="6"/>
        <v>0.04</v>
      </c>
      <c r="V34" s="1"/>
      <c r="W34" s="1">
        <v>24</v>
      </c>
      <c r="X34" s="32">
        <f t="shared" si="7"/>
        <v>9.7500000000000031E-2</v>
      </c>
      <c r="Y34" s="59">
        <f t="shared" si="23"/>
        <v>0.113715</v>
      </c>
      <c r="Z34" s="28">
        <f t="shared" si="20"/>
        <v>5.0000000000000001E-3</v>
      </c>
      <c r="AA34" s="62">
        <f t="shared" si="20"/>
        <v>3.6937145873673902E-2</v>
      </c>
      <c r="AB34" s="32">
        <f t="shared" si="8"/>
        <v>9.749999999999992E-2</v>
      </c>
      <c r="AC34" s="59">
        <f t="shared" si="21"/>
        <v>0.25089499999999998</v>
      </c>
      <c r="AD34" s="28">
        <f t="shared" si="18"/>
        <v>5.0000000000000001E-3</v>
      </c>
      <c r="AE34" s="62">
        <f t="shared" si="22"/>
        <v>0.04</v>
      </c>
      <c r="AG34" s="1">
        <v>24</v>
      </c>
      <c r="AH34" s="8">
        <v>9.8258727116477415E-2</v>
      </c>
      <c r="AI34" s="11">
        <v>0.26022689376306324</v>
      </c>
      <c r="AK34" s="8">
        <f t="shared" si="9"/>
        <v>0.15721396338636387</v>
      </c>
      <c r="AL34" s="11">
        <f t="shared" si="9"/>
        <v>0.41636303002090119</v>
      </c>
      <c r="AN34" s="1">
        <v>24</v>
      </c>
      <c r="AO34" s="8">
        <f t="shared" si="13"/>
        <v>0.10826883494146854</v>
      </c>
      <c r="AP34" s="11">
        <f t="shared" si="13"/>
        <v>0.28673750856517527</v>
      </c>
      <c r="AR34" s="8">
        <f t="shared" si="14"/>
        <v>0.11348882981953143</v>
      </c>
      <c r="AS34" s="11">
        <f t="shared" si="14"/>
        <v>0.30056206229633808</v>
      </c>
      <c r="AU34" s="8">
        <f t="shared" si="15"/>
        <v>0.17323013590634967</v>
      </c>
      <c r="AV34" s="11">
        <f t="shared" si="15"/>
        <v>0.4587800137042804</v>
      </c>
    </row>
    <row r="35" spans="2:48" x14ac:dyDescent="0.25">
      <c r="B35" s="1">
        <v>25</v>
      </c>
      <c r="C35" s="8">
        <v>0.13300000000000001</v>
      </c>
      <c r="D35" s="9">
        <v>3.2070315036107112E-2</v>
      </c>
      <c r="E35" s="10">
        <v>0.28999999999999998</v>
      </c>
      <c r="F35" s="9">
        <v>3.5000000000000003E-2</v>
      </c>
      <c r="G35" s="1"/>
      <c r="H35" s="8">
        <f t="shared" si="19"/>
        <v>0.129</v>
      </c>
      <c r="I35" s="9">
        <f t="shared" si="19"/>
        <v>3.2012659038600989E-2</v>
      </c>
      <c r="J35" s="10">
        <f t="shared" si="19"/>
        <v>0.28400000000000003</v>
      </c>
      <c r="K35" s="9">
        <f t="shared" si="19"/>
        <v>3.5000000000000003E-2</v>
      </c>
      <c r="M35" s="1">
        <v>25</v>
      </c>
      <c r="N35" s="32">
        <f t="shared" si="16"/>
        <v>9.7500000000000003E-2</v>
      </c>
      <c r="O35" s="10">
        <f t="shared" si="3"/>
        <v>0.1200325</v>
      </c>
      <c r="P35" s="28">
        <f t="shared" si="10"/>
        <v>5.0000000000000001E-3</v>
      </c>
      <c r="Q35" s="9">
        <f t="shared" si="4"/>
        <v>3.707031503610711E-2</v>
      </c>
      <c r="R35" s="32">
        <f t="shared" si="11"/>
        <v>9.7500000000000003E-2</v>
      </c>
      <c r="S35" s="10">
        <f t="shared" si="5"/>
        <v>0.26172499999999999</v>
      </c>
      <c r="T35" s="28">
        <f t="shared" si="12"/>
        <v>5.0000000000000001E-3</v>
      </c>
      <c r="U35" s="9">
        <f t="shared" si="6"/>
        <v>0.04</v>
      </c>
      <c r="V35" s="1"/>
      <c r="W35" s="1">
        <v>25</v>
      </c>
      <c r="X35" s="32">
        <f t="shared" si="7"/>
        <v>9.7500000000000031E-2</v>
      </c>
      <c r="Y35" s="59">
        <f t="shared" si="23"/>
        <v>0.1164225</v>
      </c>
      <c r="Z35" s="28">
        <f t="shared" si="20"/>
        <v>5.0000000000000001E-3</v>
      </c>
      <c r="AA35" s="62">
        <f t="shared" si="20"/>
        <v>3.7012659038600987E-2</v>
      </c>
      <c r="AB35" s="32">
        <f t="shared" si="8"/>
        <v>9.749999999999992E-2</v>
      </c>
      <c r="AC35" s="59">
        <f t="shared" si="21"/>
        <v>0.25631000000000004</v>
      </c>
      <c r="AD35" s="28">
        <f t="shared" si="18"/>
        <v>5.0000000000000001E-3</v>
      </c>
      <c r="AE35" s="62">
        <f t="shared" si="22"/>
        <v>0.04</v>
      </c>
      <c r="AG35" s="1">
        <v>25</v>
      </c>
      <c r="AH35" s="8">
        <v>9.9361401608123193E-2</v>
      </c>
      <c r="AI35" s="11">
        <v>0.26451693423642203</v>
      </c>
      <c r="AK35" s="8">
        <f t="shared" si="9"/>
        <v>0.15897824257299711</v>
      </c>
      <c r="AL35" s="11">
        <f t="shared" si="9"/>
        <v>0.42322709477827525</v>
      </c>
      <c r="AN35" s="1">
        <v>25</v>
      </c>
      <c r="AO35" s="8">
        <f t="shared" si="13"/>
        <v>0.10948384439695073</v>
      </c>
      <c r="AP35" s="11">
        <f t="shared" si="13"/>
        <v>0.29146459691175747</v>
      </c>
      <c r="AR35" s="8">
        <f t="shared" si="14"/>
        <v>0.1147624188573823</v>
      </c>
      <c r="AS35" s="11">
        <f t="shared" si="14"/>
        <v>0.30551705904306747</v>
      </c>
      <c r="AU35" s="8">
        <f t="shared" si="15"/>
        <v>0.17517415103512118</v>
      </c>
      <c r="AV35" s="11">
        <f t="shared" si="15"/>
        <v>0.46634335505881197</v>
      </c>
    </row>
    <row r="36" spans="2:48" x14ac:dyDescent="0.25">
      <c r="B36" s="1">
        <v>26</v>
      </c>
      <c r="C36" s="8">
        <v>0.13799999999999998</v>
      </c>
      <c r="D36" s="9">
        <v>3.209107616978283E-2</v>
      </c>
      <c r="E36" s="10">
        <v>0.29699999999999999</v>
      </c>
      <c r="F36" s="9">
        <v>3.5000000000000003E-2</v>
      </c>
      <c r="G36" s="1"/>
      <c r="H36" s="8">
        <f t="shared" si="19"/>
        <v>0.13300000000000001</v>
      </c>
      <c r="I36" s="9">
        <f t="shared" si="19"/>
        <v>3.2070315036107112E-2</v>
      </c>
      <c r="J36" s="10">
        <f t="shared" si="19"/>
        <v>0.28999999999999998</v>
      </c>
      <c r="K36" s="9">
        <f t="shared" si="19"/>
        <v>3.5000000000000003E-2</v>
      </c>
      <c r="M36" s="1">
        <v>26</v>
      </c>
      <c r="N36" s="32">
        <f t="shared" si="16"/>
        <v>9.7500000000000003E-2</v>
      </c>
      <c r="O36" s="10">
        <f t="shared" si="3"/>
        <v>0.12454499999999998</v>
      </c>
      <c r="P36" s="28">
        <f t="shared" si="10"/>
        <v>5.0000000000000001E-3</v>
      </c>
      <c r="Q36" s="9">
        <f t="shared" si="4"/>
        <v>3.7091076169782827E-2</v>
      </c>
      <c r="R36" s="32">
        <f t="shared" si="11"/>
        <v>9.7500000000000003E-2</v>
      </c>
      <c r="S36" s="10">
        <f t="shared" si="5"/>
        <v>0.26804249999999996</v>
      </c>
      <c r="T36" s="28">
        <f t="shared" si="12"/>
        <v>5.0000000000000001E-3</v>
      </c>
      <c r="U36" s="9">
        <f t="shared" si="6"/>
        <v>0.04</v>
      </c>
      <c r="V36" s="1"/>
      <c r="W36" s="1">
        <v>26</v>
      </c>
      <c r="X36" s="32">
        <f t="shared" si="7"/>
        <v>9.7500000000000031E-2</v>
      </c>
      <c r="Y36" s="59">
        <f t="shared" si="23"/>
        <v>0.1200325</v>
      </c>
      <c r="Z36" s="28">
        <f t="shared" si="20"/>
        <v>5.0000000000000001E-3</v>
      </c>
      <c r="AA36" s="62">
        <f t="shared" si="20"/>
        <v>3.707031503610711E-2</v>
      </c>
      <c r="AB36" s="32">
        <f t="shared" si="8"/>
        <v>9.7500000000000031E-2</v>
      </c>
      <c r="AC36" s="59">
        <f t="shared" si="21"/>
        <v>0.26172499999999999</v>
      </c>
      <c r="AD36" s="28">
        <f t="shared" si="18"/>
        <v>5.0000000000000001E-3</v>
      </c>
      <c r="AE36" s="62">
        <f t="shared" si="22"/>
        <v>0.04</v>
      </c>
      <c r="AG36" s="1">
        <v>26</v>
      </c>
      <c r="AH36" s="8">
        <v>9.9695658707910847E-2</v>
      </c>
      <c r="AI36" s="11">
        <v>0.26571338827135649</v>
      </c>
      <c r="AK36" s="8">
        <f t="shared" si="9"/>
        <v>0.15951305393265736</v>
      </c>
      <c r="AL36" s="11">
        <f t="shared" si="9"/>
        <v>0.42514142123417042</v>
      </c>
      <c r="AN36" s="1">
        <v>26</v>
      </c>
      <c r="AO36" s="8">
        <f t="shared" si="13"/>
        <v>0.10985215393877926</v>
      </c>
      <c r="AP36" s="11">
        <f t="shared" si="13"/>
        <v>0.29278293970150088</v>
      </c>
      <c r="AR36" s="8">
        <f t="shared" si="14"/>
        <v>0.11514848580763704</v>
      </c>
      <c r="AS36" s="11">
        <f t="shared" si="14"/>
        <v>0.30689896345341677</v>
      </c>
      <c r="AU36" s="8">
        <f t="shared" si="15"/>
        <v>0.17576344630204682</v>
      </c>
      <c r="AV36" s="11">
        <f t="shared" si="15"/>
        <v>0.46845270352240148</v>
      </c>
    </row>
    <row r="37" spans="2:48" x14ac:dyDescent="0.25">
      <c r="B37" s="1">
        <v>27</v>
      </c>
      <c r="C37" s="8">
        <v>0.14499999999999999</v>
      </c>
      <c r="D37" s="9">
        <v>3.2068461619137852E-2</v>
      </c>
      <c r="E37" s="10">
        <v>0.30399999999999999</v>
      </c>
      <c r="F37" s="9">
        <v>3.5000000000000003E-2</v>
      </c>
      <c r="G37" s="1"/>
      <c r="H37" s="8">
        <f t="shared" si="19"/>
        <v>0.13799999999999998</v>
      </c>
      <c r="I37" s="9">
        <f t="shared" si="19"/>
        <v>3.209107616978283E-2</v>
      </c>
      <c r="J37" s="10">
        <f t="shared" si="19"/>
        <v>0.29699999999999999</v>
      </c>
      <c r="K37" s="9">
        <f t="shared" si="19"/>
        <v>3.5000000000000003E-2</v>
      </c>
      <c r="M37" s="1">
        <v>27</v>
      </c>
      <c r="N37" s="32">
        <f t="shared" si="16"/>
        <v>9.7500000000000003E-2</v>
      </c>
      <c r="O37" s="10">
        <f t="shared" si="3"/>
        <v>0.13086249999999999</v>
      </c>
      <c r="P37" s="28">
        <f t="shared" si="10"/>
        <v>5.0000000000000001E-3</v>
      </c>
      <c r="Q37" s="9">
        <f t="shared" si="4"/>
        <v>3.7068461619137849E-2</v>
      </c>
      <c r="R37" s="32">
        <f t="shared" si="11"/>
        <v>9.7500000000000003E-2</v>
      </c>
      <c r="S37" s="10">
        <f t="shared" si="5"/>
        <v>0.27435999999999999</v>
      </c>
      <c r="T37" s="28">
        <f t="shared" si="12"/>
        <v>5.0000000000000001E-3</v>
      </c>
      <c r="U37" s="9">
        <f t="shared" si="6"/>
        <v>0.04</v>
      </c>
      <c r="V37" s="1"/>
      <c r="W37" s="1">
        <v>27</v>
      </c>
      <c r="X37" s="32">
        <f t="shared" si="7"/>
        <v>9.7500000000000031E-2</v>
      </c>
      <c r="Y37" s="59">
        <f t="shared" si="23"/>
        <v>0.12454499999999998</v>
      </c>
      <c r="Z37" s="28">
        <f t="shared" si="20"/>
        <v>5.0000000000000001E-3</v>
      </c>
      <c r="AA37" s="62">
        <f t="shared" si="20"/>
        <v>3.7091076169782827E-2</v>
      </c>
      <c r="AB37" s="32">
        <f t="shared" si="8"/>
        <v>9.7500000000000142E-2</v>
      </c>
      <c r="AC37" s="59">
        <f t="shared" si="21"/>
        <v>0.26804249999999996</v>
      </c>
      <c r="AD37" s="28">
        <f t="shared" si="18"/>
        <v>5.0000000000000001E-3</v>
      </c>
      <c r="AE37" s="62">
        <f t="shared" si="22"/>
        <v>0.04</v>
      </c>
      <c r="AG37" s="1">
        <v>27</v>
      </c>
      <c r="AH37" s="8">
        <v>9.9533245464127382E-2</v>
      </c>
      <c r="AI37" s="11">
        <v>0.26400259263625864</v>
      </c>
      <c r="AK37" s="8">
        <f t="shared" si="9"/>
        <v>0.15925319274260383</v>
      </c>
      <c r="AL37" s="11">
        <f t="shared" si="9"/>
        <v>0.42240414821801386</v>
      </c>
      <c r="AN37" s="1">
        <v>27</v>
      </c>
      <c r="AO37" s="8">
        <f t="shared" si="13"/>
        <v>0.10967319484578533</v>
      </c>
      <c r="AP37" s="11">
        <f t="shared" si="13"/>
        <v>0.29089785676107749</v>
      </c>
      <c r="AR37" s="8">
        <f t="shared" si="14"/>
        <v>0.11496089851106714</v>
      </c>
      <c r="AS37" s="11">
        <f t="shared" si="14"/>
        <v>0.30492299449487875</v>
      </c>
      <c r="AU37" s="8">
        <f t="shared" si="15"/>
        <v>0.17547711175325656</v>
      </c>
      <c r="AV37" s="11">
        <f t="shared" si="15"/>
        <v>0.46543657081772394</v>
      </c>
    </row>
    <row r="38" spans="2:48" x14ac:dyDescent="0.25">
      <c r="B38" s="1">
        <v>28</v>
      </c>
      <c r="C38" s="8">
        <v>0.153</v>
      </c>
      <c r="D38" s="9">
        <v>3.2004485025856344E-2</v>
      </c>
      <c r="E38" s="10">
        <v>0.314</v>
      </c>
      <c r="F38" s="9">
        <v>3.5000000000000003E-2</v>
      </c>
      <c r="G38" s="1"/>
      <c r="H38" s="8">
        <f t="shared" si="19"/>
        <v>0.14499999999999999</v>
      </c>
      <c r="I38" s="9">
        <f t="shared" si="19"/>
        <v>3.2068461619137852E-2</v>
      </c>
      <c r="J38" s="10">
        <f t="shared" si="19"/>
        <v>0.30399999999999999</v>
      </c>
      <c r="K38" s="9">
        <f t="shared" si="19"/>
        <v>3.5000000000000003E-2</v>
      </c>
      <c r="M38" s="1">
        <v>28</v>
      </c>
      <c r="N38" s="32">
        <f t="shared" si="16"/>
        <v>9.7500000000000003E-2</v>
      </c>
      <c r="O38" s="10">
        <f t="shared" si="3"/>
        <v>0.1380825</v>
      </c>
      <c r="P38" s="28">
        <f t="shared" si="10"/>
        <v>5.0000000000000001E-3</v>
      </c>
      <c r="Q38" s="9">
        <f t="shared" si="4"/>
        <v>3.7004485025856342E-2</v>
      </c>
      <c r="R38" s="32">
        <f t="shared" si="11"/>
        <v>9.7500000000000003E-2</v>
      </c>
      <c r="S38" s="10">
        <f t="shared" si="5"/>
        <v>0.283385</v>
      </c>
      <c r="T38" s="28">
        <f t="shared" si="12"/>
        <v>5.0000000000000001E-3</v>
      </c>
      <c r="U38" s="9">
        <f t="shared" si="6"/>
        <v>0.04</v>
      </c>
      <c r="V38" s="1"/>
      <c r="W38" s="1">
        <v>28</v>
      </c>
      <c r="X38" s="32">
        <f t="shared" si="7"/>
        <v>9.7500000000000031E-2</v>
      </c>
      <c r="Y38" s="59">
        <f t="shared" si="23"/>
        <v>0.13086249999999999</v>
      </c>
      <c r="Z38" s="28">
        <f t="shared" si="20"/>
        <v>5.0000000000000001E-3</v>
      </c>
      <c r="AA38" s="62">
        <f t="shared" si="20"/>
        <v>3.7068461619137849E-2</v>
      </c>
      <c r="AB38" s="32">
        <f t="shared" si="8"/>
        <v>9.7500000000000031E-2</v>
      </c>
      <c r="AC38" s="59">
        <f t="shared" si="21"/>
        <v>0.27435999999999999</v>
      </c>
      <c r="AD38" s="28">
        <f t="shared" si="18"/>
        <v>5.0000000000000001E-3</v>
      </c>
      <c r="AE38" s="62">
        <f t="shared" si="22"/>
        <v>0.04</v>
      </c>
      <c r="AG38" s="1">
        <v>28</v>
      </c>
      <c r="AH38" s="8">
        <v>9.9142615717294533E-2</v>
      </c>
      <c r="AI38" s="11">
        <v>0.25960071326388423</v>
      </c>
      <c r="AK38" s="8">
        <f t="shared" si="9"/>
        <v>0.15862818514767127</v>
      </c>
      <c r="AL38" s="11">
        <f t="shared" si="9"/>
        <v>0.41536114122221479</v>
      </c>
      <c r="AN38" s="1">
        <v>28</v>
      </c>
      <c r="AO38" s="8">
        <f t="shared" si="13"/>
        <v>0.1092427696934939</v>
      </c>
      <c r="AP38" s="11">
        <f t="shared" si="13"/>
        <v>0.28604753592764243</v>
      </c>
      <c r="AR38" s="8">
        <f t="shared" si="14"/>
        <v>0.11450972115347519</v>
      </c>
      <c r="AS38" s="11">
        <f t="shared" si="14"/>
        <v>0.29983882381978633</v>
      </c>
      <c r="AU38" s="8">
        <f t="shared" si="15"/>
        <v>0.17478843150959028</v>
      </c>
      <c r="AV38" s="11">
        <f t="shared" si="15"/>
        <v>0.45767605748422785</v>
      </c>
    </row>
    <row r="39" spans="2:48" x14ac:dyDescent="0.25">
      <c r="B39" s="1">
        <v>29</v>
      </c>
      <c r="C39" s="8">
        <v>0.16300000000000001</v>
      </c>
      <c r="D39" s="9">
        <v>3.1901001403191076E-2</v>
      </c>
      <c r="E39" s="10">
        <v>0.32600000000000001</v>
      </c>
      <c r="F39" s="9">
        <v>3.5000000000000003E-2</v>
      </c>
      <c r="G39" s="1"/>
      <c r="H39" s="8">
        <f t="shared" si="19"/>
        <v>0.153</v>
      </c>
      <c r="I39" s="9">
        <f t="shared" si="19"/>
        <v>3.2004485025856344E-2</v>
      </c>
      <c r="J39" s="10">
        <f t="shared" si="19"/>
        <v>0.314</v>
      </c>
      <c r="K39" s="9">
        <f t="shared" si="19"/>
        <v>3.5000000000000003E-2</v>
      </c>
      <c r="M39" s="1">
        <v>29</v>
      </c>
      <c r="N39" s="32">
        <f t="shared" si="16"/>
        <v>9.7500000000000003E-2</v>
      </c>
      <c r="O39" s="10">
        <f t="shared" si="3"/>
        <v>0.1471075</v>
      </c>
      <c r="P39" s="28">
        <f t="shared" si="10"/>
        <v>5.0000000000000001E-3</v>
      </c>
      <c r="Q39" s="9">
        <f t="shared" si="4"/>
        <v>3.6901001403191074E-2</v>
      </c>
      <c r="R39" s="32">
        <f t="shared" si="11"/>
        <v>9.7500000000000003E-2</v>
      </c>
      <c r="S39" s="10">
        <f t="shared" si="5"/>
        <v>0.294215</v>
      </c>
      <c r="T39" s="28">
        <f t="shared" si="12"/>
        <v>5.0000000000000001E-3</v>
      </c>
      <c r="U39" s="9">
        <f t="shared" si="6"/>
        <v>0.04</v>
      </c>
      <c r="V39" s="1"/>
      <c r="W39" s="1">
        <v>29</v>
      </c>
      <c r="X39" s="32">
        <f t="shared" si="7"/>
        <v>9.7500000000000031E-2</v>
      </c>
      <c r="Y39" s="59">
        <f t="shared" si="23"/>
        <v>0.1380825</v>
      </c>
      <c r="Z39" s="28">
        <f t="shared" si="20"/>
        <v>5.0000000000000001E-3</v>
      </c>
      <c r="AA39" s="62">
        <f t="shared" si="20"/>
        <v>3.7004485025856342E-2</v>
      </c>
      <c r="AB39" s="32">
        <f t="shared" si="8"/>
        <v>9.7500000000000031E-2</v>
      </c>
      <c r="AC39" s="59">
        <f t="shared" si="21"/>
        <v>0.283385</v>
      </c>
      <c r="AD39" s="28">
        <f t="shared" si="18"/>
        <v>5.0000000000000001E-3</v>
      </c>
      <c r="AE39" s="62">
        <f t="shared" si="22"/>
        <v>0.04</v>
      </c>
      <c r="AG39" s="1">
        <v>29</v>
      </c>
      <c r="AH39" s="8">
        <v>9.8843501477154622E-2</v>
      </c>
      <c r="AI39" s="11">
        <v>0.25310076659073205</v>
      </c>
      <c r="AK39" s="8">
        <f t="shared" si="9"/>
        <v>0.15814960236344741</v>
      </c>
      <c r="AL39" s="11">
        <f t="shared" si="9"/>
        <v>0.4049612265451713</v>
      </c>
      <c r="AN39" s="1">
        <v>29</v>
      </c>
      <c r="AO39" s="8">
        <f t="shared" si="13"/>
        <v>0.10891318319013973</v>
      </c>
      <c r="AP39" s="11">
        <f t="shared" si="13"/>
        <v>0.27888540718716281</v>
      </c>
      <c r="AR39" s="8">
        <f t="shared" si="14"/>
        <v>0.1141642442061136</v>
      </c>
      <c r="AS39" s="11">
        <f t="shared" si="14"/>
        <v>0.29233138541229559</v>
      </c>
      <c r="AU39" s="8">
        <f t="shared" si="15"/>
        <v>0.17426109310422358</v>
      </c>
      <c r="AV39" s="11">
        <f t="shared" si="15"/>
        <v>0.4462166514994606</v>
      </c>
    </row>
    <row r="40" spans="2:48" x14ac:dyDescent="0.25">
      <c r="B40" s="1">
        <v>30</v>
      </c>
      <c r="C40" s="8">
        <v>0.17499999999999999</v>
      </c>
      <c r="D40" s="9">
        <v>3.1750401386565083E-2</v>
      </c>
      <c r="E40" s="10">
        <v>0.34</v>
      </c>
      <c r="F40" s="9">
        <v>3.5000000000000003E-2</v>
      </c>
      <c r="G40" s="1"/>
      <c r="H40" s="8">
        <f t="shared" si="19"/>
        <v>0.16300000000000001</v>
      </c>
      <c r="I40" s="9">
        <f t="shared" si="19"/>
        <v>3.1901001403191076E-2</v>
      </c>
      <c r="J40" s="10">
        <f t="shared" si="19"/>
        <v>0.32600000000000001</v>
      </c>
      <c r="K40" s="9">
        <f t="shared" si="19"/>
        <v>3.5000000000000003E-2</v>
      </c>
      <c r="M40" s="1">
        <v>30</v>
      </c>
      <c r="N40" s="32">
        <f t="shared" si="16"/>
        <v>9.7500000000000003E-2</v>
      </c>
      <c r="O40" s="10">
        <f t="shared" si="3"/>
        <v>0.15793749999999998</v>
      </c>
      <c r="P40" s="28">
        <f t="shared" si="10"/>
        <v>5.0000000000000001E-3</v>
      </c>
      <c r="Q40" s="9">
        <f t="shared" si="4"/>
        <v>3.6750401386565081E-2</v>
      </c>
      <c r="R40" s="32">
        <f t="shared" si="11"/>
        <v>9.7500000000000003E-2</v>
      </c>
      <c r="S40" s="10">
        <f t="shared" si="5"/>
        <v>0.30685000000000001</v>
      </c>
      <c r="T40" s="28">
        <f t="shared" si="12"/>
        <v>5.0000000000000001E-3</v>
      </c>
      <c r="U40" s="9">
        <f t="shared" si="6"/>
        <v>0.04</v>
      </c>
      <c r="V40" s="1"/>
      <c r="W40" s="1">
        <v>30</v>
      </c>
      <c r="X40" s="32">
        <f t="shared" si="7"/>
        <v>9.7500000000000031E-2</v>
      </c>
      <c r="Y40" s="59">
        <f t="shared" si="23"/>
        <v>0.1471075</v>
      </c>
      <c r="Z40" s="28">
        <f t="shared" si="20"/>
        <v>5.0000000000000001E-3</v>
      </c>
      <c r="AA40" s="62">
        <f t="shared" si="20"/>
        <v>3.6901001403191074E-2</v>
      </c>
      <c r="AB40" s="32">
        <f t="shared" si="8"/>
        <v>9.7500000000000031E-2</v>
      </c>
      <c r="AC40" s="59">
        <f t="shared" si="21"/>
        <v>0.294215</v>
      </c>
      <c r="AD40" s="28">
        <f t="shared" si="18"/>
        <v>5.0000000000000001E-3</v>
      </c>
      <c r="AE40" s="62">
        <f t="shared" si="22"/>
        <v>0.04</v>
      </c>
      <c r="AG40" s="1">
        <v>30</v>
      </c>
      <c r="AH40" s="8">
        <v>9.9878884391985737E-2</v>
      </c>
      <c r="AI40" s="11">
        <v>0.247684605024453</v>
      </c>
      <c r="AK40" s="8">
        <f t="shared" si="9"/>
        <v>0.15980621502717718</v>
      </c>
      <c r="AL40" s="11">
        <f t="shared" si="9"/>
        <v>0.3962953680391248</v>
      </c>
      <c r="AN40" s="1">
        <v>30</v>
      </c>
      <c r="AO40" s="8">
        <f t="shared" si="13"/>
        <v>0.11005404573941927</v>
      </c>
      <c r="AP40" s="11">
        <f t="shared" si="13"/>
        <v>0.27291747416131912</v>
      </c>
      <c r="AR40" s="8">
        <f t="shared" si="14"/>
        <v>0.11536011147274354</v>
      </c>
      <c r="AS40" s="11">
        <f t="shared" si="14"/>
        <v>0.28607571880324323</v>
      </c>
      <c r="AU40" s="8">
        <f t="shared" si="15"/>
        <v>0.17608647318307083</v>
      </c>
      <c r="AV40" s="11">
        <f t="shared" si="15"/>
        <v>0.43666795865811059</v>
      </c>
    </row>
    <row r="41" spans="2:48" x14ac:dyDescent="0.25">
      <c r="B41" s="1">
        <v>31</v>
      </c>
      <c r="C41" s="8">
        <v>0.188</v>
      </c>
      <c r="D41" s="9">
        <v>3.1530816411048171E-2</v>
      </c>
      <c r="E41" s="10">
        <v>0.35699999999999998</v>
      </c>
      <c r="F41" s="9">
        <v>3.5000000000000003E-2</v>
      </c>
      <c r="G41" s="1"/>
      <c r="H41" s="8">
        <f t="shared" si="19"/>
        <v>0.17499999999999999</v>
      </c>
      <c r="I41" s="9">
        <f t="shared" si="19"/>
        <v>3.1750401386565083E-2</v>
      </c>
      <c r="J41" s="10">
        <f t="shared" si="19"/>
        <v>0.34</v>
      </c>
      <c r="K41" s="9">
        <f t="shared" si="19"/>
        <v>3.5000000000000003E-2</v>
      </c>
      <c r="M41" s="1">
        <v>31</v>
      </c>
      <c r="N41" s="32">
        <f t="shared" si="16"/>
        <v>9.7500000000000003E-2</v>
      </c>
      <c r="O41" s="10">
        <f t="shared" si="3"/>
        <v>0.16966999999999999</v>
      </c>
      <c r="P41" s="28">
        <f t="shared" si="10"/>
        <v>5.0000000000000001E-3</v>
      </c>
      <c r="Q41" s="9">
        <f t="shared" si="4"/>
        <v>3.6530816411048168E-2</v>
      </c>
      <c r="R41" s="32">
        <f t="shared" si="11"/>
        <v>9.7500000000000003E-2</v>
      </c>
      <c r="S41" s="10">
        <f t="shared" si="5"/>
        <v>0.32219249999999999</v>
      </c>
      <c r="T41" s="28">
        <f t="shared" si="12"/>
        <v>5.0000000000000001E-3</v>
      </c>
      <c r="U41" s="9">
        <f t="shared" si="6"/>
        <v>0.04</v>
      </c>
      <c r="V41" s="1"/>
      <c r="W41" s="1">
        <v>31</v>
      </c>
      <c r="X41" s="32">
        <f t="shared" si="7"/>
        <v>9.7500000000000031E-2</v>
      </c>
      <c r="Y41" s="59">
        <f t="shared" si="23"/>
        <v>0.15793749999999998</v>
      </c>
      <c r="Z41" s="28">
        <f t="shared" si="20"/>
        <v>5.0000000000000001E-3</v>
      </c>
      <c r="AA41" s="62">
        <f t="shared" si="20"/>
        <v>3.6750401386565081E-2</v>
      </c>
      <c r="AB41" s="32">
        <f t="shared" si="8"/>
        <v>9.7500000000000031E-2</v>
      </c>
      <c r="AC41" s="59">
        <f t="shared" si="21"/>
        <v>0.30685000000000001</v>
      </c>
      <c r="AD41" s="28">
        <f t="shared" si="18"/>
        <v>5.0000000000000001E-3</v>
      </c>
      <c r="AE41" s="62">
        <f t="shared" si="22"/>
        <v>0.04</v>
      </c>
      <c r="AG41" s="1">
        <v>31</v>
      </c>
      <c r="AH41" s="8">
        <v>0.10249691986518898</v>
      </c>
      <c r="AI41" s="11">
        <v>0.24395933661323557</v>
      </c>
      <c r="AK41" s="8">
        <f t="shared" si="9"/>
        <v>0.16399507178430239</v>
      </c>
      <c r="AL41" s="11">
        <f t="shared" si="9"/>
        <v>0.39033493858117696</v>
      </c>
      <c r="AN41" s="1">
        <v>31</v>
      </c>
      <c r="AO41" s="8">
        <f t="shared" si="13"/>
        <v>0.1129387935764551</v>
      </c>
      <c r="AP41" s="11">
        <f t="shared" si="13"/>
        <v>0.2688126940307089</v>
      </c>
      <c r="AR41" s="8">
        <f t="shared" si="14"/>
        <v>0.11838394244429329</v>
      </c>
      <c r="AS41" s="11">
        <f t="shared" si="14"/>
        <v>0.28177303378828711</v>
      </c>
      <c r="AU41" s="8">
        <f t="shared" si="15"/>
        <v>0.18070206972232819</v>
      </c>
      <c r="AV41" s="11">
        <f t="shared" si="15"/>
        <v>0.43010031044913433</v>
      </c>
    </row>
    <row r="42" spans="2:48" x14ac:dyDescent="0.25">
      <c r="B42" s="1">
        <v>32</v>
      </c>
      <c r="C42" s="8">
        <v>0.20399999999999999</v>
      </c>
      <c r="D42" s="9">
        <v>3.1209623807149037E-2</v>
      </c>
      <c r="E42" s="10">
        <v>0.376</v>
      </c>
      <c r="F42" s="9">
        <v>3.5000000000000003E-2</v>
      </c>
      <c r="G42" s="1"/>
      <c r="H42" s="8">
        <f t="shared" si="19"/>
        <v>0.188</v>
      </c>
      <c r="I42" s="9">
        <f t="shared" si="19"/>
        <v>3.1530816411048171E-2</v>
      </c>
      <c r="J42" s="10">
        <f t="shared" si="19"/>
        <v>0.35699999999999998</v>
      </c>
      <c r="K42" s="9">
        <f t="shared" si="19"/>
        <v>3.5000000000000003E-2</v>
      </c>
      <c r="M42" s="1">
        <v>32</v>
      </c>
      <c r="N42" s="32">
        <f t="shared" si="16"/>
        <v>9.7500000000000003E-2</v>
      </c>
      <c r="O42" s="10">
        <f t="shared" si="3"/>
        <v>0.18410999999999997</v>
      </c>
      <c r="P42" s="28">
        <f t="shared" si="10"/>
        <v>5.0000000000000001E-3</v>
      </c>
      <c r="Q42" s="9">
        <f t="shared" si="4"/>
        <v>3.6209623807149038E-2</v>
      </c>
      <c r="R42" s="32">
        <f t="shared" si="11"/>
        <v>9.7500000000000003E-2</v>
      </c>
      <c r="S42" s="10">
        <f t="shared" si="5"/>
        <v>0.33933999999999997</v>
      </c>
      <c r="T42" s="28">
        <f t="shared" si="12"/>
        <v>5.0000000000000001E-3</v>
      </c>
      <c r="U42" s="9">
        <f t="shared" si="6"/>
        <v>0.04</v>
      </c>
      <c r="V42" s="1"/>
      <c r="W42" s="1">
        <v>32</v>
      </c>
      <c r="X42" s="32">
        <f t="shared" si="7"/>
        <v>9.7500000000000031E-2</v>
      </c>
      <c r="Y42" s="59">
        <f t="shared" si="23"/>
        <v>0.16966999999999999</v>
      </c>
      <c r="Z42" s="28">
        <f t="shared" si="20"/>
        <v>5.0000000000000001E-3</v>
      </c>
      <c r="AA42" s="62">
        <f t="shared" si="20"/>
        <v>3.6530816411048168E-2</v>
      </c>
      <c r="AB42" s="32">
        <f t="shared" si="8"/>
        <v>9.7500000000000031E-2</v>
      </c>
      <c r="AC42" s="59">
        <f t="shared" si="21"/>
        <v>0.32219249999999999</v>
      </c>
      <c r="AD42" s="28">
        <f t="shared" si="18"/>
        <v>5.0000000000000001E-3</v>
      </c>
      <c r="AE42" s="62">
        <f t="shared" si="22"/>
        <v>0.04</v>
      </c>
      <c r="AG42" s="1">
        <v>32</v>
      </c>
      <c r="AH42" s="8">
        <v>0.10752879999031463</v>
      </c>
      <c r="AI42" s="11">
        <v>0.24388653861139031</v>
      </c>
      <c r="AK42" s="8">
        <f t="shared" ref="AK42:AL73" si="24">AH42*1.6</f>
        <v>0.17204607998450341</v>
      </c>
      <c r="AL42" s="11">
        <f t="shared" si="24"/>
        <v>0.3902184617782245</v>
      </c>
      <c r="AN42" s="1">
        <v>32</v>
      </c>
      <c r="AO42" s="8">
        <f t="shared" si="13"/>
        <v>0.11848329648932791</v>
      </c>
      <c r="AP42" s="11">
        <f t="shared" si="13"/>
        <v>0.2687324797324257</v>
      </c>
      <c r="AR42" s="8">
        <f t="shared" si="14"/>
        <v>0.12419576398881341</v>
      </c>
      <c r="AS42" s="11">
        <f t="shared" si="14"/>
        <v>0.28168895209615585</v>
      </c>
      <c r="AU42" s="8">
        <f t="shared" si="15"/>
        <v>0.18957327438292468</v>
      </c>
      <c r="AV42" s="11">
        <f t="shared" si="15"/>
        <v>0.42997196757188105</v>
      </c>
    </row>
    <row r="43" spans="2:48" x14ac:dyDescent="0.25">
      <c r="B43" s="1">
        <v>33</v>
      </c>
      <c r="C43" s="8">
        <v>0.223</v>
      </c>
      <c r="D43" s="9">
        <v>3.07545903366294E-2</v>
      </c>
      <c r="E43" s="10">
        <v>0.39800000000000002</v>
      </c>
      <c r="F43" s="9">
        <v>3.5000000000000003E-2</v>
      </c>
      <c r="G43" s="1"/>
      <c r="H43" s="8">
        <f t="shared" si="19"/>
        <v>0.20399999999999999</v>
      </c>
      <c r="I43" s="9">
        <f t="shared" si="19"/>
        <v>3.1209623807149037E-2</v>
      </c>
      <c r="J43" s="10">
        <f t="shared" si="19"/>
        <v>0.376</v>
      </c>
      <c r="K43" s="9">
        <f t="shared" si="19"/>
        <v>3.5000000000000003E-2</v>
      </c>
      <c r="M43" s="1">
        <v>33</v>
      </c>
      <c r="N43" s="32">
        <f t="shared" si="16"/>
        <v>9.7500000000000003E-2</v>
      </c>
      <c r="O43" s="10">
        <f t="shared" si="3"/>
        <v>0.20125750000000001</v>
      </c>
      <c r="P43" s="28">
        <f t="shared" si="10"/>
        <v>5.0000000000000001E-3</v>
      </c>
      <c r="Q43" s="9">
        <f t="shared" si="4"/>
        <v>3.5754590336629401E-2</v>
      </c>
      <c r="R43" s="32">
        <f t="shared" si="11"/>
        <v>9.7500000000000003E-2</v>
      </c>
      <c r="S43" s="10">
        <f t="shared" si="5"/>
        <v>0.35919499999999999</v>
      </c>
      <c r="T43" s="28">
        <f t="shared" si="12"/>
        <v>5.0000000000000001E-3</v>
      </c>
      <c r="U43" s="9">
        <f t="shared" si="6"/>
        <v>0.04</v>
      </c>
      <c r="V43" s="1"/>
      <c r="W43" s="1">
        <v>33</v>
      </c>
      <c r="X43" s="32">
        <f t="shared" si="7"/>
        <v>9.7500000000000142E-2</v>
      </c>
      <c r="Y43" s="59">
        <f t="shared" si="23"/>
        <v>0.18410999999999997</v>
      </c>
      <c r="Z43" s="28">
        <f t="shared" si="20"/>
        <v>5.0000000000000001E-3</v>
      </c>
      <c r="AA43" s="62">
        <f t="shared" si="20"/>
        <v>3.6209623807149038E-2</v>
      </c>
      <c r="AB43" s="32">
        <f t="shared" si="8"/>
        <v>9.7500000000000031E-2</v>
      </c>
      <c r="AC43" s="59">
        <f t="shared" si="21"/>
        <v>0.33933999999999997</v>
      </c>
      <c r="AD43" s="28">
        <f t="shared" si="18"/>
        <v>5.0000000000000001E-3</v>
      </c>
      <c r="AE43" s="62">
        <f t="shared" si="22"/>
        <v>0.04</v>
      </c>
      <c r="AG43" s="1">
        <v>33</v>
      </c>
      <c r="AH43" s="8">
        <v>0.11610079850451234</v>
      </c>
      <c r="AI43" s="11">
        <v>0.24977655213241637</v>
      </c>
      <c r="AK43" s="8">
        <f t="shared" si="24"/>
        <v>0.18576127760721975</v>
      </c>
      <c r="AL43" s="11">
        <f t="shared" si="24"/>
        <v>0.3996424834118662</v>
      </c>
      <c r="AN43" s="1">
        <v>33</v>
      </c>
      <c r="AO43" s="8">
        <f t="shared" si="13"/>
        <v>0.12792856735215952</v>
      </c>
      <c r="AP43" s="11">
        <f t="shared" si="13"/>
        <v>0.27522253838090627</v>
      </c>
      <c r="AR43" s="8">
        <f t="shared" si="14"/>
        <v>0.13409642227271176</v>
      </c>
      <c r="AS43" s="11">
        <f t="shared" si="14"/>
        <v>0.28849191771294092</v>
      </c>
      <c r="AU43" s="8">
        <f t="shared" si="15"/>
        <v>0.20468570776345524</v>
      </c>
      <c r="AV43" s="11">
        <f t="shared" si="15"/>
        <v>0.44035606140944999</v>
      </c>
    </row>
    <row r="44" spans="2:48" x14ac:dyDescent="0.25">
      <c r="B44" s="1">
        <v>34</v>
      </c>
      <c r="C44" s="8">
        <v>0.24600000000000002</v>
      </c>
      <c r="D44" s="9">
        <v>3.0147620758783324E-2</v>
      </c>
      <c r="E44" s="10">
        <v>0.42499999999999999</v>
      </c>
      <c r="F44" s="9">
        <v>3.5000000000000003E-2</v>
      </c>
      <c r="G44" s="1"/>
      <c r="H44" s="8">
        <f t="shared" si="19"/>
        <v>0.223</v>
      </c>
      <c r="I44" s="9">
        <f t="shared" si="19"/>
        <v>3.07545903366294E-2</v>
      </c>
      <c r="J44" s="10">
        <f t="shared" si="19"/>
        <v>0.39800000000000002</v>
      </c>
      <c r="K44" s="9">
        <f t="shared" si="19"/>
        <v>3.5000000000000003E-2</v>
      </c>
      <c r="M44" s="1">
        <v>34</v>
      </c>
      <c r="N44" s="32">
        <f t="shared" si="16"/>
        <v>9.7500000000000003E-2</v>
      </c>
      <c r="O44" s="10">
        <f t="shared" si="3"/>
        <v>0.22201500000000002</v>
      </c>
      <c r="P44" s="28">
        <f t="shared" si="10"/>
        <v>5.0000000000000001E-3</v>
      </c>
      <c r="Q44" s="9">
        <f t="shared" si="4"/>
        <v>3.5147620758783325E-2</v>
      </c>
      <c r="R44" s="32">
        <f t="shared" si="11"/>
        <v>9.7500000000000003E-2</v>
      </c>
      <c r="S44" s="10">
        <f t="shared" si="5"/>
        <v>0.38356249999999997</v>
      </c>
      <c r="T44" s="28">
        <f t="shared" si="12"/>
        <v>5.0000000000000001E-3</v>
      </c>
      <c r="U44" s="9">
        <f t="shared" si="6"/>
        <v>0.04</v>
      </c>
      <c r="V44" s="1"/>
      <c r="W44" s="1">
        <v>34</v>
      </c>
      <c r="X44" s="32">
        <f t="shared" si="7"/>
        <v>9.7500000000000031E-2</v>
      </c>
      <c r="Y44" s="59">
        <f t="shared" si="23"/>
        <v>0.20125750000000001</v>
      </c>
      <c r="Z44" s="28">
        <f t="shared" si="20"/>
        <v>5.0000000000000001E-3</v>
      </c>
      <c r="AA44" s="62">
        <f t="shared" si="20"/>
        <v>3.5754590336629401E-2</v>
      </c>
      <c r="AB44" s="32">
        <f t="shared" si="8"/>
        <v>9.7500000000000031E-2</v>
      </c>
      <c r="AC44" s="59">
        <f t="shared" si="21"/>
        <v>0.35919499999999999</v>
      </c>
      <c r="AD44" s="28">
        <f t="shared" si="18"/>
        <v>5.0000000000000001E-3</v>
      </c>
      <c r="AE44" s="62">
        <f t="shared" si="22"/>
        <v>0.04</v>
      </c>
      <c r="AG44" s="1">
        <v>34</v>
      </c>
      <c r="AH44" s="8">
        <v>0.12939984597136431</v>
      </c>
      <c r="AI44" s="11">
        <v>0.26360820685246938</v>
      </c>
      <c r="AK44" s="8">
        <f t="shared" si="24"/>
        <v>0.20703975355418291</v>
      </c>
      <c r="AL44" s="11">
        <f t="shared" si="24"/>
        <v>0.42177313096395103</v>
      </c>
      <c r="AN44" s="1">
        <v>34</v>
      </c>
      <c r="AO44" s="8">
        <f t="shared" si="13"/>
        <v>0.14258245527969704</v>
      </c>
      <c r="AP44" s="11">
        <f t="shared" si="13"/>
        <v>0.29046329292556466</v>
      </c>
      <c r="AR44" s="8">
        <f t="shared" si="14"/>
        <v>0.14945682209692582</v>
      </c>
      <c r="AS44" s="11">
        <f t="shared" si="14"/>
        <v>0.30446747891460213</v>
      </c>
      <c r="AU44" s="8">
        <f t="shared" si="15"/>
        <v>0.22813192844751529</v>
      </c>
      <c r="AV44" s="11">
        <f t="shared" si="15"/>
        <v>0.46474126868090349</v>
      </c>
    </row>
    <row r="45" spans="2:48" x14ac:dyDescent="0.25">
      <c r="B45" s="1">
        <v>35</v>
      </c>
      <c r="C45" s="8">
        <v>0.27300000000000002</v>
      </c>
      <c r="D45" s="9">
        <v>2.9394722483079064E-2</v>
      </c>
      <c r="E45" s="10">
        <v>0.45700000000000002</v>
      </c>
      <c r="F45" s="9">
        <v>3.5000000000000003E-2</v>
      </c>
      <c r="G45" s="1"/>
      <c r="H45" s="8">
        <f t="shared" si="19"/>
        <v>0.24600000000000002</v>
      </c>
      <c r="I45" s="9">
        <f t="shared" si="19"/>
        <v>3.0147620758783324E-2</v>
      </c>
      <c r="J45" s="10">
        <f t="shared" si="19"/>
        <v>0.42499999999999999</v>
      </c>
      <c r="K45" s="9">
        <f t="shared" si="19"/>
        <v>3.5000000000000003E-2</v>
      </c>
      <c r="M45" s="1">
        <v>35</v>
      </c>
      <c r="N45" s="32">
        <f t="shared" si="16"/>
        <v>9.7500000000000003E-2</v>
      </c>
      <c r="O45" s="10">
        <f t="shared" si="3"/>
        <v>0.2463825</v>
      </c>
      <c r="P45" s="28">
        <f t="shared" si="10"/>
        <v>5.0000000000000001E-3</v>
      </c>
      <c r="Q45" s="9">
        <f t="shared" si="4"/>
        <v>3.4394722483079065E-2</v>
      </c>
      <c r="R45" s="32">
        <f t="shared" si="11"/>
        <v>9.7500000000000003E-2</v>
      </c>
      <c r="S45" s="10">
        <f t="shared" si="5"/>
        <v>0.41244249999999999</v>
      </c>
      <c r="T45" s="28">
        <f t="shared" si="12"/>
        <v>5.0000000000000001E-3</v>
      </c>
      <c r="U45" s="9">
        <f t="shared" si="6"/>
        <v>0.04</v>
      </c>
      <c r="V45" s="1"/>
      <c r="W45" s="1">
        <v>35</v>
      </c>
      <c r="X45" s="32">
        <f t="shared" si="7"/>
        <v>9.7500000000000031E-2</v>
      </c>
      <c r="Y45" s="59">
        <f t="shared" si="23"/>
        <v>0.22201500000000002</v>
      </c>
      <c r="Z45" s="28">
        <f t="shared" si="20"/>
        <v>5.0000000000000001E-3</v>
      </c>
      <c r="AA45" s="62">
        <f t="shared" si="20"/>
        <v>3.5147620758783325E-2</v>
      </c>
      <c r="AB45" s="32">
        <f t="shared" si="8"/>
        <v>9.7500000000000031E-2</v>
      </c>
      <c r="AC45" s="59">
        <f t="shared" si="21"/>
        <v>0.38356249999999997</v>
      </c>
      <c r="AD45" s="28">
        <f t="shared" si="18"/>
        <v>5.0000000000000001E-3</v>
      </c>
      <c r="AE45" s="62">
        <f t="shared" si="22"/>
        <v>0.04</v>
      </c>
      <c r="AG45" s="1">
        <v>35</v>
      </c>
      <c r="AH45" s="8">
        <v>0.14795973324661013</v>
      </c>
      <c r="AI45" s="11">
        <v>0.28576558161727111</v>
      </c>
      <c r="AK45" s="8">
        <f t="shared" si="24"/>
        <v>0.23673557319457622</v>
      </c>
      <c r="AL45" s="11">
        <f t="shared" si="24"/>
        <v>0.4572249305876338</v>
      </c>
      <c r="AN45" s="1">
        <v>35</v>
      </c>
      <c r="AO45" s="8">
        <f t="shared" si="13"/>
        <v>0.16303313107110853</v>
      </c>
      <c r="AP45" s="11">
        <f t="shared" si="13"/>
        <v>0.31487795024453058</v>
      </c>
      <c r="AR45" s="8">
        <f t="shared" si="14"/>
        <v>0.17089349189983472</v>
      </c>
      <c r="AS45" s="11">
        <f t="shared" si="14"/>
        <v>0.33005924676794818</v>
      </c>
      <c r="AU45" s="8">
        <f t="shared" si="15"/>
        <v>0.26085300971377362</v>
      </c>
      <c r="AV45" s="11">
        <f t="shared" si="15"/>
        <v>0.50380472039124891</v>
      </c>
    </row>
    <row r="46" spans="2:48" x14ac:dyDescent="0.25">
      <c r="B46" s="1">
        <v>36</v>
      </c>
      <c r="C46" s="8">
        <v>0.30399999999999999</v>
      </c>
      <c r="D46" s="9">
        <v>2.8528014533402712E-2</v>
      </c>
      <c r="E46" s="10">
        <v>0.496</v>
      </c>
      <c r="F46" s="9">
        <v>3.5000000000000003E-2</v>
      </c>
      <c r="G46" s="1"/>
      <c r="H46" s="8">
        <f t="shared" si="19"/>
        <v>0.27300000000000002</v>
      </c>
      <c r="I46" s="9">
        <f t="shared" si="19"/>
        <v>2.9394722483079064E-2</v>
      </c>
      <c r="J46" s="10">
        <f t="shared" si="19"/>
        <v>0.45700000000000002</v>
      </c>
      <c r="K46" s="9">
        <f t="shared" si="19"/>
        <v>3.5000000000000003E-2</v>
      </c>
      <c r="M46" s="1">
        <v>36</v>
      </c>
      <c r="N46" s="32">
        <f t="shared" si="16"/>
        <v>9.7500000000000003E-2</v>
      </c>
      <c r="O46" s="10">
        <f t="shared" si="3"/>
        <v>0.27435999999999999</v>
      </c>
      <c r="P46" s="28">
        <f t="shared" si="10"/>
        <v>5.0000000000000001E-3</v>
      </c>
      <c r="Q46" s="9">
        <f t="shared" si="4"/>
        <v>3.3528014533402713E-2</v>
      </c>
      <c r="R46" s="32">
        <f t="shared" si="11"/>
        <v>9.7500000000000003E-2</v>
      </c>
      <c r="S46" s="10">
        <f t="shared" si="5"/>
        <v>0.44763999999999998</v>
      </c>
      <c r="T46" s="28">
        <f t="shared" si="12"/>
        <v>5.0000000000000001E-3</v>
      </c>
      <c r="U46" s="9">
        <f t="shared" si="6"/>
        <v>0.04</v>
      </c>
      <c r="V46" s="1"/>
      <c r="W46" s="1">
        <v>36</v>
      </c>
      <c r="X46" s="32">
        <f t="shared" si="7"/>
        <v>9.7500000000000031E-2</v>
      </c>
      <c r="Y46" s="59">
        <f t="shared" si="23"/>
        <v>0.2463825</v>
      </c>
      <c r="Z46" s="28">
        <f t="shared" si="20"/>
        <v>5.0000000000000001E-3</v>
      </c>
      <c r="AA46" s="62">
        <f t="shared" si="20"/>
        <v>3.4394722483079065E-2</v>
      </c>
      <c r="AB46" s="32">
        <f t="shared" si="8"/>
        <v>9.7500000000000031E-2</v>
      </c>
      <c r="AC46" s="59">
        <f t="shared" si="21"/>
        <v>0.41244249999999999</v>
      </c>
      <c r="AD46" s="28">
        <f t="shared" si="18"/>
        <v>5.0000000000000001E-3</v>
      </c>
      <c r="AE46" s="62">
        <f t="shared" si="22"/>
        <v>0.04</v>
      </c>
      <c r="AG46" s="1">
        <v>36</v>
      </c>
      <c r="AH46" s="8">
        <v>0.17034213636233184</v>
      </c>
      <c r="AI46" s="11">
        <v>0.31313077989179966</v>
      </c>
      <c r="AK46" s="8">
        <f t="shared" si="24"/>
        <v>0.27254741817973094</v>
      </c>
      <c r="AL46" s="11">
        <f t="shared" si="24"/>
        <v>0.5010092478268795</v>
      </c>
      <c r="AN46" s="1">
        <v>36</v>
      </c>
      <c r="AO46" s="8">
        <f t="shared" si="13"/>
        <v>0.18769574150424437</v>
      </c>
      <c r="AP46" s="11">
        <f t="shared" si="13"/>
        <v>0.34503097809327671</v>
      </c>
      <c r="AR46" s="8">
        <f t="shared" si="14"/>
        <v>0.1967451674984933</v>
      </c>
      <c r="AS46" s="11">
        <f t="shared" si="14"/>
        <v>0.36166605077502867</v>
      </c>
      <c r="AU46" s="8">
        <f t="shared" si="15"/>
        <v>0.300313186406791</v>
      </c>
      <c r="AV46" s="11">
        <f t="shared" si="15"/>
        <v>0.55204956494924273</v>
      </c>
    </row>
    <row r="47" spans="2:48" x14ac:dyDescent="0.25">
      <c r="B47" s="1">
        <v>37</v>
      </c>
      <c r="C47" s="8">
        <v>0.34</v>
      </c>
      <c r="D47" s="9">
        <v>2.7599267010360962E-2</v>
      </c>
      <c r="E47" s="10">
        <v>0.54400000000000004</v>
      </c>
      <c r="F47" s="9">
        <v>3.5000000000000003E-2</v>
      </c>
      <c r="G47" s="1"/>
      <c r="H47" s="8">
        <f t="shared" si="19"/>
        <v>0.30399999999999999</v>
      </c>
      <c r="I47" s="9">
        <f t="shared" si="19"/>
        <v>2.8528014533402712E-2</v>
      </c>
      <c r="J47" s="10">
        <f t="shared" si="19"/>
        <v>0.496</v>
      </c>
      <c r="K47" s="9">
        <f t="shared" si="19"/>
        <v>3.5000000000000003E-2</v>
      </c>
      <c r="M47" s="1">
        <v>37</v>
      </c>
      <c r="N47" s="32">
        <f t="shared" si="16"/>
        <v>9.7500000000000003E-2</v>
      </c>
      <c r="O47" s="10">
        <f t="shared" si="3"/>
        <v>0.30685000000000001</v>
      </c>
      <c r="P47" s="28">
        <f t="shared" si="10"/>
        <v>5.0000000000000001E-3</v>
      </c>
      <c r="Q47" s="9">
        <f t="shared" si="4"/>
        <v>3.2599267010360963E-2</v>
      </c>
      <c r="R47" s="32">
        <f t="shared" si="11"/>
        <v>9.7500000000000003E-2</v>
      </c>
      <c r="S47" s="10">
        <f t="shared" si="5"/>
        <v>0.49096000000000001</v>
      </c>
      <c r="T47" s="28">
        <f t="shared" si="12"/>
        <v>5.0000000000000001E-3</v>
      </c>
      <c r="U47" s="9">
        <f t="shared" si="6"/>
        <v>0.04</v>
      </c>
      <c r="V47" s="1"/>
      <c r="W47" s="1">
        <v>37</v>
      </c>
      <c r="X47" s="32">
        <f t="shared" si="7"/>
        <v>9.7500000000000031E-2</v>
      </c>
      <c r="Y47" s="59">
        <f t="shared" si="23"/>
        <v>0.27435999999999999</v>
      </c>
      <c r="Z47" s="28">
        <f t="shared" si="20"/>
        <v>5.0000000000000001E-3</v>
      </c>
      <c r="AA47" s="62">
        <f t="shared" si="20"/>
        <v>3.3528014533402713E-2</v>
      </c>
      <c r="AB47" s="32">
        <f t="shared" si="8"/>
        <v>9.7500000000000031E-2</v>
      </c>
      <c r="AC47" s="59">
        <f t="shared" si="21"/>
        <v>0.44763999999999998</v>
      </c>
      <c r="AD47" s="28">
        <f t="shared" si="18"/>
        <v>5.0000000000000001E-3</v>
      </c>
      <c r="AE47" s="62">
        <f t="shared" si="22"/>
        <v>0.04</v>
      </c>
      <c r="AG47" s="1">
        <v>37</v>
      </c>
      <c r="AH47" s="8">
        <v>0.19535290607826536</v>
      </c>
      <c r="AI47" s="11">
        <v>0.34388578206229625</v>
      </c>
      <c r="AK47" s="8">
        <f t="shared" si="24"/>
        <v>0.31256464972522457</v>
      </c>
      <c r="AL47" s="11">
        <f t="shared" si="24"/>
        <v>0.55021725129967403</v>
      </c>
      <c r="AN47" s="1">
        <v>37</v>
      </c>
      <c r="AO47" s="8">
        <f t="shared" si="13"/>
        <v>0.21525448338498862</v>
      </c>
      <c r="AP47" s="11">
        <f t="shared" si="13"/>
        <v>0.37891914610989264</v>
      </c>
      <c r="AR47" s="8">
        <f t="shared" si="14"/>
        <v>0.22563260652039652</v>
      </c>
      <c r="AS47" s="11">
        <f t="shared" si="14"/>
        <v>0.39718807828195224</v>
      </c>
      <c r="AU47" s="8">
        <f t="shared" si="15"/>
        <v>0.34440717341598182</v>
      </c>
      <c r="AV47" s="11">
        <f t="shared" si="15"/>
        <v>0.60627063377582824</v>
      </c>
    </row>
    <row r="48" spans="2:48" x14ac:dyDescent="0.25">
      <c r="B48" s="1">
        <v>38</v>
      </c>
      <c r="C48" s="8">
        <v>0.38</v>
      </c>
      <c r="D48" s="9">
        <v>2.6667219354813972E-2</v>
      </c>
      <c r="E48" s="10">
        <v>0.60400000000000009</v>
      </c>
      <c r="F48" s="9">
        <v>3.5000000000000003E-2</v>
      </c>
      <c r="G48" s="1"/>
      <c r="H48" s="8">
        <f t="shared" si="19"/>
        <v>0.34</v>
      </c>
      <c r="I48" s="9">
        <f t="shared" si="19"/>
        <v>2.7599267010360962E-2</v>
      </c>
      <c r="J48" s="10">
        <f t="shared" si="19"/>
        <v>0.54400000000000004</v>
      </c>
      <c r="K48" s="9">
        <f t="shared" si="19"/>
        <v>3.5000000000000003E-2</v>
      </c>
      <c r="M48" s="1">
        <v>38</v>
      </c>
      <c r="N48" s="32">
        <f t="shared" si="16"/>
        <v>9.7500000000000003E-2</v>
      </c>
      <c r="O48" s="10">
        <f t="shared" si="3"/>
        <v>0.34294999999999998</v>
      </c>
      <c r="P48" s="28">
        <f t="shared" si="10"/>
        <v>5.0000000000000001E-3</v>
      </c>
      <c r="Q48" s="9">
        <f t="shared" si="4"/>
        <v>3.1667219354813973E-2</v>
      </c>
      <c r="R48" s="32">
        <f t="shared" si="11"/>
        <v>9.7500000000000003E-2</v>
      </c>
      <c r="S48" s="10">
        <f t="shared" si="5"/>
        <v>0.54511000000000009</v>
      </c>
      <c r="T48" s="28">
        <f t="shared" si="12"/>
        <v>5.0000000000000001E-3</v>
      </c>
      <c r="U48" s="9">
        <f t="shared" si="6"/>
        <v>0.04</v>
      </c>
      <c r="V48" s="1"/>
      <c r="W48" s="1">
        <v>38</v>
      </c>
      <c r="X48" s="32">
        <f t="shared" si="7"/>
        <v>9.7500000000000031E-2</v>
      </c>
      <c r="Y48" s="59">
        <f t="shared" si="23"/>
        <v>0.30685000000000001</v>
      </c>
      <c r="Z48" s="28">
        <f t="shared" si="20"/>
        <v>5.0000000000000001E-3</v>
      </c>
      <c r="AA48" s="62">
        <f t="shared" si="20"/>
        <v>3.2599267010360963E-2</v>
      </c>
      <c r="AB48" s="32">
        <f t="shared" si="8"/>
        <v>9.7500000000000031E-2</v>
      </c>
      <c r="AC48" s="59">
        <f t="shared" si="21"/>
        <v>0.49096000000000001</v>
      </c>
      <c r="AD48" s="28">
        <f t="shared" si="18"/>
        <v>5.0000000000000001E-3</v>
      </c>
      <c r="AE48" s="62">
        <f t="shared" si="22"/>
        <v>0.04</v>
      </c>
      <c r="AG48" s="1">
        <v>38</v>
      </c>
      <c r="AH48" s="8">
        <v>0.22146843312061518</v>
      </c>
      <c r="AI48" s="11">
        <v>0.37623189867942991</v>
      </c>
      <c r="AK48" s="8">
        <f t="shared" si="24"/>
        <v>0.35434949299298429</v>
      </c>
      <c r="AL48" s="11">
        <f t="shared" si="24"/>
        <v>0.60197103788708795</v>
      </c>
      <c r="AN48" s="1">
        <v>38</v>
      </c>
      <c r="AO48" s="8">
        <f t="shared" si="13"/>
        <v>0.24403052974477782</v>
      </c>
      <c r="AP48" s="11">
        <f t="shared" si="13"/>
        <v>0.41456052335739679</v>
      </c>
      <c r="AR48" s="8">
        <f t="shared" si="14"/>
        <v>0.25579604025431057</v>
      </c>
      <c r="AS48" s="11">
        <f t="shared" si="14"/>
        <v>0.43454784297474158</v>
      </c>
      <c r="AU48" s="8">
        <f t="shared" si="15"/>
        <v>0.3904488475916445</v>
      </c>
      <c r="AV48" s="11">
        <f t="shared" si="15"/>
        <v>0.66329683737183498</v>
      </c>
    </row>
    <row r="49" spans="2:48" x14ac:dyDescent="0.25">
      <c r="B49" s="1">
        <v>39</v>
      </c>
      <c r="C49" s="8">
        <v>0.42499999999999999</v>
      </c>
      <c r="D49" s="9">
        <v>2.5782397323420851E-2</v>
      </c>
      <c r="E49" s="10">
        <v>0.67599999999999993</v>
      </c>
      <c r="F49" s="9">
        <v>3.5000000000000003E-2</v>
      </c>
      <c r="G49" s="1"/>
      <c r="H49" s="8">
        <f t="shared" si="19"/>
        <v>0.38</v>
      </c>
      <c r="I49" s="9">
        <f t="shared" si="19"/>
        <v>2.6667219354813972E-2</v>
      </c>
      <c r="J49" s="10">
        <f t="shared" si="19"/>
        <v>0.60400000000000009</v>
      </c>
      <c r="K49" s="9">
        <f t="shared" si="19"/>
        <v>3.5000000000000003E-2</v>
      </c>
      <c r="M49" s="1">
        <v>39</v>
      </c>
      <c r="N49" s="32">
        <f t="shared" si="16"/>
        <v>9.7500000000000003E-2</v>
      </c>
      <c r="O49" s="10">
        <f t="shared" si="3"/>
        <v>0.38356249999999997</v>
      </c>
      <c r="P49" s="28">
        <f t="shared" si="10"/>
        <v>5.0000000000000001E-3</v>
      </c>
      <c r="Q49" s="9">
        <f t="shared" si="4"/>
        <v>3.0782397323420852E-2</v>
      </c>
      <c r="R49" s="32">
        <f t="shared" si="11"/>
        <v>9.7500000000000003E-2</v>
      </c>
      <c r="S49" s="10">
        <f t="shared" si="5"/>
        <v>0.61008999999999991</v>
      </c>
      <c r="T49" s="28">
        <f t="shared" si="12"/>
        <v>5.0000000000000001E-3</v>
      </c>
      <c r="U49" s="9">
        <f t="shared" si="6"/>
        <v>0.04</v>
      </c>
      <c r="V49" s="1"/>
      <c r="W49" s="1">
        <v>39</v>
      </c>
      <c r="X49" s="32">
        <f t="shared" si="7"/>
        <v>9.7500000000000031E-2</v>
      </c>
      <c r="Y49" s="59">
        <f t="shared" si="23"/>
        <v>0.34294999999999998</v>
      </c>
      <c r="Z49" s="28">
        <f t="shared" si="20"/>
        <v>5.0000000000000001E-3</v>
      </c>
      <c r="AA49" s="62">
        <f t="shared" si="20"/>
        <v>3.1667219354813973E-2</v>
      </c>
      <c r="AB49" s="32">
        <f t="shared" si="8"/>
        <v>9.7500000000000031E-2</v>
      </c>
      <c r="AC49" s="59">
        <f t="shared" si="21"/>
        <v>0.54511000000000009</v>
      </c>
      <c r="AD49" s="28">
        <f t="shared" si="18"/>
        <v>5.0000000000000001E-3</v>
      </c>
      <c r="AE49" s="62">
        <f t="shared" si="22"/>
        <v>0.04</v>
      </c>
      <c r="AG49" s="1">
        <v>39</v>
      </c>
      <c r="AH49" s="8">
        <v>0.24803053494224947</v>
      </c>
      <c r="AI49" s="11">
        <v>0.41025183365691537</v>
      </c>
      <c r="AK49" s="8">
        <f t="shared" si="24"/>
        <v>0.39684885590759916</v>
      </c>
      <c r="AL49" s="11">
        <f t="shared" si="24"/>
        <v>0.65640293385106463</v>
      </c>
      <c r="AN49" s="1">
        <v>39</v>
      </c>
      <c r="AO49" s="8">
        <f t="shared" si="13"/>
        <v>0.27329864568949114</v>
      </c>
      <c r="AP49" s="11">
        <f t="shared" si="13"/>
        <v>0.45204623921071357</v>
      </c>
      <c r="AR49" s="8">
        <f t="shared" si="14"/>
        <v>0.28647526785829819</v>
      </c>
      <c r="AS49" s="11">
        <f t="shared" si="14"/>
        <v>0.4738408678737373</v>
      </c>
      <c r="AU49" s="8">
        <f t="shared" si="15"/>
        <v>0.43727783310318574</v>
      </c>
      <c r="AV49" s="11">
        <f t="shared" si="15"/>
        <v>0.72327398273714172</v>
      </c>
    </row>
    <row r="50" spans="2:48" x14ac:dyDescent="0.25">
      <c r="B50" s="1">
        <v>40</v>
      </c>
      <c r="C50" s="8">
        <v>0.47499999999999998</v>
      </c>
      <c r="D50" s="9">
        <v>2.4973852026400761E-2</v>
      </c>
      <c r="E50" s="10">
        <v>0.76200000000000001</v>
      </c>
      <c r="F50" s="9">
        <v>3.5000000000000003E-2</v>
      </c>
      <c r="G50" s="1"/>
      <c r="H50" s="8">
        <f t="shared" si="19"/>
        <v>0.42499999999999999</v>
      </c>
      <c r="I50" s="9">
        <f t="shared" si="19"/>
        <v>2.5782397323420851E-2</v>
      </c>
      <c r="J50" s="10">
        <f t="shared" si="19"/>
        <v>0.67599999999999993</v>
      </c>
      <c r="K50" s="9">
        <f t="shared" si="19"/>
        <v>3.5000000000000003E-2</v>
      </c>
      <c r="M50" s="1">
        <v>40</v>
      </c>
      <c r="N50" s="32">
        <f t="shared" si="16"/>
        <v>9.7500000000000003E-2</v>
      </c>
      <c r="O50" s="10">
        <f t="shared" si="3"/>
        <v>0.42868749999999994</v>
      </c>
      <c r="P50" s="28">
        <f t="shared" si="10"/>
        <v>5.0000000000000001E-3</v>
      </c>
      <c r="Q50" s="9">
        <f t="shared" si="4"/>
        <v>2.9973852026400762E-2</v>
      </c>
      <c r="R50" s="32">
        <f t="shared" si="11"/>
        <v>9.7500000000000003E-2</v>
      </c>
      <c r="S50" s="10">
        <f t="shared" si="5"/>
        <v>0.68770500000000001</v>
      </c>
      <c r="T50" s="28">
        <f t="shared" si="12"/>
        <v>5.0000000000000001E-3</v>
      </c>
      <c r="U50" s="9">
        <f t="shared" si="6"/>
        <v>0.04</v>
      </c>
      <c r="V50" s="1"/>
      <c r="W50" s="1">
        <v>40</v>
      </c>
      <c r="X50" s="32">
        <f t="shared" si="7"/>
        <v>9.7500000000000031E-2</v>
      </c>
      <c r="Y50" s="59">
        <f t="shared" si="23"/>
        <v>0.38356249999999997</v>
      </c>
      <c r="Z50" s="28">
        <f t="shared" si="20"/>
        <v>5.0000000000000001E-3</v>
      </c>
      <c r="AA50" s="62">
        <f t="shared" si="20"/>
        <v>3.0782397323420852E-2</v>
      </c>
      <c r="AB50" s="32">
        <f t="shared" si="8"/>
        <v>9.7500000000000031E-2</v>
      </c>
      <c r="AC50" s="59">
        <f t="shared" si="21"/>
        <v>0.61008999999999991</v>
      </c>
      <c r="AD50" s="28">
        <f t="shared" si="18"/>
        <v>5.0000000000000001E-3</v>
      </c>
      <c r="AE50" s="62">
        <f t="shared" si="22"/>
        <v>0.04</v>
      </c>
      <c r="AG50" s="1">
        <v>40</v>
      </c>
      <c r="AH50" s="8">
        <v>0.27565587842803752</v>
      </c>
      <c r="AI50" s="11">
        <v>0.44820624876164705</v>
      </c>
      <c r="AK50" s="8">
        <f t="shared" si="24"/>
        <v>0.44104940548486005</v>
      </c>
      <c r="AL50" s="11">
        <f t="shared" si="24"/>
        <v>0.71712999801863531</v>
      </c>
      <c r="AN50" s="1">
        <v>40</v>
      </c>
      <c r="AO50" s="8">
        <f t="shared" si="13"/>
        <v>0.30373832104289378</v>
      </c>
      <c r="AP50" s="11">
        <f t="shared" si="13"/>
        <v>0.49386726035423978</v>
      </c>
      <c r="AR50" s="8">
        <f t="shared" si="14"/>
        <v>0.31838253958438339</v>
      </c>
      <c r="AS50" s="11">
        <f t="shared" si="14"/>
        <v>0.51767821731970243</v>
      </c>
      <c r="AU50" s="8">
        <f t="shared" si="15"/>
        <v>0.48598131366863012</v>
      </c>
      <c r="AV50" s="11">
        <f t="shared" si="15"/>
        <v>0.79018761656678371</v>
      </c>
    </row>
    <row r="51" spans="2:48" x14ac:dyDescent="0.25">
      <c r="B51" s="1">
        <v>41</v>
      </c>
      <c r="C51" s="8">
        <v>0.53200000000000003</v>
      </c>
      <c r="D51" s="9">
        <v>2.4241677904374193E-2</v>
      </c>
      <c r="E51" s="10">
        <v>0.86099999999999999</v>
      </c>
      <c r="F51" s="9">
        <v>3.418727894975495E-2</v>
      </c>
      <c r="G51" s="1"/>
      <c r="H51" s="8">
        <f t="shared" si="19"/>
        <v>0.47499999999999998</v>
      </c>
      <c r="I51" s="9">
        <f t="shared" si="19"/>
        <v>2.4973852026400761E-2</v>
      </c>
      <c r="J51" s="10">
        <f t="shared" si="19"/>
        <v>0.76200000000000001</v>
      </c>
      <c r="K51" s="9">
        <f t="shared" si="19"/>
        <v>3.5000000000000003E-2</v>
      </c>
      <c r="M51" s="1">
        <v>41</v>
      </c>
      <c r="N51" s="32">
        <f t="shared" si="16"/>
        <v>9.7500000000000003E-2</v>
      </c>
      <c r="O51" s="10">
        <f t="shared" si="3"/>
        <v>0.48013</v>
      </c>
      <c r="P51" s="28">
        <f t="shared" si="10"/>
        <v>5.0000000000000001E-3</v>
      </c>
      <c r="Q51" s="9">
        <f t="shared" si="4"/>
        <v>2.9241677904374194E-2</v>
      </c>
      <c r="R51" s="32">
        <f t="shared" si="11"/>
        <v>9.7500000000000003E-2</v>
      </c>
      <c r="S51" s="10">
        <f t="shared" si="5"/>
        <v>0.77705249999999992</v>
      </c>
      <c r="T51" s="28">
        <f t="shared" si="12"/>
        <v>5.0000000000000001E-3</v>
      </c>
      <c r="U51" s="9">
        <f t="shared" si="6"/>
        <v>3.9187278949754947E-2</v>
      </c>
      <c r="V51" s="1"/>
      <c r="W51" s="1">
        <v>41</v>
      </c>
      <c r="X51" s="32">
        <f t="shared" si="7"/>
        <v>9.7500000000000031E-2</v>
      </c>
      <c r="Y51" s="59">
        <f t="shared" si="23"/>
        <v>0.42868749999999994</v>
      </c>
      <c r="Z51" s="28">
        <f t="shared" si="20"/>
        <v>5.0000000000000001E-3</v>
      </c>
      <c r="AA51" s="62">
        <f t="shared" si="20"/>
        <v>2.9973852026400762E-2</v>
      </c>
      <c r="AB51" s="32">
        <f t="shared" si="8"/>
        <v>9.7500000000000031E-2</v>
      </c>
      <c r="AC51" s="59">
        <f t="shared" si="21"/>
        <v>0.68770500000000001</v>
      </c>
      <c r="AD51" s="28">
        <f t="shared" si="18"/>
        <v>5.0000000000000001E-3</v>
      </c>
      <c r="AE51" s="62">
        <f t="shared" si="22"/>
        <v>0.04</v>
      </c>
      <c r="AG51" s="1">
        <v>41</v>
      </c>
      <c r="AH51" s="8">
        <v>0.30492755729722659</v>
      </c>
      <c r="AI51" s="11">
        <v>0.4922359618418905</v>
      </c>
      <c r="AK51" s="8">
        <f t="shared" si="24"/>
        <v>0.48788409167556257</v>
      </c>
      <c r="AL51" s="11">
        <f t="shared" si="24"/>
        <v>0.78757753894702487</v>
      </c>
      <c r="AN51" s="1">
        <v>41</v>
      </c>
      <c r="AO51" s="8">
        <f t="shared" si="13"/>
        <v>0.3359920521968815</v>
      </c>
      <c r="AP51" s="11">
        <f t="shared" si="13"/>
        <v>0.54238250045453307</v>
      </c>
      <c r="AR51" s="8">
        <f t="shared" si="14"/>
        <v>0.35219132867829672</v>
      </c>
      <c r="AS51" s="11">
        <f t="shared" si="14"/>
        <v>0.56853253592738362</v>
      </c>
      <c r="AU51" s="8">
        <f t="shared" si="15"/>
        <v>0.53758728351501039</v>
      </c>
      <c r="AV51" s="11">
        <f t="shared" si="15"/>
        <v>0.86781200072725295</v>
      </c>
    </row>
    <row r="52" spans="2:48" x14ac:dyDescent="0.25">
      <c r="B52" s="1">
        <v>42</v>
      </c>
      <c r="C52" s="8">
        <v>0.59599999999999997</v>
      </c>
      <c r="D52" s="9">
        <v>2.3557732001907406E-2</v>
      </c>
      <c r="E52" s="10">
        <v>0.97599999999999998</v>
      </c>
      <c r="F52" s="9">
        <v>3.3247101358196023E-2</v>
      </c>
      <c r="G52" s="1"/>
      <c r="H52" s="8">
        <f t="shared" si="19"/>
        <v>0.53200000000000003</v>
      </c>
      <c r="I52" s="9">
        <f t="shared" si="19"/>
        <v>2.4241677904374193E-2</v>
      </c>
      <c r="J52" s="10">
        <f t="shared" si="19"/>
        <v>0.86099999999999999</v>
      </c>
      <c r="K52" s="9">
        <f t="shared" si="19"/>
        <v>3.418727894975495E-2</v>
      </c>
      <c r="M52" s="1">
        <v>42</v>
      </c>
      <c r="N52" s="32">
        <f t="shared" si="16"/>
        <v>9.7500000000000003E-2</v>
      </c>
      <c r="O52" s="10">
        <f t="shared" si="3"/>
        <v>0.53788999999999998</v>
      </c>
      <c r="P52" s="28">
        <f t="shared" si="10"/>
        <v>5.0000000000000001E-3</v>
      </c>
      <c r="Q52" s="9">
        <f t="shared" si="4"/>
        <v>2.8557732001907407E-2</v>
      </c>
      <c r="R52" s="32">
        <f t="shared" si="11"/>
        <v>9.7500000000000003E-2</v>
      </c>
      <c r="S52" s="10">
        <f t="shared" si="5"/>
        <v>0.88083999999999996</v>
      </c>
      <c r="T52" s="28">
        <f t="shared" si="12"/>
        <v>5.0000000000000001E-3</v>
      </c>
      <c r="U52" s="9">
        <f t="shared" si="6"/>
        <v>3.824710135819602E-2</v>
      </c>
      <c r="V52" s="1"/>
      <c r="W52" s="1">
        <v>42</v>
      </c>
      <c r="X52" s="32">
        <f t="shared" si="7"/>
        <v>9.7500000000000031E-2</v>
      </c>
      <c r="Y52" s="59">
        <f t="shared" si="23"/>
        <v>0.48013</v>
      </c>
      <c r="Z52" s="28">
        <f t="shared" si="20"/>
        <v>5.0000000000000001E-3</v>
      </c>
      <c r="AA52" s="62">
        <f t="shared" si="20"/>
        <v>2.9241677904374194E-2</v>
      </c>
      <c r="AB52" s="32">
        <f t="shared" si="8"/>
        <v>9.7500000000000031E-2</v>
      </c>
      <c r="AC52" s="59">
        <f t="shared" si="21"/>
        <v>0.77705249999999992</v>
      </c>
      <c r="AD52" s="28">
        <f t="shared" si="18"/>
        <v>5.0000000000000001E-3</v>
      </c>
      <c r="AE52" s="62">
        <f t="shared" si="22"/>
        <v>3.9187278949754947E-2</v>
      </c>
      <c r="AG52" s="1">
        <v>42</v>
      </c>
      <c r="AH52" s="8">
        <v>0.3523117130599005</v>
      </c>
      <c r="AI52" s="11">
        <v>0.57010467303065415</v>
      </c>
      <c r="AK52" s="8">
        <f t="shared" si="24"/>
        <v>0.56369874089584082</v>
      </c>
      <c r="AL52" s="11">
        <f t="shared" si="24"/>
        <v>0.91216747684904664</v>
      </c>
      <c r="AN52" s="1">
        <v>42</v>
      </c>
      <c r="AO52" s="8">
        <f t="shared" si="13"/>
        <v>0.38820346882787782</v>
      </c>
      <c r="AP52" s="11">
        <f t="shared" si="13"/>
        <v>0.62818408659565195</v>
      </c>
      <c r="AR52" s="8">
        <f t="shared" si="14"/>
        <v>0.40692002858418513</v>
      </c>
      <c r="AS52" s="11">
        <f t="shared" si="14"/>
        <v>0.65847089735040554</v>
      </c>
      <c r="AU52" s="8">
        <f t="shared" si="15"/>
        <v>0.62112555012460458</v>
      </c>
      <c r="AV52" s="11">
        <f t="shared" si="15"/>
        <v>1.0050945385530432</v>
      </c>
    </row>
    <row r="53" spans="2:48" s="3" customFormat="1" x14ac:dyDescent="0.25">
      <c r="B53" s="15">
        <v>43</v>
      </c>
      <c r="C53" s="12">
        <v>0.66600000000000004</v>
      </c>
      <c r="D53" s="13">
        <v>2.2874487866851246E-2</v>
      </c>
      <c r="E53" s="10">
        <v>1.105</v>
      </c>
      <c r="F53" s="9">
        <v>3.2164243846533054E-2</v>
      </c>
      <c r="G53" s="15"/>
      <c r="H53" s="8">
        <f t="shared" ref="H53:K84" si="25">C52</f>
        <v>0.59599999999999997</v>
      </c>
      <c r="I53" s="9">
        <f t="shared" si="25"/>
        <v>2.3557732001907406E-2</v>
      </c>
      <c r="J53" s="10">
        <f t="shared" si="25"/>
        <v>0.97599999999999998</v>
      </c>
      <c r="K53" s="9">
        <f t="shared" si="25"/>
        <v>3.3247101358196023E-2</v>
      </c>
      <c r="L53" s="2"/>
      <c r="M53" s="15">
        <v>43</v>
      </c>
      <c r="N53" s="32">
        <f t="shared" si="16"/>
        <v>9.7500000000000003E-2</v>
      </c>
      <c r="O53" s="10">
        <f t="shared" si="3"/>
        <v>0.60106499999999996</v>
      </c>
      <c r="P53" s="28">
        <f t="shared" si="10"/>
        <v>5.0000000000000001E-3</v>
      </c>
      <c r="Q53" s="9">
        <f t="shared" si="4"/>
        <v>2.7874487866851247E-2</v>
      </c>
      <c r="R53" s="32">
        <f t="shared" si="11"/>
        <v>9.7500000000000003E-2</v>
      </c>
      <c r="S53" s="10">
        <f t="shared" si="5"/>
        <v>0.99726249999999994</v>
      </c>
      <c r="T53" s="28">
        <f t="shared" si="12"/>
        <v>5.0000000000000001E-3</v>
      </c>
      <c r="U53" s="9">
        <f t="shared" si="6"/>
        <v>3.7164243846533052E-2</v>
      </c>
      <c r="V53" s="15"/>
      <c r="W53" s="15">
        <v>43</v>
      </c>
      <c r="X53" s="32">
        <f t="shared" si="7"/>
        <v>9.7500000000000031E-2</v>
      </c>
      <c r="Y53" s="59">
        <f t="shared" si="23"/>
        <v>0.53788999999999998</v>
      </c>
      <c r="Z53" s="28">
        <f t="shared" si="20"/>
        <v>5.0000000000000001E-3</v>
      </c>
      <c r="AA53" s="62">
        <f t="shared" si="20"/>
        <v>2.8557732001907407E-2</v>
      </c>
      <c r="AB53" s="32">
        <f t="shared" si="8"/>
        <v>9.7500000000000031E-2</v>
      </c>
      <c r="AC53" s="59">
        <f t="shared" si="21"/>
        <v>0.88083999999999996</v>
      </c>
      <c r="AD53" s="28">
        <f t="shared" si="18"/>
        <v>5.0000000000000001E-3</v>
      </c>
      <c r="AE53" s="62">
        <f t="shared" si="22"/>
        <v>3.824710135819602E-2</v>
      </c>
      <c r="AG53" s="15">
        <v>43</v>
      </c>
      <c r="AH53" s="12">
        <v>0.40934929061804048</v>
      </c>
      <c r="AI53" s="14">
        <v>0.66969762107457587</v>
      </c>
      <c r="AK53" s="12">
        <f t="shared" si="24"/>
        <v>0.6549588649888648</v>
      </c>
      <c r="AL53" s="14">
        <f t="shared" si="24"/>
        <v>1.0715161937193214</v>
      </c>
      <c r="AN53" s="15">
        <v>43</v>
      </c>
      <c r="AO53" s="12">
        <f t="shared" si="13"/>
        <v>0.4510517495997533</v>
      </c>
      <c r="AP53" s="14">
        <f t="shared" si="13"/>
        <v>0.73792306622154824</v>
      </c>
      <c r="AR53" s="12">
        <f t="shared" si="14"/>
        <v>0.47279843066383681</v>
      </c>
      <c r="AS53" s="14">
        <f t="shared" si="14"/>
        <v>0.77350075234113524</v>
      </c>
      <c r="AU53" s="12">
        <f t="shared" si="15"/>
        <v>0.72168279935960533</v>
      </c>
      <c r="AV53" s="14">
        <f t="shared" si="15"/>
        <v>1.1806769059544771</v>
      </c>
    </row>
    <row r="54" spans="2:48" s="3" customFormat="1" x14ac:dyDescent="0.25">
      <c r="B54" s="15">
        <v>44</v>
      </c>
      <c r="C54" s="16">
        <v>0.74399999999999999</v>
      </c>
      <c r="D54" s="17">
        <v>2.2139220168280439E-2</v>
      </c>
      <c r="E54" s="18">
        <v>1.2509999999999999</v>
      </c>
      <c r="F54" s="17">
        <v>3.0918240850543552E-2</v>
      </c>
      <c r="G54" s="15"/>
      <c r="H54" s="16">
        <f t="shared" si="25"/>
        <v>0.66600000000000004</v>
      </c>
      <c r="I54" s="17">
        <f t="shared" si="25"/>
        <v>2.2874487866851246E-2</v>
      </c>
      <c r="J54" s="18">
        <f t="shared" si="25"/>
        <v>1.105</v>
      </c>
      <c r="K54" s="17">
        <f t="shared" si="25"/>
        <v>3.2164243846533054E-2</v>
      </c>
      <c r="L54" s="2"/>
      <c r="M54" s="15">
        <v>44</v>
      </c>
      <c r="N54" s="32">
        <f t="shared" si="16"/>
        <v>9.7500000000000003E-2</v>
      </c>
      <c r="O54" s="10">
        <f t="shared" si="3"/>
        <v>0.67145999999999995</v>
      </c>
      <c r="P54" s="28">
        <f t="shared" si="10"/>
        <v>5.0000000000000001E-3</v>
      </c>
      <c r="Q54" s="9">
        <f t="shared" si="4"/>
        <v>2.713922016828044E-2</v>
      </c>
      <c r="R54" s="32">
        <f t="shared" si="11"/>
        <v>9.7500000000000003E-2</v>
      </c>
      <c r="S54" s="10">
        <f t="shared" si="5"/>
        <v>1.1290274999999999</v>
      </c>
      <c r="T54" s="28">
        <f t="shared" si="12"/>
        <v>5.0000000000000001E-3</v>
      </c>
      <c r="U54" s="9">
        <f t="shared" si="6"/>
        <v>3.5918240850543549E-2</v>
      </c>
      <c r="V54" s="15"/>
      <c r="W54" s="15">
        <v>44</v>
      </c>
      <c r="X54" s="32">
        <f t="shared" si="7"/>
        <v>9.7500000000000142E-2</v>
      </c>
      <c r="Y54" s="59">
        <f t="shared" si="23"/>
        <v>0.60106499999999996</v>
      </c>
      <c r="Z54" s="28">
        <f t="shared" si="20"/>
        <v>5.0000000000000001E-3</v>
      </c>
      <c r="AA54" s="62">
        <f t="shared" si="20"/>
        <v>2.7874487866851247E-2</v>
      </c>
      <c r="AB54" s="32">
        <f t="shared" si="8"/>
        <v>9.7500000000000031E-2</v>
      </c>
      <c r="AC54" s="59">
        <f t="shared" si="21"/>
        <v>0.99726249999999994</v>
      </c>
      <c r="AD54" s="28">
        <f t="shared" si="18"/>
        <v>5.0000000000000001E-3</v>
      </c>
      <c r="AE54" s="62">
        <f t="shared" si="22"/>
        <v>3.7164243846533052E-2</v>
      </c>
      <c r="AG54" s="15">
        <v>44</v>
      </c>
      <c r="AH54" s="16">
        <v>0.47455318064476099</v>
      </c>
      <c r="AI54" s="19">
        <v>0.7901675466075373</v>
      </c>
      <c r="AK54" s="16">
        <f t="shared" si="24"/>
        <v>0.75928508903161762</v>
      </c>
      <c r="AL54" s="19">
        <f t="shared" si="24"/>
        <v>1.2642680745720598</v>
      </c>
      <c r="AN54" s="15">
        <v>44</v>
      </c>
      <c r="AO54" s="16">
        <f t="shared" si="13"/>
        <v>0.52289828592294596</v>
      </c>
      <c r="AP54" s="19">
        <f t="shared" si="13"/>
        <v>0.87066586541818014</v>
      </c>
      <c r="AR54" s="16">
        <f t="shared" si="14"/>
        <v>0.54810892364469899</v>
      </c>
      <c r="AS54" s="19">
        <f t="shared" si="14"/>
        <v>0.91264351633170571</v>
      </c>
      <c r="AU54" s="16">
        <f t="shared" si="15"/>
        <v>0.83663725747671358</v>
      </c>
      <c r="AV54" s="19">
        <f t="shared" si="15"/>
        <v>1.3930653846690881</v>
      </c>
    </row>
    <row r="55" spans="2:48" x14ac:dyDescent="0.25">
      <c r="B55" s="1">
        <v>45</v>
      </c>
      <c r="C55" s="8">
        <v>0.82799999999999996</v>
      </c>
      <c r="D55" s="9">
        <v>2.1308990603194498E-2</v>
      </c>
      <c r="E55" s="10">
        <v>1.413</v>
      </c>
      <c r="F55" s="9">
        <v>2.949584955201973E-2</v>
      </c>
      <c r="G55" s="1"/>
      <c r="H55" s="8">
        <f t="shared" si="25"/>
        <v>0.74399999999999999</v>
      </c>
      <c r="I55" s="9">
        <f t="shared" si="25"/>
        <v>2.2139220168280439E-2</v>
      </c>
      <c r="J55" s="10">
        <f t="shared" si="25"/>
        <v>1.2509999999999999</v>
      </c>
      <c r="K55" s="9">
        <f t="shared" si="25"/>
        <v>3.0918240850543552E-2</v>
      </c>
      <c r="M55" s="1">
        <v>45</v>
      </c>
      <c r="N55" s="32">
        <f t="shared" si="16"/>
        <v>9.7500000000000003E-2</v>
      </c>
      <c r="O55" s="10">
        <f t="shared" si="3"/>
        <v>0.74726999999999999</v>
      </c>
      <c r="P55" s="28">
        <f t="shared" si="10"/>
        <v>5.0000000000000001E-3</v>
      </c>
      <c r="Q55" s="9">
        <f t="shared" si="4"/>
        <v>2.6308990603194499E-2</v>
      </c>
      <c r="R55" s="32">
        <f t="shared" si="11"/>
        <v>9.7500000000000003E-2</v>
      </c>
      <c r="S55" s="10">
        <f t="shared" si="5"/>
        <v>1.2752325</v>
      </c>
      <c r="T55" s="28">
        <f t="shared" si="12"/>
        <v>5.0000000000000001E-3</v>
      </c>
      <c r="U55" s="9">
        <f t="shared" si="6"/>
        <v>3.4495849552019731E-2</v>
      </c>
      <c r="V55" s="1"/>
      <c r="W55" s="1">
        <v>45</v>
      </c>
      <c r="X55" s="32">
        <f t="shared" si="7"/>
        <v>9.7500000000000031E-2</v>
      </c>
      <c r="Y55" s="59">
        <f t="shared" si="23"/>
        <v>0.67145999999999995</v>
      </c>
      <c r="Z55" s="28">
        <f t="shared" si="20"/>
        <v>5.0000000000000001E-3</v>
      </c>
      <c r="AA55" s="62">
        <f t="shared" si="20"/>
        <v>2.713922016828044E-2</v>
      </c>
      <c r="AB55" s="32">
        <f t="shared" si="8"/>
        <v>9.7500000000000031E-2</v>
      </c>
      <c r="AC55" s="59">
        <f t="shared" si="21"/>
        <v>1.1290274999999999</v>
      </c>
      <c r="AD55" s="28">
        <f t="shared" si="18"/>
        <v>5.0000000000000001E-3</v>
      </c>
      <c r="AE55" s="62">
        <f t="shared" si="22"/>
        <v>3.5918240850543549E-2</v>
      </c>
      <c r="AG55" s="1">
        <v>45</v>
      </c>
      <c r="AH55" s="8">
        <v>0.54663184501736406</v>
      </c>
      <c r="AI55" s="11">
        <v>0.93029646953995115</v>
      </c>
      <c r="AK55" s="8">
        <f t="shared" si="24"/>
        <v>0.8746109520277825</v>
      </c>
      <c r="AL55" s="11">
        <f t="shared" si="24"/>
        <v>1.488474351263922</v>
      </c>
      <c r="AN55" s="1">
        <v>45</v>
      </c>
      <c r="AO55" s="8">
        <f t="shared" si="13"/>
        <v>0.60231996422850798</v>
      </c>
      <c r="AP55" s="11">
        <f t="shared" si="13"/>
        <v>1.0250704223743337</v>
      </c>
      <c r="AR55" s="8">
        <f t="shared" si="14"/>
        <v>0.63135978099505552</v>
      </c>
      <c r="AS55" s="11">
        <f t="shared" si="14"/>
        <v>1.0744924223186438</v>
      </c>
      <c r="AU55" s="8">
        <f t="shared" si="15"/>
        <v>0.96371194276561267</v>
      </c>
      <c r="AV55" s="11">
        <f t="shared" si="15"/>
        <v>1.6401126757989339</v>
      </c>
    </row>
    <row r="56" spans="2:48" x14ac:dyDescent="0.25">
      <c r="B56" s="1">
        <v>46</v>
      </c>
      <c r="C56" s="8">
        <v>0.91799999999999993</v>
      </c>
      <c r="D56" s="9">
        <v>2.0362206724307649E-2</v>
      </c>
      <c r="E56" s="10">
        <v>1.5920000000000001</v>
      </c>
      <c r="F56" s="9">
        <v>2.7898367099240498E-2</v>
      </c>
      <c r="G56" s="1"/>
      <c r="H56" s="8">
        <f t="shared" si="25"/>
        <v>0.82799999999999996</v>
      </c>
      <c r="I56" s="9">
        <f t="shared" si="25"/>
        <v>2.1308990603194498E-2</v>
      </c>
      <c r="J56" s="10">
        <f t="shared" si="25"/>
        <v>1.413</v>
      </c>
      <c r="K56" s="9">
        <f t="shared" si="25"/>
        <v>2.949584955201973E-2</v>
      </c>
      <c r="M56" s="1">
        <v>46</v>
      </c>
      <c r="N56" s="32">
        <f t="shared" si="16"/>
        <v>9.7500000000000003E-2</v>
      </c>
      <c r="O56" s="10">
        <f t="shared" si="3"/>
        <v>0.82849499999999987</v>
      </c>
      <c r="P56" s="28">
        <f t="shared" si="10"/>
        <v>5.0000000000000001E-3</v>
      </c>
      <c r="Q56" s="9">
        <f t="shared" si="4"/>
        <v>2.536220672430765E-2</v>
      </c>
      <c r="R56" s="32">
        <f t="shared" si="11"/>
        <v>9.7500000000000003E-2</v>
      </c>
      <c r="S56" s="10">
        <f t="shared" si="5"/>
        <v>1.4367799999999999</v>
      </c>
      <c r="T56" s="28">
        <f t="shared" si="12"/>
        <v>5.0000000000000001E-3</v>
      </c>
      <c r="U56" s="9">
        <f t="shared" si="6"/>
        <v>3.2898367099240496E-2</v>
      </c>
      <c r="V56" s="1"/>
      <c r="W56" s="1">
        <v>46</v>
      </c>
      <c r="X56" s="32">
        <f t="shared" si="7"/>
        <v>9.749999999999992E-2</v>
      </c>
      <c r="Y56" s="59">
        <f t="shared" si="23"/>
        <v>0.74726999999999999</v>
      </c>
      <c r="Z56" s="28">
        <f t="shared" si="20"/>
        <v>5.0000000000000001E-3</v>
      </c>
      <c r="AA56" s="62">
        <f t="shared" si="20"/>
        <v>2.6308990603194499E-2</v>
      </c>
      <c r="AB56" s="32">
        <f t="shared" si="8"/>
        <v>9.7500000000000031E-2</v>
      </c>
      <c r="AC56" s="59">
        <f t="shared" si="21"/>
        <v>1.2752325</v>
      </c>
      <c r="AD56" s="28">
        <f t="shared" si="18"/>
        <v>5.0000000000000001E-3</v>
      </c>
      <c r="AE56" s="62">
        <f t="shared" si="22"/>
        <v>3.4495849552019731E-2</v>
      </c>
      <c r="AG56" s="1">
        <v>46</v>
      </c>
      <c r="AH56" s="8">
        <v>0.62702777005607513</v>
      </c>
      <c r="AI56" s="11">
        <v>1.0924959543205872</v>
      </c>
      <c r="AK56" s="8">
        <f t="shared" si="24"/>
        <v>1.0032444320897203</v>
      </c>
      <c r="AL56" s="11">
        <f t="shared" si="24"/>
        <v>1.7479935269129396</v>
      </c>
      <c r="AN56" s="1">
        <v>46</v>
      </c>
      <c r="AO56" s="8">
        <f t="shared" si="13"/>
        <v>0.69090622413053771</v>
      </c>
      <c r="AP56" s="11">
        <f t="shared" si="13"/>
        <v>1.203793979666997</v>
      </c>
      <c r="AR56" s="8">
        <f t="shared" si="14"/>
        <v>0.7242170744147669</v>
      </c>
      <c r="AS56" s="11">
        <f t="shared" si="14"/>
        <v>1.2618328272402783</v>
      </c>
      <c r="AU56" s="8">
        <f t="shared" si="15"/>
        <v>1.1054499586088602</v>
      </c>
      <c r="AV56" s="11">
        <f t="shared" si="15"/>
        <v>1.9260703674671951</v>
      </c>
    </row>
    <row r="57" spans="2:48" x14ac:dyDescent="0.25">
      <c r="B57" s="1">
        <v>47</v>
      </c>
      <c r="C57" s="8">
        <v>1.016</v>
      </c>
      <c r="D57" s="9">
        <v>1.9304500358158158E-2</v>
      </c>
      <c r="E57" s="10">
        <v>1.788</v>
      </c>
      <c r="F57" s="9">
        <v>2.616203563511919E-2</v>
      </c>
      <c r="G57" s="1"/>
      <c r="H57" s="8">
        <f t="shared" si="25"/>
        <v>0.91799999999999993</v>
      </c>
      <c r="I57" s="9">
        <f t="shared" si="25"/>
        <v>2.0362206724307649E-2</v>
      </c>
      <c r="J57" s="10">
        <f t="shared" si="25"/>
        <v>1.5920000000000001</v>
      </c>
      <c r="K57" s="9">
        <f t="shared" si="25"/>
        <v>2.7898367099240498E-2</v>
      </c>
      <c r="M57" s="1">
        <v>47</v>
      </c>
      <c r="N57" s="32">
        <f t="shared" si="16"/>
        <v>9.7500000000000003E-2</v>
      </c>
      <c r="O57" s="10">
        <f t="shared" si="3"/>
        <v>0.91693999999999998</v>
      </c>
      <c r="P57" s="28">
        <f t="shared" si="10"/>
        <v>5.0000000000000001E-3</v>
      </c>
      <c r="Q57" s="9">
        <f t="shared" si="4"/>
        <v>2.4304500358158159E-2</v>
      </c>
      <c r="R57" s="32">
        <f t="shared" si="11"/>
        <v>9.7500000000000003E-2</v>
      </c>
      <c r="S57" s="10">
        <f t="shared" si="5"/>
        <v>1.6136699999999999</v>
      </c>
      <c r="T57" s="28">
        <f t="shared" si="12"/>
        <v>5.0000000000000001E-3</v>
      </c>
      <c r="U57" s="9">
        <f t="shared" si="6"/>
        <v>3.1162035635119191E-2</v>
      </c>
      <c r="V57" s="1"/>
      <c r="W57" s="1">
        <v>47</v>
      </c>
      <c r="X57" s="32">
        <f t="shared" si="7"/>
        <v>9.7500000000000031E-2</v>
      </c>
      <c r="Y57" s="59">
        <f t="shared" si="23"/>
        <v>0.82849499999999987</v>
      </c>
      <c r="Z57" s="28">
        <f t="shared" si="20"/>
        <v>5.0000000000000001E-3</v>
      </c>
      <c r="AA57" s="62">
        <f t="shared" si="20"/>
        <v>2.536220672430765E-2</v>
      </c>
      <c r="AB57" s="32">
        <f t="shared" si="8"/>
        <v>9.7500000000000031E-2</v>
      </c>
      <c r="AC57" s="59">
        <f t="shared" si="21"/>
        <v>1.4367799999999999</v>
      </c>
      <c r="AD57" s="28">
        <f t="shared" si="18"/>
        <v>5.0000000000000001E-3</v>
      </c>
      <c r="AE57" s="62">
        <f t="shared" si="22"/>
        <v>3.2898367099240496E-2</v>
      </c>
      <c r="AG57" s="1">
        <v>47</v>
      </c>
      <c r="AH57" s="8">
        <v>0.719376328588756</v>
      </c>
      <c r="AI57" s="11">
        <v>1.2823799410374981</v>
      </c>
      <c r="AK57" s="8">
        <f t="shared" si="24"/>
        <v>1.1510021257420096</v>
      </c>
      <c r="AL57" s="11">
        <f t="shared" si="24"/>
        <v>2.0518079056599969</v>
      </c>
      <c r="AN57" s="1">
        <v>47</v>
      </c>
      <c r="AO57" s="8">
        <f t="shared" si="13"/>
        <v>0.79266279206373536</v>
      </c>
      <c r="AP57" s="11">
        <f t="shared" si="13"/>
        <v>1.413022397530693</v>
      </c>
      <c r="AR57" s="8">
        <f t="shared" si="14"/>
        <v>0.8308796595200133</v>
      </c>
      <c r="AS57" s="11">
        <f t="shared" si="14"/>
        <v>1.4811488318983104</v>
      </c>
      <c r="AU57" s="8">
        <f t="shared" si="15"/>
        <v>1.2682604673019766</v>
      </c>
      <c r="AV57" s="11">
        <f t="shared" si="15"/>
        <v>2.2608358360491088</v>
      </c>
    </row>
    <row r="58" spans="2:48" x14ac:dyDescent="0.25">
      <c r="B58" s="1">
        <v>48</v>
      </c>
      <c r="C58" s="8">
        <v>1.1199999999999999</v>
      </c>
      <c r="D58" s="9">
        <v>1.8168723156329218E-2</v>
      </c>
      <c r="E58" s="10">
        <v>2.0030000000000001</v>
      </c>
      <c r="F58" s="9">
        <v>2.4386319743839931E-2</v>
      </c>
      <c r="G58" s="1"/>
      <c r="H58" s="8">
        <f t="shared" si="25"/>
        <v>1.016</v>
      </c>
      <c r="I58" s="9">
        <f t="shared" si="25"/>
        <v>1.9304500358158158E-2</v>
      </c>
      <c r="J58" s="10">
        <f t="shared" si="25"/>
        <v>1.788</v>
      </c>
      <c r="K58" s="9">
        <f t="shared" si="25"/>
        <v>2.616203563511919E-2</v>
      </c>
      <c r="M58" s="1">
        <v>48</v>
      </c>
      <c r="N58" s="32">
        <f t="shared" si="16"/>
        <v>9.7500000000000003E-2</v>
      </c>
      <c r="O58" s="10">
        <f t="shared" si="3"/>
        <v>1.0107999999999999</v>
      </c>
      <c r="P58" s="28">
        <f t="shared" si="10"/>
        <v>5.0000000000000001E-3</v>
      </c>
      <c r="Q58" s="9">
        <f t="shared" si="4"/>
        <v>2.3168723156329219E-2</v>
      </c>
      <c r="R58" s="32">
        <f t="shared" si="11"/>
        <v>9.7500000000000003E-2</v>
      </c>
      <c r="S58" s="10">
        <f t="shared" si="5"/>
        <v>1.8077075</v>
      </c>
      <c r="T58" s="28">
        <f t="shared" si="12"/>
        <v>5.0000000000000001E-3</v>
      </c>
      <c r="U58" s="9">
        <f t="shared" si="6"/>
        <v>2.9386319743839932E-2</v>
      </c>
      <c r="V58" s="1"/>
      <c r="W58" s="1">
        <v>48</v>
      </c>
      <c r="X58" s="32">
        <f t="shared" si="7"/>
        <v>9.7500000000000031E-2</v>
      </c>
      <c r="Y58" s="59">
        <f t="shared" si="23"/>
        <v>0.91693999999999998</v>
      </c>
      <c r="Z58" s="28">
        <f t="shared" si="20"/>
        <v>5.0000000000000001E-3</v>
      </c>
      <c r="AA58" s="62">
        <f t="shared" si="20"/>
        <v>2.4304500358158159E-2</v>
      </c>
      <c r="AB58" s="32">
        <f t="shared" si="8"/>
        <v>9.7500000000000031E-2</v>
      </c>
      <c r="AC58" s="59">
        <f t="shared" si="21"/>
        <v>1.6136699999999999</v>
      </c>
      <c r="AD58" s="28">
        <f t="shared" si="18"/>
        <v>5.0000000000000001E-3</v>
      </c>
      <c r="AE58" s="62">
        <f t="shared" si="22"/>
        <v>3.1162035635119191E-2</v>
      </c>
      <c r="AG58" s="1">
        <v>48</v>
      </c>
      <c r="AH58" s="8">
        <v>0.82201839230685525</v>
      </c>
      <c r="AI58" s="11">
        <v>1.4958197764498025</v>
      </c>
      <c r="AK58" s="8">
        <f t="shared" si="24"/>
        <v>1.3152294276909684</v>
      </c>
      <c r="AL58" s="11">
        <f t="shared" si="24"/>
        <v>2.3933116423196839</v>
      </c>
      <c r="AN58" s="1">
        <v>48</v>
      </c>
      <c r="AO58" s="8">
        <f t="shared" si="13"/>
        <v>0.90576151602311605</v>
      </c>
      <c r="AP58" s="11">
        <f t="shared" si="13"/>
        <v>1.6482064161756258</v>
      </c>
      <c r="AR58" s="8">
        <f t="shared" si="14"/>
        <v>0.94943124311441796</v>
      </c>
      <c r="AS58" s="11">
        <f t="shared" si="14"/>
        <v>1.727671841799522</v>
      </c>
      <c r="AU58" s="8">
        <f t="shared" si="15"/>
        <v>1.4492184256369856</v>
      </c>
      <c r="AV58" s="11">
        <f t="shared" si="15"/>
        <v>2.6371302658810012</v>
      </c>
    </row>
    <row r="59" spans="2:48" x14ac:dyDescent="0.25">
      <c r="B59" s="1">
        <v>49</v>
      </c>
      <c r="C59" s="8">
        <v>1.23</v>
      </c>
      <c r="D59" s="9">
        <v>1.7010010958267811E-2</v>
      </c>
      <c r="E59" s="10">
        <v>2.2349999999999999</v>
      </c>
      <c r="F59" s="9">
        <v>2.2694695236459367E-2</v>
      </c>
      <c r="G59" s="1"/>
      <c r="H59" s="8">
        <f t="shared" si="25"/>
        <v>1.1199999999999999</v>
      </c>
      <c r="I59" s="9">
        <f t="shared" si="25"/>
        <v>1.8168723156329218E-2</v>
      </c>
      <c r="J59" s="10">
        <f t="shared" si="25"/>
        <v>2.0030000000000001</v>
      </c>
      <c r="K59" s="9">
        <f t="shared" si="25"/>
        <v>2.4386319743839931E-2</v>
      </c>
      <c r="M59" s="1">
        <v>49</v>
      </c>
      <c r="N59" s="32">
        <f t="shared" si="16"/>
        <v>9.7500000000000003E-2</v>
      </c>
      <c r="O59" s="10">
        <f t="shared" si="3"/>
        <v>1.1100749999999999</v>
      </c>
      <c r="P59" s="28">
        <f>P60</f>
        <v>5.0000000000000001E-3</v>
      </c>
      <c r="Q59" s="9">
        <f t="shared" si="4"/>
        <v>2.2010010958267812E-2</v>
      </c>
      <c r="R59" s="32">
        <f t="shared" si="11"/>
        <v>9.7500000000000003E-2</v>
      </c>
      <c r="S59" s="10">
        <f t="shared" si="5"/>
        <v>2.0170874999999997</v>
      </c>
      <c r="T59" s="28">
        <f t="shared" si="12"/>
        <v>5.0000000000000001E-3</v>
      </c>
      <c r="U59" s="9">
        <f t="shared" si="6"/>
        <v>2.7694695236459368E-2</v>
      </c>
      <c r="V59" s="1"/>
      <c r="W59" s="1">
        <v>49</v>
      </c>
      <c r="X59" s="32">
        <f t="shared" si="7"/>
        <v>9.7500000000000031E-2</v>
      </c>
      <c r="Y59" s="59">
        <f t="shared" si="23"/>
        <v>1.0107999999999999</v>
      </c>
      <c r="Z59" s="28">
        <f t="shared" si="20"/>
        <v>5.0000000000000001E-3</v>
      </c>
      <c r="AA59" s="62">
        <f t="shared" si="20"/>
        <v>2.3168723156329219E-2</v>
      </c>
      <c r="AB59" s="32">
        <f t="shared" si="8"/>
        <v>9.7500000000000031E-2</v>
      </c>
      <c r="AC59" s="59">
        <f t="shared" si="21"/>
        <v>1.8077075</v>
      </c>
      <c r="AD59" s="28">
        <f t="shared" si="18"/>
        <v>5.0000000000000001E-3</v>
      </c>
      <c r="AE59" s="62">
        <f t="shared" si="22"/>
        <v>2.9386319743839932E-2</v>
      </c>
      <c r="AG59" s="1">
        <v>49</v>
      </c>
      <c r="AH59" s="8">
        <v>0.93751974209846245</v>
      </c>
      <c r="AI59" s="11">
        <v>1.7362337063793871</v>
      </c>
      <c r="AK59" s="8">
        <f t="shared" si="24"/>
        <v>1.5000315873575401</v>
      </c>
      <c r="AL59" s="11">
        <f t="shared" si="24"/>
        <v>2.7779739302070197</v>
      </c>
      <c r="AN59" s="1">
        <v>49</v>
      </c>
      <c r="AO59" s="8">
        <f t="shared" si="13"/>
        <v>1.0330295658247433</v>
      </c>
      <c r="AP59" s="11">
        <f t="shared" si="13"/>
        <v>1.9131125152167869</v>
      </c>
      <c r="AR59" s="8">
        <f t="shared" si="14"/>
        <v>1.0828353021237243</v>
      </c>
      <c r="AS59" s="11">
        <f t="shared" si="14"/>
        <v>2.0053499308681921</v>
      </c>
      <c r="AU59" s="8">
        <f t="shared" si="15"/>
        <v>1.6528473053195891</v>
      </c>
      <c r="AV59" s="11">
        <f t="shared" si="15"/>
        <v>3.0609800243468595</v>
      </c>
    </row>
    <row r="60" spans="2:48" x14ac:dyDescent="0.25">
      <c r="B60" s="1">
        <v>50</v>
      </c>
      <c r="C60" s="8">
        <v>1.3460000000000001</v>
      </c>
      <c r="D60" s="9">
        <v>1.5897261997377593E-2</v>
      </c>
      <c r="E60" s="10">
        <v>2.4859999999999998</v>
      </c>
      <c r="F60" s="9">
        <v>2.1182141992444985E-2</v>
      </c>
      <c r="G60" s="1"/>
      <c r="H60" s="8">
        <f t="shared" si="25"/>
        <v>1.23</v>
      </c>
      <c r="I60" s="9">
        <f t="shared" si="25"/>
        <v>1.7010010958267811E-2</v>
      </c>
      <c r="J60" s="10">
        <f t="shared" si="25"/>
        <v>2.2349999999999999</v>
      </c>
      <c r="K60" s="9">
        <f t="shared" si="25"/>
        <v>2.2694695236459367E-2</v>
      </c>
      <c r="M60" s="1">
        <v>50</v>
      </c>
      <c r="N60" s="32">
        <f t="shared" si="16"/>
        <v>9.7500000000000003E-2</v>
      </c>
      <c r="O60" s="10">
        <f t="shared" si="3"/>
        <v>1.2147650000000001</v>
      </c>
      <c r="P60" s="28">
        <v>5.0000000000000001E-3</v>
      </c>
      <c r="Q60" s="9">
        <f t="shared" si="4"/>
        <v>2.0897261997377594E-2</v>
      </c>
      <c r="R60" s="32">
        <f t="shared" si="11"/>
        <v>9.7500000000000003E-2</v>
      </c>
      <c r="S60" s="10">
        <f t="shared" si="5"/>
        <v>2.2436149999999997</v>
      </c>
      <c r="T60" s="28">
        <f t="shared" si="12"/>
        <v>5.0000000000000001E-3</v>
      </c>
      <c r="U60" s="9">
        <f t="shared" si="6"/>
        <v>2.6182141992444986E-2</v>
      </c>
      <c r="V60" s="1"/>
      <c r="W60" s="1">
        <v>50</v>
      </c>
      <c r="X60" s="32">
        <f t="shared" si="7"/>
        <v>9.7500000000000031E-2</v>
      </c>
      <c r="Y60" s="59">
        <f t="shared" si="23"/>
        <v>1.1100749999999999</v>
      </c>
      <c r="Z60" s="28">
        <f t="shared" si="20"/>
        <v>5.0000000000000001E-3</v>
      </c>
      <c r="AA60" s="62">
        <f t="shared" si="20"/>
        <v>2.2010010958267812E-2</v>
      </c>
      <c r="AB60" s="32">
        <f t="shared" si="8"/>
        <v>9.7500000000000031E-2</v>
      </c>
      <c r="AC60" s="59">
        <f t="shared" si="21"/>
        <v>2.0170874999999997</v>
      </c>
      <c r="AD60" s="28">
        <f t="shared" si="18"/>
        <v>5.0000000000000001E-3</v>
      </c>
      <c r="AE60" s="62">
        <f t="shared" si="22"/>
        <v>2.7694695236459368E-2</v>
      </c>
      <c r="AG60" s="1">
        <v>50</v>
      </c>
      <c r="AH60" s="8">
        <v>1.0643292760859686</v>
      </c>
      <c r="AI60" s="11">
        <v>2.0004852471865577</v>
      </c>
      <c r="AK60" s="8">
        <f t="shared" si="24"/>
        <v>1.7029268417375498</v>
      </c>
      <c r="AL60" s="11">
        <f t="shared" si="24"/>
        <v>3.2007763954984925</v>
      </c>
      <c r="AN60" s="1">
        <v>50</v>
      </c>
      <c r="AO60" s="8">
        <f t="shared" si="13"/>
        <v>1.1727578210872267</v>
      </c>
      <c r="AP60" s="11">
        <f t="shared" si="13"/>
        <v>2.2042846817436881</v>
      </c>
      <c r="AR60" s="8">
        <f t="shared" si="14"/>
        <v>1.2293003138792939</v>
      </c>
      <c r="AS60" s="11">
        <f t="shared" si="14"/>
        <v>2.3105604605004744</v>
      </c>
      <c r="AU60" s="8">
        <f t="shared" si="15"/>
        <v>1.8764125137395624</v>
      </c>
      <c r="AV60" s="11">
        <f t="shared" si="15"/>
        <v>3.5268554907899006</v>
      </c>
    </row>
    <row r="61" spans="2:48" x14ac:dyDescent="0.25">
      <c r="B61" s="1">
        <v>51</v>
      </c>
      <c r="C61" s="8">
        <v>1.466</v>
      </c>
      <c r="D61" s="9">
        <v>1.4902461668439769E-2</v>
      </c>
      <c r="E61" s="10">
        <v>2.7549999999999999</v>
      </c>
      <c r="F61" s="9">
        <v>1.9918081742115398E-2</v>
      </c>
      <c r="G61" s="1"/>
      <c r="H61" s="8">
        <f t="shared" si="25"/>
        <v>1.3460000000000001</v>
      </c>
      <c r="I61" s="9">
        <f t="shared" si="25"/>
        <v>1.5897261997377593E-2</v>
      </c>
      <c r="J61" s="10">
        <f t="shared" si="25"/>
        <v>2.4859999999999998</v>
      </c>
      <c r="K61" s="9">
        <f t="shared" si="25"/>
        <v>2.1182141992444985E-2</v>
      </c>
      <c r="M61" s="1">
        <v>51</v>
      </c>
      <c r="N61" s="32">
        <f t="shared" si="16"/>
        <v>9.7500000000000003E-2</v>
      </c>
      <c r="O61" s="10">
        <f t="shared" si="3"/>
        <v>1.3230649999999999</v>
      </c>
      <c r="P61" s="28">
        <v>5.0000000000000001E-3</v>
      </c>
      <c r="Q61" s="9">
        <f t="shared" si="4"/>
        <v>1.9902461668439769E-2</v>
      </c>
      <c r="R61" s="32">
        <f t="shared" si="11"/>
        <v>9.7500000000000003E-2</v>
      </c>
      <c r="S61" s="10">
        <f t="shared" si="5"/>
        <v>2.4863874999999998</v>
      </c>
      <c r="T61" s="28">
        <f t="shared" si="12"/>
        <v>5.0000000000000001E-3</v>
      </c>
      <c r="U61" s="9">
        <f t="shared" si="6"/>
        <v>2.4918081742115399E-2</v>
      </c>
      <c r="V61" s="1"/>
      <c r="W61" s="1">
        <v>51</v>
      </c>
      <c r="X61" s="32">
        <f t="shared" si="7"/>
        <v>9.7500000000000031E-2</v>
      </c>
      <c r="Y61" s="59">
        <f t="shared" si="23"/>
        <v>1.2147650000000001</v>
      </c>
      <c r="Z61" s="28">
        <f t="shared" si="20"/>
        <v>5.0000000000000001E-3</v>
      </c>
      <c r="AA61" s="62">
        <f t="shared" si="20"/>
        <v>2.0897261997377594E-2</v>
      </c>
      <c r="AB61" s="32">
        <f t="shared" si="8"/>
        <v>9.7500000000000031E-2</v>
      </c>
      <c r="AC61" s="59">
        <f t="shared" si="21"/>
        <v>2.2436149999999997</v>
      </c>
      <c r="AD61" s="28">
        <f t="shared" si="18"/>
        <v>5.0000000000000001E-3</v>
      </c>
      <c r="AE61" s="62">
        <f t="shared" si="22"/>
        <v>2.6182141992444986E-2</v>
      </c>
      <c r="AG61" s="1">
        <v>51</v>
      </c>
      <c r="AH61" s="8">
        <v>1.1634392460432432</v>
      </c>
      <c r="AI61" s="11">
        <v>2.2156042300676866</v>
      </c>
      <c r="AK61" s="8">
        <f t="shared" si="24"/>
        <v>1.8615027936691892</v>
      </c>
      <c r="AL61" s="11">
        <f t="shared" si="24"/>
        <v>3.5449667681082988</v>
      </c>
      <c r="AN61" s="1">
        <v>51</v>
      </c>
      <c r="AO61" s="8">
        <f t="shared" si="13"/>
        <v>1.2819646192338985</v>
      </c>
      <c r="AP61" s="11">
        <f t="shared" si="13"/>
        <v>2.441318911005832</v>
      </c>
      <c r="AR61" s="8">
        <f t="shared" si="14"/>
        <v>1.3437723291799459</v>
      </c>
      <c r="AS61" s="11">
        <f t="shared" si="14"/>
        <v>2.559022885728178</v>
      </c>
      <c r="AU61" s="8">
        <f t="shared" si="15"/>
        <v>2.0511433907742376</v>
      </c>
      <c r="AV61" s="11">
        <f t="shared" si="15"/>
        <v>3.9061102576093312</v>
      </c>
    </row>
    <row r="62" spans="2:48" x14ac:dyDescent="0.25">
      <c r="B62" s="1">
        <v>52</v>
      </c>
      <c r="C62" s="8">
        <v>1.591</v>
      </c>
      <c r="D62" s="9">
        <v>1.4089456137488483E-2</v>
      </c>
      <c r="E62" s="10">
        <v>3.0419999999999998</v>
      </c>
      <c r="F62" s="9">
        <v>1.8940103685093201E-2</v>
      </c>
      <c r="G62" s="1"/>
      <c r="H62" s="8">
        <f t="shared" si="25"/>
        <v>1.466</v>
      </c>
      <c r="I62" s="9">
        <f t="shared" si="25"/>
        <v>1.4902461668439769E-2</v>
      </c>
      <c r="J62" s="10">
        <f t="shared" si="25"/>
        <v>2.7549999999999999</v>
      </c>
      <c r="K62" s="9">
        <f t="shared" si="25"/>
        <v>1.9918081742115398E-2</v>
      </c>
      <c r="M62" s="1">
        <v>52</v>
      </c>
      <c r="N62" s="32">
        <f t="shared" si="16"/>
        <v>9.7500000000000003E-2</v>
      </c>
      <c r="O62" s="10">
        <f t="shared" si="3"/>
        <v>1.4358774999999999</v>
      </c>
      <c r="P62" s="28">
        <v>5.0000000000000001E-3</v>
      </c>
      <c r="Q62" s="9">
        <f t="shared" si="4"/>
        <v>1.9089456137488484E-2</v>
      </c>
      <c r="R62" s="32">
        <f t="shared" si="11"/>
        <v>9.7500000000000003E-2</v>
      </c>
      <c r="S62" s="10">
        <f t="shared" si="5"/>
        <v>2.7454049999999999</v>
      </c>
      <c r="T62" s="28">
        <f t="shared" si="12"/>
        <v>5.0000000000000001E-3</v>
      </c>
      <c r="U62" s="9">
        <f t="shared" si="6"/>
        <v>2.3940103685093202E-2</v>
      </c>
      <c r="V62" s="1"/>
      <c r="W62" s="1">
        <v>52</v>
      </c>
      <c r="X62" s="32">
        <f t="shared" si="7"/>
        <v>9.7500000000000031E-2</v>
      </c>
      <c r="Y62" s="59">
        <f t="shared" si="23"/>
        <v>1.3230649999999999</v>
      </c>
      <c r="Z62" s="28">
        <f t="shared" si="20"/>
        <v>5.0000000000000001E-3</v>
      </c>
      <c r="AA62" s="62">
        <f t="shared" si="20"/>
        <v>1.9902461668439769E-2</v>
      </c>
      <c r="AB62" s="32">
        <f t="shared" si="8"/>
        <v>9.7500000000000031E-2</v>
      </c>
      <c r="AC62" s="59">
        <f t="shared" si="21"/>
        <v>2.4863874999999998</v>
      </c>
      <c r="AD62" s="28">
        <f t="shared" si="18"/>
        <v>5.0000000000000001E-3</v>
      </c>
      <c r="AE62" s="62">
        <f t="shared" si="22"/>
        <v>2.4918081742115399E-2</v>
      </c>
      <c r="AG62" s="1">
        <v>52</v>
      </c>
      <c r="AH62" s="8">
        <v>1.2671362839156384</v>
      </c>
      <c r="AI62" s="11">
        <v>2.4443256772625603</v>
      </c>
      <c r="AK62" s="8">
        <f t="shared" si="24"/>
        <v>2.0274180542650213</v>
      </c>
      <c r="AL62" s="11">
        <f t="shared" si="24"/>
        <v>3.9109210836200967</v>
      </c>
      <c r="AN62" s="1">
        <v>52</v>
      </c>
      <c r="AO62" s="8">
        <f t="shared" si="13"/>
        <v>1.3962257928395438</v>
      </c>
      <c r="AP62" s="11">
        <f t="shared" si="13"/>
        <v>2.6933413556336832</v>
      </c>
      <c r="AR62" s="8">
        <f t="shared" si="14"/>
        <v>1.4635424079225623</v>
      </c>
      <c r="AS62" s="11">
        <f t="shared" si="14"/>
        <v>2.8231961572382573</v>
      </c>
      <c r="AU62" s="8">
        <f t="shared" si="15"/>
        <v>2.2339612685432702</v>
      </c>
      <c r="AV62" s="11">
        <f t="shared" si="15"/>
        <v>4.3093461690138941</v>
      </c>
    </row>
    <row r="63" spans="2:48" x14ac:dyDescent="0.25">
      <c r="B63" s="1">
        <v>53</v>
      </c>
      <c r="C63" s="8">
        <v>1.7190000000000001</v>
      </c>
      <c r="D63" s="9">
        <v>1.3504302304402393E-2</v>
      </c>
      <c r="E63" s="10">
        <v>3.3449999999999998</v>
      </c>
      <c r="F63" s="9">
        <v>1.8242052111201803E-2</v>
      </c>
      <c r="G63" s="1"/>
      <c r="H63" s="8">
        <f t="shared" si="25"/>
        <v>1.591</v>
      </c>
      <c r="I63" s="9">
        <f t="shared" si="25"/>
        <v>1.4089456137488483E-2</v>
      </c>
      <c r="J63" s="10">
        <f t="shared" si="25"/>
        <v>3.0419999999999998</v>
      </c>
      <c r="K63" s="9">
        <f t="shared" si="25"/>
        <v>1.8940103685093201E-2</v>
      </c>
      <c r="M63" s="1">
        <v>53</v>
      </c>
      <c r="N63" s="32">
        <f t="shared" si="16"/>
        <v>9.7500000000000003E-2</v>
      </c>
      <c r="O63" s="10">
        <f t="shared" si="3"/>
        <v>1.5513975</v>
      </c>
      <c r="P63" s="28">
        <v>5.0000000000000001E-3</v>
      </c>
      <c r="Q63" s="9">
        <f t="shared" si="4"/>
        <v>1.8504302304402392E-2</v>
      </c>
      <c r="R63" s="32">
        <f t="shared" si="11"/>
        <v>9.7500000000000003E-2</v>
      </c>
      <c r="S63" s="10">
        <f t="shared" si="5"/>
        <v>3.0188624999999996</v>
      </c>
      <c r="T63" s="28">
        <f t="shared" si="12"/>
        <v>5.0000000000000001E-3</v>
      </c>
      <c r="U63" s="9">
        <f t="shared" si="6"/>
        <v>2.3242052111201804E-2</v>
      </c>
      <c r="V63" s="1"/>
      <c r="W63" s="1">
        <v>53</v>
      </c>
      <c r="X63" s="32">
        <f t="shared" si="7"/>
        <v>9.7500000000000031E-2</v>
      </c>
      <c r="Y63" s="59">
        <f t="shared" si="23"/>
        <v>1.4358774999999999</v>
      </c>
      <c r="Z63" s="28">
        <f t="shared" si="20"/>
        <v>5.0000000000000001E-3</v>
      </c>
      <c r="AA63" s="62">
        <f t="shared" si="20"/>
        <v>1.9089456137488484E-2</v>
      </c>
      <c r="AB63" s="32">
        <f t="shared" si="8"/>
        <v>9.7500000000000031E-2</v>
      </c>
      <c r="AC63" s="59">
        <f t="shared" si="21"/>
        <v>2.7454049999999999</v>
      </c>
      <c r="AD63" s="28">
        <f t="shared" si="18"/>
        <v>5.0000000000000001E-3</v>
      </c>
      <c r="AE63" s="62">
        <f t="shared" si="22"/>
        <v>2.3940103685093202E-2</v>
      </c>
      <c r="AG63" s="1">
        <v>53</v>
      </c>
      <c r="AH63" s="8">
        <v>1.3732071087327415</v>
      </c>
      <c r="AI63" s="11">
        <v>2.6863679643852256</v>
      </c>
      <c r="AK63" s="8">
        <f t="shared" si="24"/>
        <v>2.1971313739723866</v>
      </c>
      <c r="AL63" s="11">
        <f t="shared" si="24"/>
        <v>4.298188743016361</v>
      </c>
      <c r="AN63" s="1">
        <v>53</v>
      </c>
      <c r="AO63" s="8">
        <f t="shared" si="13"/>
        <v>1.5131025829348894</v>
      </c>
      <c r="AP63" s="11">
        <f t="shared" si="13"/>
        <v>2.9600417007569702</v>
      </c>
      <c r="AR63" s="8">
        <f t="shared" si="14"/>
        <v>1.5860542105863167</v>
      </c>
      <c r="AS63" s="11">
        <f t="shared" si="14"/>
        <v>3.1027549988649361</v>
      </c>
      <c r="AU63" s="8">
        <f t="shared" si="15"/>
        <v>2.4209641326958229</v>
      </c>
      <c r="AV63" s="11">
        <f t="shared" si="15"/>
        <v>4.7360667212111522</v>
      </c>
    </row>
    <row r="64" spans="2:48" x14ac:dyDescent="0.25">
      <c r="B64" s="1">
        <v>54</v>
      </c>
      <c r="C64" s="8">
        <v>1.849</v>
      </c>
      <c r="D64" s="9">
        <v>1.3169343561890956E-2</v>
      </c>
      <c r="E64" s="10">
        <v>3.665</v>
      </c>
      <c r="F64" s="9">
        <v>1.7771417755319614E-2</v>
      </c>
      <c r="G64" s="1"/>
      <c r="H64" s="8">
        <f t="shared" si="25"/>
        <v>1.7190000000000001</v>
      </c>
      <c r="I64" s="9">
        <f t="shared" si="25"/>
        <v>1.3504302304402393E-2</v>
      </c>
      <c r="J64" s="10">
        <f t="shared" si="25"/>
        <v>3.3449999999999998</v>
      </c>
      <c r="K64" s="9">
        <f t="shared" si="25"/>
        <v>1.8242052111201803E-2</v>
      </c>
      <c r="M64" s="1">
        <v>54</v>
      </c>
      <c r="N64" s="32">
        <f t="shared" si="16"/>
        <v>9.7500000000000003E-2</v>
      </c>
      <c r="O64" s="10">
        <f t="shared" si="3"/>
        <v>1.6687224999999999</v>
      </c>
      <c r="P64" s="28">
        <v>5.0000000000000001E-3</v>
      </c>
      <c r="Q64" s="9">
        <f t="shared" si="4"/>
        <v>1.8169343561890955E-2</v>
      </c>
      <c r="R64" s="32">
        <f t="shared" si="11"/>
        <v>9.7500000000000003E-2</v>
      </c>
      <c r="S64" s="10">
        <f t="shared" si="5"/>
        <v>3.3076624999999997</v>
      </c>
      <c r="T64" s="28">
        <f t="shared" si="12"/>
        <v>5.0000000000000001E-3</v>
      </c>
      <c r="U64" s="9">
        <f t="shared" si="6"/>
        <v>2.2771417755319615E-2</v>
      </c>
      <c r="V64" s="1"/>
      <c r="W64" s="1">
        <v>54</v>
      </c>
      <c r="X64" s="32">
        <f t="shared" si="7"/>
        <v>9.7500000000000031E-2</v>
      </c>
      <c r="Y64" s="59">
        <f t="shared" si="23"/>
        <v>1.5513975</v>
      </c>
      <c r="Z64" s="28">
        <f t="shared" si="20"/>
        <v>5.0000000000000001E-3</v>
      </c>
      <c r="AA64" s="62">
        <f t="shared" si="20"/>
        <v>1.8504302304402392E-2</v>
      </c>
      <c r="AB64" s="32">
        <f t="shared" si="8"/>
        <v>9.7500000000000031E-2</v>
      </c>
      <c r="AC64" s="59">
        <f t="shared" si="21"/>
        <v>3.0188624999999996</v>
      </c>
      <c r="AD64" s="28">
        <f t="shared" si="18"/>
        <v>5.0000000000000001E-3</v>
      </c>
      <c r="AE64" s="62">
        <f t="shared" si="22"/>
        <v>2.3242052111201804E-2</v>
      </c>
      <c r="AG64" s="1">
        <v>54</v>
      </c>
      <c r="AH64" s="8">
        <v>1.4800646655086889</v>
      </c>
      <c r="AI64" s="11">
        <v>2.942696368006255</v>
      </c>
      <c r="AK64" s="8">
        <f t="shared" si="24"/>
        <v>2.3681034648139021</v>
      </c>
      <c r="AL64" s="11">
        <f t="shared" si="24"/>
        <v>4.7083141888100082</v>
      </c>
      <c r="AN64" s="1">
        <v>54</v>
      </c>
      <c r="AO64" s="8">
        <f t="shared" si="13"/>
        <v>1.6308462533073864</v>
      </c>
      <c r="AP64" s="11">
        <f t="shared" si="13"/>
        <v>3.242483560496892</v>
      </c>
      <c r="AR64" s="8">
        <f t="shared" si="14"/>
        <v>1.7094746886625358</v>
      </c>
      <c r="AS64" s="11">
        <f t="shared" si="14"/>
        <v>3.3988143050472246</v>
      </c>
      <c r="AU64" s="8">
        <f t="shared" si="15"/>
        <v>2.6093540052918183</v>
      </c>
      <c r="AV64" s="11">
        <f t="shared" si="15"/>
        <v>5.1879736967950265</v>
      </c>
    </row>
    <row r="65" spans="2:48" x14ac:dyDescent="0.25">
      <c r="B65" s="1">
        <v>55</v>
      </c>
      <c r="C65" s="8">
        <v>1.9810000000000001</v>
      </c>
      <c r="D65" s="9">
        <v>1.3082272427287798E-2</v>
      </c>
      <c r="E65" s="10">
        <v>4</v>
      </c>
      <c r="F65" s="9">
        <v>1.7453436493756008E-2</v>
      </c>
      <c r="G65" s="1"/>
      <c r="H65" s="8">
        <f t="shared" si="25"/>
        <v>1.849</v>
      </c>
      <c r="I65" s="9">
        <f t="shared" si="25"/>
        <v>1.3169343561890956E-2</v>
      </c>
      <c r="J65" s="10">
        <f t="shared" si="25"/>
        <v>3.665</v>
      </c>
      <c r="K65" s="9">
        <f t="shared" si="25"/>
        <v>1.7771417755319614E-2</v>
      </c>
      <c r="M65" s="1">
        <v>55</v>
      </c>
      <c r="N65" s="32">
        <f t="shared" si="16"/>
        <v>9.7500000000000003E-2</v>
      </c>
      <c r="O65" s="10">
        <f t="shared" si="3"/>
        <v>1.7878525000000001</v>
      </c>
      <c r="P65" s="28">
        <v>5.0000000000000001E-3</v>
      </c>
      <c r="Q65" s="9">
        <f t="shared" si="4"/>
        <v>1.8082272427287799E-2</v>
      </c>
      <c r="R65" s="32">
        <f t="shared" si="11"/>
        <v>9.7500000000000003E-2</v>
      </c>
      <c r="S65" s="10">
        <f t="shared" si="5"/>
        <v>3.61</v>
      </c>
      <c r="T65" s="28">
        <f t="shared" si="12"/>
        <v>5.0000000000000001E-3</v>
      </c>
      <c r="U65" s="9">
        <f t="shared" si="6"/>
        <v>2.2453436493756009E-2</v>
      </c>
      <c r="V65" s="1"/>
      <c r="W65" s="1">
        <v>55</v>
      </c>
      <c r="X65" s="32">
        <f t="shared" si="7"/>
        <v>9.7500000000000031E-2</v>
      </c>
      <c r="Y65" s="59">
        <f t="shared" si="23"/>
        <v>1.6687224999999999</v>
      </c>
      <c r="Z65" s="28">
        <f t="shared" si="20"/>
        <v>5.0000000000000001E-3</v>
      </c>
      <c r="AA65" s="62">
        <f t="shared" si="20"/>
        <v>1.8169343561890955E-2</v>
      </c>
      <c r="AB65" s="32">
        <f t="shared" si="8"/>
        <v>9.7500000000000031E-2</v>
      </c>
      <c r="AC65" s="59">
        <f t="shared" si="21"/>
        <v>3.3076624999999997</v>
      </c>
      <c r="AD65" s="28">
        <f t="shared" si="18"/>
        <v>5.0000000000000001E-3</v>
      </c>
      <c r="AE65" s="62">
        <f t="shared" si="22"/>
        <v>2.2771417755319615E-2</v>
      </c>
      <c r="AG65" s="1">
        <v>55</v>
      </c>
      <c r="AH65" s="8">
        <v>1.5873340323490535</v>
      </c>
      <c r="AI65" s="11">
        <v>3.2151627037772887</v>
      </c>
      <c r="AK65" s="8">
        <f t="shared" si="24"/>
        <v>2.5397344517584859</v>
      </c>
      <c r="AL65" s="11">
        <f t="shared" si="24"/>
        <v>5.1442603260436623</v>
      </c>
      <c r="AN65" s="1">
        <v>55</v>
      </c>
      <c r="AO65" s="8">
        <f t="shared" si="13"/>
        <v>1.7490436868946131</v>
      </c>
      <c r="AP65" s="11">
        <f t="shared" si="13"/>
        <v>3.5427074042245996</v>
      </c>
      <c r="AR65" s="8">
        <f t="shared" si="14"/>
        <v>1.8333708073631572</v>
      </c>
      <c r="AS65" s="11">
        <f t="shared" si="14"/>
        <v>3.713512922862769</v>
      </c>
      <c r="AU65" s="8">
        <f t="shared" si="15"/>
        <v>2.7984698990313817</v>
      </c>
      <c r="AV65" s="11">
        <f t="shared" si="15"/>
        <v>5.6683318467593597</v>
      </c>
    </row>
    <row r="66" spans="2:48" x14ac:dyDescent="0.25">
      <c r="B66" s="1">
        <v>56</v>
      </c>
      <c r="C66" s="8">
        <v>2.113</v>
      </c>
      <c r="D66" s="9">
        <v>1.3220016153825807E-2</v>
      </c>
      <c r="E66" s="10">
        <v>4.3470000000000004</v>
      </c>
      <c r="F66" s="9">
        <v>1.7216407479868363E-2</v>
      </c>
      <c r="G66" s="1"/>
      <c r="H66" s="8">
        <f t="shared" si="25"/>
        <v>1.9810000000000001</v>
      </c>
      <c r="I66" s="9">
        <f t="shared" si="25"/>
        <v>1.3082272427287798E-2</v>
      </c>
      <c r="J66" s="10">
        <f t="shared" si="25"/>
        <v>4</v>
      </c>
      <c r="K66" s="9">
        <f t="shared" si="25"/>
        <v>1.7453436493756008E-2</v>
      </c>
      <c r="M66" s="1">
        <v>56</v>
      </c>
      <c r="N66" s="32">
        <f t="shared" si="16"/>
        <v>9.7500000000000003E-2</v>
      </c>
      <c r="O66" s="10">
        <f t="shared" si="3"/>
        <v>1.9069825</v>
      </c>
      <c r="P66" s="28">
        <v>5.0000000000000001E-3</v>
      </c>
      <c r="Q66" s="9">
        <f t="shared" si="4"/>
        <v>1.8220016153825808E-2</v>
      </c>
      <c r="R66" s="32">
        <f t="shared" si="11"/>
        <v>9.7500000000000003E-2</v>
      </c>
      <c r="S66" s="10">
        <f t="shared" si="5"/>
        <v>3.9231675000000004</v>
      </c>
      <c r="T66" s="28">
        <f t="shared" si="12"/>
        <v>5.0000000000000001E-3</v>
      </c>
      <c r="U66" s="9">
        <f t="shared" si="6"/>
        <v>2.2216407479868364E-2</v>
      </c>
      <c r="V66" s="1"/>
      <c r="W66" s="1">
        <v>56</v>
      </c>
      <c r="X66" s="32">
        <f t="shared" si="7"/>
        <v>9.7500000000000031E-2</v>
      </c>
      <c r="Y66" s="59">
        <f t="shared" si="23"/>
        <v>1.7878525000000001</v>
      </c>
      <c r="Z66" s="28">
        <f t="shared" si="20"/>
        <v>5.0000000000000001E-3</v>
      </c>
      <c r="AA66" s="62">
        <f t="shared" si="20"/>
        <v>1.8082272427287799E-2</v>
      </c>
      <c r="AB66" s="32">
        <f t="shared" si="8"/>
        <v>9.7500000000000031E-2</v>
      </c>
      <c r="AC66" s="59">
        <f t="shared" si="21"/>
        <v>3.61</v>
      </c>
      <c r="AD66" s="28">
        <f t="shared" si="18"/>
        <v>5.0000000000000001E-3</v>
      </c>
      <c r="AE66" s="62">
        <f t="shared" si="22"/>
        <v>2.2453436493756009E-2</v>
      </c>
      <c r="AG66" s="1">
        <v>56</v>
      </c>
      <c r="AH66" s="8">
        <v>1.6960543770148655</v>
      </c>
      <c r="AI66" s="11">
        <v>3.506324703354522</v>
      </c>
      <c r="AK66" s="8">
        <f t="shared" si="24"/>
        <v>2.713687003223785</v>
      </c>
      <c r="AL66" s="11">
        <f t="shared" si="24"/>
        <v>5.6101195253672351</v>
      </c>
      <c r="AN66" s="1">
        <v>56</v>
      </c>
      <c r="AO66" s="8">
        <f t="shared" si="13"/>
        <v>1.8688399166732546</v>
      </c>
      <c r="AP66" s="11">
        <f t="shared" si="13"/>
        <v>3.8635315325087634</v>
      </c>
      <c r="AR66" s="8">
        <f t="shared" si="14"/>
        <v>1.95894280545217</v>
      </c>
      <c r="AS66" s="11">
        <f t="shared" si="14"/>
        <v>4.049805032374473</v>
      </c>
      <c r="AU66" s="8">
        <f t="shared" si="15"/>
        <v>2.9901438666772076</v>
      </c>
      <c r="AV66" s="11">
        <f t="shared" si="15"/>
        <v>6.1816504520140212</v>
      </c>
    </row>
    <row r="67" spans="2:48" x14ac:dyDescent="0.25">
      <c r="B67" s="1">
        <v>57</v>
      </c>
      <c r="C67" s="8">
        <v>2.2430000000000003</v>
      </c>
      <c r="D67" s="9">
        <v>1.3546038870599212E-2</v>
      </c>
      <c r="E67" s="10">
        <v>4.702</v>
      </c>
      <c r="F67" s="9">
        <v>1.7019315772963315E-2</v>
      </c>
      <c r="G67" s="1"/>
      <c r="H67" s="8">
        <f t="shared" si="25"/>
        <v>2.113</v>
      </c>
      <c r="I67" s="9">
        <f t="shared" si="25"/>
        <v>1.3220016153825807E-2</v>
      </c>
      <c r="J67" s="10">
        <f t="shared" si="25"/>
        <v>4.3470000000000004</v>
      </c>
      <c r="K67" s="9">
        <f t="shared" si="25"/>
        <v>1.7216407479868363E-2</v>
      </c>
      <c r="M67" s="1">
        <v>57</v>
      </c>
      <c r="N67" s="32">
        <f t="shared" si="16"/>
        <v>9.7500000000000003E-2</v>
      </c>
      <c r="O67" s="10">
        <f t="shared" si="3"/>
        <v>2.0243075000000004</v>
      </c>
      <c r="P67" s="28">
        <v>5.0000000000000001E-3</v>
      </c>
      <c r="Q67" s="9">
        <f t="shared" si="4"/>
        <v>1.8546038870599212E-2</v>
      </c>
      <c r="R67" s="32">
        <f t="shared" si="11"/>
        <v>9.7500000000000003E-2</v>
      </c>
      <c r="S67" s="10">
        <f t="shared" si="5"/>
        <v>4.2435549999999997</v>
      </c>
      <c r="T67" s="28">
        <f t="shared" si="12"/>
        <v>5.0000000000000001E-3</v>
      </c>
      <c r="U67" s="9">
        <f t="shared" si="6"/>
        <v>2.2019315772963316E-2</v>
      </c>
      <c r="V67" s="1"/>
      <c r="W67" s="1">
        <v>57</v>
      </c>
      <c r="X67" s="32">
        <f t="shared" si="7"/>
        <v>9.7500000000000031E-2</v>
      </c>
      <c r="Y67" s="59">
        <f t="shared" si="23"/>
        <v>1.9069825</v>
      </c>
      <c r="Z67" s="28">
        <f t="shared" si="20"/>
        <v>5.0000000000000001E-3</v>
      </c>
      <c r="AA67" s="62">
        <f t="shared" si="20"/>
        <v>1.8220016153825808E-2</v>
      </c>
      <c r="AB67" s="32">
        <f t="shared" si="8"/>
        <v>9.7500000000000031E-2</v>
      </c>
      <c r="AC67" s="59">
        <f t="shared" si="21"/>
        <v>3.9231675000000004</v>
      </c>
      <c r="AD67" s="28">
        <f t="shared" si="18"/>
        <v>5.0000000000000001E-3</v>
      </c>
      <c r="AE67" s="62">
        <f t="shared" si="22"/>
        <v>2.2216407479868364E-2</v>
      </c>
      <c r="AG67" s="1">
        <v>57</v>
      </c>
      <c r="AH67" s="8">
        <v>1.8082576903631749</v>
      </c>
      <c r="AI67" s="11">
        <v>3.8183963036915274</v>
      </c>
      <c r="AK67" s="8">
        <f t="shared" si="24"/>
        <v>2.89321230458108</v>
      </c>
      <c r="AL67" s="11">
        <f t="shared" si="24"/>
        <v>6.109434085906444</v>
      </c>
      <c r="AN67" s="1">
        <v>57</v>
      </c>
      <c r="AO67" s="8">
        <f t="shared" si="13"/>
        <v>1.9924739425689231</v>
      </c>
      <c r="AP67" s="11">
        <f t="shared" si="13"/>
        <v>4.2073954271301011</v>
      </c>
      <c r="AR67" s="8">
        <f t="shared" si="14"/>
        <v>2.0885376323694671</v>
      </c>
      <c r="AS67" s="11">
        <f t="shared" si="14"/>
        <v>4.4102477307637145</v>
      </c>
      <c r="AU67" s="8">
        <f t="shared" si="15"/>
        <v>3.1879583081102774</v>
      </c>
      <c r="AV67" s="11">
        <f t="shared" si="15"/>
        <v>6.7318326834081619</v>
      </c>
    </row>
    <row r="68" spans="2:48" x14ac:dyDescent="0.25">
      <c r="B68" s="1">
        <v>58</v>
      </c>
      <c r="C68" s="8">
        <v>2.371</v>
      </c>
      <c r="D68" s="9">
        <v>1.4019135038125168E-2</v>
      </c>
      <c r="E68" s="10">
        <v>5.0579999999999998</v>
      </c>
      <c r="F68" s="9">
        <v>1.6843089395550775E-2</v>
      </c>
      <c r="G68" s="1"/>
      <c r="H68" s="8">
        <f t="shared" si="25"/>
        <v>2.2430000000000003</v>
      </c>
      <c r="I68" s="9">
        <f t="shared" si="25"/>
        <v>1.3546038870599212E-2</v>
      </c>
      <c r="J68" s="10">
        <f t="shared" si="25"/>
        <v>4.702</v>
      </c>
      <c r="K68" s="9">
        <f t="shared" si="25"/>
        <v>1.7019315772963315E-2</v>
      </c>
      <c r="M68" s="1">
        <v>58</v>
      </c>
      <c r="N68" s="32">
        <f t="shared" si="16"/>
        <v>9.7500000000000003E-2</v>
      </c>
      <c r="O68" s="10">
        <f t="shared" si="3"/>
        <v>2.1398275</v>
      </c>
      <c r="P68" s="28">
        <v>5.0000000000000001E-3</v>
      </c>
      <c r="Q68" s="9">
        <f t="shared" si="4"/>
        <v>1.9019135038125169E-2</v>
      </c>
      <c r="R68" s="32">
        <f t="shared" si="11"/>
        <v>9.7500000000000003E-2</v>
      </c>
      <c r="S68" s="10">
        <f t="shared" si="5"/>
        <v>4.564845</v>
      </c>
      <c r="T68" s="28">
        <f t="shared" si="12"/>
        <v>5.0000000000000001E-3</v>
      </c>
      <c r="U68" s="9">
        <f t="shared" si="6"/>
        <v>2.1843089395550776E-2</v>
      </c>
      <c r="V68" s="1"/>
      <c r="W68" s="1">
        <v>58</v>
      </c>
      <c r="X68" s="32">
        <f t="shared" si="7"/>
        <v>9.749999999999992E-2</v>
      </c>
      <c r="Y68" s="59">
        <f t="shared" si="23"/>
        <v>2.0243075000000004</v>
      </c>
      <c r="Z68" s="28">
        <f t="shared" si="20"/>
        <v>5.0000000000000001E-3</v>
      </c>
      <c r="AA68" s="62">
        <f t="shared" si="20"/>
        <v>1.8546038870599212E-2</v>
      </c>
      <c r="AB68" s="32">
        <f t="shared" si="8"/>
        <v>9.7500000000000031E-2</v>
      </c>
      <c r="AC68" s="59">
        <f t="shared" si="21"/>
        <v>4.2435549999999997</v>
      </c>
      <c r="AD68" s="28">
        <f t="shared" si="18"/>
        <v>5.0000000000000001E-3</v>
      </c>
      <c r="AE68" s="62">
        <f t="shared" si="22"/>
        <v>2.2019315772963316E-2</v>
      </c>
      <c r="AG68" s="1">
        <v>58</v>
      </c>
      <c r="AH68" s="8">
        <v>1.9267547035273582</v>
      </c>
      <c r="AI68" s="11">
        <v>4.1530000304575037</v>
      </c>
      <c r="AK68" s="8">
        <f t="shared" si="24"/>
        <v>3.0828075256437732</v>
      </c>
      <c r="AL68" s="11">
        <f t="shared" si="24"/>
        <v>6.644800048732006</v>
      </c>
      <c r="AN68" s="1">
        <v>58</v>
      </c>
      <c r="AO68" s="8">
        <f t="shared" si="13"/>
        <v>2.1230428389492073</v>
      </c>
      <c r="AP68" s="11">
        <f t="shared" si="13"/>
        <v>4.5760869085603613</v>
      </c>
      <c r="AR68" s="8">
        <f t="shared" si="14"/>
        <v>2.2254016825740992</v>
      </c>
      <c r="AS68" s="11">
        <f t="shared" si="14"/>
        <v>4.7967150351784174</v>
      </c>
      <c r="AU68" s="8">
        <f t="shared" si="15"/>
        <v>3.3968685423187326</v>
      </c>
      <c r="AV68" s="11">
        <f t="shared" si="15"/>
        <v>7.3217390536965778</v>
      </c>
    </row>
    <row r="69" spans="2:48" x14ac:dyDescent="0.25">
      <c r="B69" s="1">
        <v>59</v>
      </c>
      <c r="C69" s="8">
        <v>2.496</v>
      </c>
      <c r="D69" s="9">
        <v>1.4601737614882938E-2</v>
      </c>
      <c r="E69" s="10">
        <v>5.4159999999999995</v>
      </c>
      <c r="F69" s="9">
        <v>1.6689835132576523E-2</v>
      </c>
      <c r="G69" s="1"/>
      <c r="H69" s="8">
        <f t="shared" si="25"/>
        <v>2.371</v>
      </c>
      <c r="I69" s="9">
        <f t="shared" si="25"/>
        <v>1.4019135038125168E-2</v>
      </c>
      <c r="J69" s="10">
        <f t="shared" si="25"/>
        <v>5.0579999999999998</v>
      </c>
      <c r="K69" s="9">
        <f t="shared" si="25"/>
        <v>1.6843089395550775E-2</v>
      </c>
      <c r="M69" s="1">
        <v>59</v>
      </c>
      <c r="N69" s="32">
        <f t="shared" si="16"/>
        <v>9.7500000000000003E-2</v>
      </c>
      <c r="O69" s="10">
        <f t="shared" si="3"/>
        <v>2.25264</v>
      </c>
      <c r="P69" s="28">
        <v>5.0000000000000001E-3</v>
      </c>
      <c r="Q69" s="9">
        <f t="shared" si="4"/>
        <v>1.9601737614882937E-2</v>
      </c>
      <c r="R69" s="32">
        <v>9.7500000000000003E-2</v>
      </c>
      <c r="S69" s="10">
        <f t="shared" si="5"/>
        <v>4.8879399999999995</v>
      </c>
      <c r="T69" s="28">
        <f t="shared" si="12"/>
        <v>5.0000000000000001E-3</v>
      </c>
      <c r="U69" s="9">
        <f t="shared" si="6"/>
        <v>2.1689835132576524E-2</v>
      </c>
      <c r="V69" s="1"/>
      <c r="W69" s="1">
        <v>59</v>
      </c>
      <c r="X69" s="32">
        <f t="shared" si="7"/>
        <v>9.7500000000000031E-2</v>
      </c>
      <c r="Y69" s="59">
        <f t="shared" si="23"/>
        <v>2.1398275</v>
      </c>
      <c r="Z69" s="28">
        <f t="shared" si="20"/>
        <v>5.0000000000000001E-3</v>
      </c>
      <c r="AA69" s="62">
        <f t="shared" si="20"/>
        <v>1.9019135038125169E-2</v>
      </c>
      <c r="AB69" s="32">
        <f t="shared" si="8"/>
        <v>9.749999999999992E-2</v>
      </c>
      <c r="AC69" s="59">
        <f t="shared" si="21"/>
        <v>4.564845</v>
      </c>
      <c r="AD69" s="28">
        <f t="shared" si="18"/>
        <v>5.0000000000000001E-3</v>
      </c>
      <c r="AE69" s="62">
        <f t="shared" si="22"/>
        <v>2.1843089395550776E-2</v>
      </c>
      <c r="AG69" s="1">
        <v>59</v>
      </c>
      <c r="AH69" s="8">
        <v>2.054948022887261</v>
      </c>
      <c r="AI69" s="11">
        <v>4.5112360239803433</v>
      </c>
      <c r="AK69" s="8">
        <f t="shared" si="24"/>
        <v>3.2879168366196176</v>
      </c>
      <c r="AL69" s="11">
        <f t="shared" si="24"/>
        <v>7.2179776383685494</v>
      </c>
      <c r="AN69" s="1">
        <v>59</v>
      </c>
      <c r="AO69" s="8">
        <f t="shared" si="13"/>
        <v>2.2642958527189005</v>
      </c>
      <c r="AP69" s="11">
        <f t="shared" si="13"/>
        <v>4.97081819392334</v>
      </c>
      <c r="AR69" s="8">
        <f t="shared" si="14"/>
        <v>2.3734649664347867</v>
      </c>
      <c r="AS69" s="11">
        <f t="shared" si="14"/>
        <v>5.210477607697297</v>
      </c>
      <c r="AU69" s="8">
        <f t="shared" si="15"/>
        <v>3.6228733643502404</v>
      </c>
      <c r="AV69" s="11">
        <f t="shared" si="15"/>
        <v>7.9533091102773446</v>
      </c>
    </row>
    <row r="70" spans="2:48" x14ac:dyDescent="0.25">
      <c r="B70" s="1">
        <v>60</v>
      </c>
      <c r="C70" s="8">
        <v>2.5169800444078083</v>
      </c>
      <c r="D70" s="9">
        <v>1.5265978288058401E-2</v>
      </c>
      <c r="E70" s="10">
        <v>5.7765510430357843</v>
      </c>
      <c r="F70" s="9">
        <v>1.6581742366949592E-2</v>
      </c>
      <c r="G70" s="1"/>
      <c r="H70" s="8">
        <f t="shared" si="25"/>
        <v>2.496</v>
      </c>
      <c r="I70" s="9">
        <f t="shared" si="25"/>
        <v>1.4601737614882938E-2</v>
      </c>
      <c r="J70" s="10">
        <f t="shared" si="25"/>
        <v>5.4159999999999995</v>
      </c>
      <c r="K70" s="9">
        <f t="shared" si="25"/>
        <v>1.6689835132576523E-2</v>
      </c>
      <c r="M70" s="1">
        <v>60</v>
      </c>
      <c r="N70" s="32">
        <f t="shared" si="16"/>
        <v>9.7500000000000003E-2</v>
      </c>
      <c r="O70" s="10">
        <f t="shared" si="3"/>
        <v>2.2715744900780468</v>
      </c>
      <c r="P70" s="28">
        <v>5.0000000000000001E-3</v>
      </c>
      <c r="Q70" s="9">
        <f t="shared" si="4"/>
        <v>2.0265978288058401E-2</v>
      </c>
      <c r="R70" s="32">
        <v>9.7299999999999998E-2</v>
      </c>
      <c r="S70" s="10">
        <f t="shared" si="5"/>
        <v>5.2144926265484024</v>
      </c>
      <c r="T70" s="28">
        <f t="shared" si="12"/>
        <v>5.0000000000000001E-3</v>
      </c>
      <c r="U70" s="9">
        <f t="shared" si="6"/>
        <v>2.1581742366949593E-2</v>
      </c>
      <c r="V70" s="1"/>
      <c r="W70" s="1">
        <v>60</v>
      </c>
      <c r="X70" s="32">
        <f t="shared" si="7"/>
        <v>9.7500000000000031E-2</v>
      </c>
      <c r="Y70" s="59">
        <f t="shared" si="23"/>
        <v>2.25264</v>
      </c>
      <c r="Z70" s="28">
        <f t="shared" si="20"/>
        <v>5.0000000000000001E-3</v>
      </c>
      <c r="AA70" s="62">
        <f t="shared" si="20"/>
        <v>1.9601737614882937E-2</v>
      </c>
      <c r="AB70" s="32">
        <f t="shared" si="8"/>
        <v>9.7500000000000031E-2</v>
      </c>
      <c r="AC70" s="59">
        <f t="shared" si="21"/>
        <v>4.8879399999999995</v>
      </c>
      <c r="AD70" s="28">
        <f t="shared" si="18"/>
        <v>5.0000000000000001E-3</v>
      </c>
      <c r="AE70" s="62">
        <f t="shared" si="22"/>
        <v>2.1689835132576524E-2</v>
      </c>
      <c r="AG70" s="1">
        <v>60</v>
      </c>
      <c r="AH70" s="8">
        <v>2.1964061860869206</v>
      </c>
      <c r="AI70" s="11">
        <v>4.8936098394895025</v>
      </c>
      <c r="AK70" s="8">
        <f t="shared" si="24"/>
        <v>3.5142498977390733</v>
      </c>
      <c r="AL70" s="11">
        <f t="shared" si="24"/>
        <v>7.8297757431832045</v>
      </c>
      <c r="AN70" s="1">
        <v>60</v>
      </c>
      <c r="AO70" s="8">
        <f t="shared" si="13"/>
        <v>2.4201650662945253</v>
      </c>
      <c r="AP70" s="11">
        <f t="shared" si="13"/>
        <v>5.3921463418874946</v>
      </c>
      <c r="AR70" s="8">
        <f t="shared" si="14"/>
        <v>2.5368491449303936</v>
      </c>
      <c r="AS70" s="11">
        <f t="shared" si="14"/>
        <v>5.6521193646103756</v>
      </c>
      <c r="AU70" s="8">
        <f t="shared" si="15"/>
        <v>3.8722641060712406</v>
      </c>
      <c r="AV70" s="11">
        <f t="shared" si="15"/>
        <v>8.6274341470199936</v>
      </c>
    </row>
    <row r="71" spans="2:48" x14ac:dyDescent="0.25">
      <c r="B71" s="1">
        <v>61</v>
      </c>
      <c r="C71" s="8">
        <v>3.0130456299686257</v>
      </c>
      <c r="D71" s="9">
        <v>1.599623715070245E-2</v>
      </c>
      <c r="E71" s="10">
        <v>6.6009574722059376</v>
      </c>
      <c r="F71" s="9">
        <v>1.6552720452502404E-2</v>
      </c>
      <c r="G71" s="1"/>
      <c r="H71" s="8">
        <f t="shared" si="25"/>
        <v>2.5169800444078083</v>
      </c>
      <c r="I71" s="9">
        <f t="shared" si="25"/>
        <v>1.5265978288058401E-2</v>
      </c>
      <c r="J71" s="10">
        <f t="shared" si="25"/>
        <v>5.7765510430357843</v>
      </c>
      <c r="K71" s="9">
        <f t="shared" si="25"/>
        <v>1.6581742366949592E-2</v>
      </c>
      <c r="M71" s="1">
        <v>61</v>
      </c>
      <c r="N71" s="32">
        <f t="shared" si="16"/>
        <v>9.7500000000000003E-2</v>
      </c>
      <c r="O71" s="10">
        <f t="shared" si="3"/>
        <v>2.7192736810466847</v>
      </c>
      <c r="P71" s="28">
        <v>5.0000000000000001E-3</v>
      </c>
      <c r="Q71" s="9">
        <f t="shared" si="4"/>
        <v>2.0996237150702451E-2</v>
      </c>
      <c r="R71" s="32">
        <v>9.6500000000000002E-2</v>
      </c>
      <c r="S71" s="10">
        <f t="shared" si="5"/>
        <v>5.9639650761380647</v>
      </c>
      <c r="T71" s="28">
        <f t="shared" si="12"/>
        <v>5.0000000000000001E-3</v>
      </c>
      <c r="U71" s="9">
        <f t="shared" si="6"/>
        <v>2.1552720452502405E-2</v>
      </c>
      <c r="V71" s="1"/>
      <c r="W71" s="1">
        <v>61</v>
      </c>
      <c r="X71" s="32">
        <f t="shared" si="7"/>
        <v>9.7500000000000031E-2</v>
      </c>
      <c r="Y71" s="59">
        <f t="shared" si="23"/>
        <v>2.2715744900780468</v>
      </c>
      <c r="Z71" s="28">
        <f t="shared" si="20"/>
        <v>5.0000000000000001E-3</v>
      </c>
      <c r="AA71" s="62">
        <f t="shared" si="20"/>
        <v>2.0265978288058401E-2</v>
      </c>
      <c r="AB71" s="32">
        <f t="shared" si="8"/>
        <v>9.7300000000000053E-2</v>
      </c>
      <c r="AC71" s="59">
        <f t="shared" si="21"/>
        <v>5.2144926265484024</v>
      </c>
      <c r="AD71" s="28">
        <f t="shared" si="18"/>
        <v>5.0000000000000001E-3</v>
      </c>
      <c r="AE71" s="62">
        <f t="shared" si="22"/>
        <v>2.1581742366949593E-2</v>
      </c>
      <c r="AG71" s="1">
        <v>61</v>
      </c>
      <c r="AH71" s="8">
        <v>2.3547484594798296</v>
      </c>
      <c r="AI71" s="11">
        <v>5.3008735493003627</v>
      </c>
      <c r="AK71" s="8">
        <f t="shared" si="24"/>
        <v>3.7675975351677273</v>
      </c>
      <c r="AL71" s="11">
        <f t="shared" si="24"/>
        <v>8.4813976788805814</v>
      </c>
      <c r="AN71" s="1">
        <v>61</v>
      </c>
      <c r="AO71" s="8">
        <f t="shared" si="13"/>
        <v>2.594638458789337</v>
      </c>
      <c r="AP71" s="11">
        <f t="shared" si="13"/>
        <v>5.8409000421353365</v>
      </c>
      <c r="AR71" s="8">
        <f t="shared" si="14"/>
        <v>2.719734470699203</v>
      </c>
      <c r="AS71" s="11">
        <f t="shared" si="14"/>
        <v>6.1225089494419196</v>
      </c>
      <c r="AU71" s="8">
        <f t="shared" si="15"/>
        <v>4.1514215340629388</v>
      </c>
      <c r="AV71" s="11">
        <f t="shared" si="15"/>
        <v>9.3454400674165399</v>
      </c>
    </row>
    <row r="72" spans="2:48" x14ac:dyDescent="0.25">
      <c r="B72" s="1">
        <v>62</v>
      </c>
      <c r="C72" s="8">
        <v>3.5210245716799728</v>
      </c>
      <c r="D72" s="9">
        <v>1.6787804747391007E-2</v>
      </c>
      <c r="E72" s="10">
        <v>7.4094850003615811</v>
      </c>
      <c r="F72" s="9">
        <v>1.6633911393163201E-2</v>
      </c>
      <c r="G72" s="1"/>
      <c r="H72" s="8">
        <f t="shared" si="25"/>
        <v>3.0130456299686257</v>
      </c>
      <c r="I72" s="9">
        <f t="shared" si="25"/>
        <v>1.599623715070245E-2</v>
      </c>
      <c r="J72" s="10">
        <f t="shared" si="25"/>
        <v>6.6009574722059376</v>
      </c>
      <c r="K72" s="9">
        <f t="shared" si="25"/>
        <v>1.6552720452502404E-2</v>
      </c>
      <c r="M72" s="1">
        <v>62</v>
      </c>
      <c r="N72" s="32">
        <f t="shared" si="16"/>
        <v>9.7500000000000003E-2</v>
      </c>
      <c r="O72" s="10">
        <f t="shared" si="3"/>
        <v>3.1777246759411755</v>
      </c>
      <c r="P72" s="28">
        <v>5.0000000000000001E-3</v>
      </c>
      <c r="Q72" s="9">
        <f t="shared" si="4"/>
        <v>2.1787804747391008E-2</v>
      </c>
      <c r="R72" s="32">
        <v>9.5399999999999999E-2</v>
      </c>
      <c r="S72" s="10">
        <f t="shared" si="5"/>
        <v>6.7026201313270857</v>
      </c>
      <c r="T72" s="28">
        <f t="shared" si="12"/>
        <v>5.0000000000000001E-3</v>
      </c>
      <c r="U72" s="9">
        <f t="shared" si="6"/>
        <v>2.1633911393163202E-2</v>
      </c>
      <c r="V72" s="1"/>
      <c r="W72" s="1">
        <v>62</v>
      </c>
      <c r="X72" s="32">
        <f t="shared" si="7"/>
        <v>9.7500000000000031E-2</v>
      </c>
      <c r="Y72" s="59">
        <f t="shared" si="23"/>
        <v>2.7192736810466847</v>
      </c>
      <c r="Z72" s="28">
        <f t="shared" si="20"/>
        <v>5.0000000000000001E-3</v>
      </c>
      <c r="AA72" s="62">
        <f t="shared" si="20"/>
        <v>2.0996237150702451E-2</v>
      </c>
      <c r="AB72" s="32">
        <f t="shared" si="8"/>
        <v>9.650000000000003E-2</v>
      </c>
      <c r="AC72" s="59">
        <f t="shared" si="21"/>
        <v>5.9639650761380647</v>
      </c>
      <c r="AD72" s="28">
        <f t="shared" si="18"/>
        <v>5.0000000000000001E-3</v>
      </c>
      <c r="AE72" s="62">
        <f t="shared" si="22"/>
        <v>2.1552720452502405E-2</v>
      </c>
      <c r="AG72" s="1">
        <v>62</v>
      </c>
      <c r="AH72" s="8">
        <v>2.5335942578720787</v>
      </c>
      <c r="AI72" s="11">
        <v>5.7355600254514627</v>
      </c>
      <c r="AK72" s="8">
        <f t="shared" si="24"/>
        <v>4.0537508125953261</v>
      </c>
      <c r="AL72" s="11">
        <f t="shared" si="24"/>
        <v>9.1768960407223403</v>
      </c>
      <c r="AN72" s="1">
        <v>62</v>
      </c>
      <c r="AO72" s="8">
        <f t="shared" si="13"/>
        <v>2.7917041728927967</v>
      </c>
      <c r="AP72" s="11">
        <f t="shared" si="13"/>
        <v>6.3198702030443297</v>
      </c>
      <c r="AR72" s="8">
        <f t="shared" si="14"/>
        <v>2.9263013678422509</v>
      </c>
      <c r="AS72" s="11">
        <f t="shared" si="14"/>
        <v>6.62457182939644</v>
      </c>
      <c r="AU72" s="8">
        <f t="shared" si="15"/>
        <v>4.4667266766284746</v>
      </c>
      <c r="AV72" s="11">
        <f t="shared" si="15"/>
        <v>10.111792324870928</v>
      </c>
    </row>
    <row r="73" spans="2:48" x14ac:dyDescent="0.25">
      <c r="B73" s="1">
        <v>63</v>
      </c>
      <c r="C73" s="8">
        <v>4.0025953502705942</v>
      </c>
      <c r="D73" s="9">
        <v>1.764239490969435E-2</v>
      </c>
      <c r="E73" s="10">
        <v>8.194434049214097</v>
      </c>
      <c r="F73" s="9">
        <v>1.6839272510743034E-2</v>
      </c>
      <c r="G73" s="1"/>
      <c r="H73" s="8">
        <f t="shared" si="25"/>
        <v>3.5210245716799728</v>
      </c>
      <c r="I73" s="9">
        <f t="shared" si="25"/>
        <v>1.6787804747391007E-2</v>
      </c>
      <c r="J73" s="10">
        <f t="shared" si="25"/>
        <v>7.4094850003615811</v>
      </c>
      <c r="K73" s="9">
        <f t="shared" si="25"/>
        <v>1.6633911393163201E-2</v>
      </c>
      <c r="M73" s="1">
        <v>63</v>
      </c>
      <c r="N73" s="32">
        <f t="shared" si="16"/>
        <v>9.7500000000000003E-2</v>
      </c>
      <c r="O73" s="10">
        <f t="shared" si="3"/>
        <v>3.612342303619211</v>
      </c>
      <c r="P73" s="28">
        <v>5.0000000000000001E-3</v>
      </c>
      <c r="Q73" s="9">
        <f t="shared" si="4"/>
        <v>2.2642394909694351E-2</v>
      </c>
      <c r="R73" s="32">
        <v>9.3799999999999994E-2</v>
      </c>
      <c r="S73" s="10">
        <f t="shared" si="5"/>
        <v>7.4257961353978148</v>
      </c>
      <c r="T73" s="28">
        <f t="shared" si="12"/>
        <v>5.0000000000000001E-3</v>
      </c>
      <c r="U73" s="9">
        <f t="shared" si="6"/>
        <v>2.1839272510743035E-2</v>
      </c>
      <c r="V73" s="1"/>
      <c r="W73" s="1">
        <v>63</v>
      </c>
      <c r="X73" s="32">
        <f t="shared" si="7"/>
        <v>9.7500000000000031E-2</v>
      </c>
      <c r="Y73" s="59">
        <f t="shared" si="23"/>
        <v>3.1777246759411755</v>
      </c>
      <c r="Z73" s="28">
        <f t="shared" si="20"/>
        <v>5.0000000000000001E-3</v>
      </c>
      <c r="AA73" s="62">
        <f t="shared" si="20"/>
        <v>2.1787804747391008E-2</v>
      </c>
      <c r="AB73" s="32">
        <f t="shared" si="8"/>
        <v>9.540000000000004E-2</v>
      </c>
      <c r="AC73" s="59">
        <f t="shared" si="21"/>
        <v>6.7026201313270857</v>
      </c>
      <c r="AD73" s="28">
        <f t="shared" si="18"/>
        <v>5.0000000000000001E-3</v>
      </c>
      <c r="AE73" s="62">
        <f t="shared" si="22"/>
        <v>2.1633911393163202E-2</v>
      </c>
      <c r="AG73" s="1">
        <v>63</v>
      </c>
      <c r="AH73" s="8">
        <v>2.7360380250700636</v>
      </c>
      <c r="AI73" s="11">
        <v>6.2017867145678789</v>
      </c>
      <c r="AK73" s="8">
        <f t="shared" si="24"/>
        <v>4.3776608401121022</v>
      </c>
      <c r="AL73" s="11">
        <f t="shared" si="24"/>
        <v>9.9228587433086073</v>
      </c>
      <c r="AN73" s="1">
        <v>63</v>
      </c>
      <c r="AO73" s="8">
        <f t="shared" si="13"/>
        <v>3.0147718988740762</v>
      </c>
      <c r="AP73" s="11">
        <f t="shared" si="13"/>
        <v>6.8335937361144801</v>
      </c>
      <c r="AR73" s="8">
        <f t="shared" si="14"/>
        <v>3.1601239189559234</v>
      </c>
      <c r="AS73" s="11">
        <f t="shared" si="14"/>
        <v>7.1630636553259004</v>
      </c>
      <c r="AU73" s="8">
        <f t="shared" si="15"/>
        <v>4.823635038198522</v>
      </c>
      <c r="AV73" s="11">
        <f t="shared" si="15"/>
        <v>10.933749977783169</v>
      </c>
    </row>
    <row r="74" spans="2:48" x14ac:dyDescent="0.25">
      <c r="B74" s="1">
        <v>64</v>
      </c>
      <c r="C74" s="8">
        <v>4.423287635403514</v>
      </c>
      <c r="D74" s="9">
        <v>1.8562040012148798E-2</v>
      </c>
      <c r="E74" s="10">
        <v>8.9108877035572345</v>
      </c>
      <c r="F74" s="9">
        <v>1.7177248103115959E-2</v>
      </c>
      <c r="G74" s="1"/>
      <c r="H74" s="8">
        <f t="shared" si="25"/>
        <v>4.0025953502705942</v>
      </c>
      <c r="I74" s="9">
        <f t="shared" si="25"/>
        <v>1.764239490969435E-2</v>
      </c>
      <c r="J74" s="10">
        <f t="shared" si="25"/>
        <v>8.194434049214097</v>
      </c>
      <c r="K74" s="9">
        <f t="shared" si="25"/>
        <v>1.6839272510743034E-2</v>
      </c>
      <c r="M74" s="1">
        <v>64</v>
      </c>
      <c r="N74" s="32">
        <f t="shared" si="16"/>
        <v>9.7500000000000003E-2</v>
      </c>
      <c r="O74" s="10">
        <f t="shared" ref="O74:O128" si="26">C74*(1-$N74)</f>
        <v>3.9920170909516712</v>
      </c>
      <c r="P74" s="28">
        <v>5.0000000000000001E-3</v>
      </c>
      <c r="Q74" s="9">
        <f t="shared" ref="Q74:Q130" si="27">D74+$P74</f>
        <v>2.3562040012148799E-2</v>
      </c>
      <c r="R74" s="32">
        <v>9.1899999999999996E-2</v>
      </c>
      <c r="S74" s="10">
        <f t="shared" ref="S74:S128" si="28">E74*(1-$R74)</f>
        <v>8.0919771236003246</v>
      </c>
      <c r="T74" s="28">
        <f t="shared" si="12"/>
        <v>5.0000000000000001E-3</v>
      </c>
      <c r="U74" s="9">
        <f t="shared" ref="U74:U130" si="29">F74+$T74</f>
        <v>2.217724810311596E-2</v>
      </c>
      <c r="V74" s="1"/>
      <c r="W74" s="1">
        <v>64</v>
      </c>
      <c r="X74" s="32">
        <f t="shared" ref="X74:X130" si="30">1-Y74/H74</f>
        <v>9.7500000000000031E-2</v>
      </c>
      <c r="Y74" s="59">
        <f t="shared" si="23"/>
        <v>3.612342303619211</v>
      </c>
      <c r="Z74" s="28">
        <f t="shared" si="20"/>
        <v>5.0000000000000001E-3</v>
      </c>
      <c r="AA74" s="62">
        <f t="shared" si="20"/>
        <v>2.2642394909694351E-2</v>
      </c>
      <c r="AB74" s="32">
        <f t="shared" ref="AB74:AB130" si="31">1-AC74/J74</f>
        <v>9.3799999999999994E-2</v>
      </c>
      <c r="AC74" s="59">
        <f t="shared" si="21"/>
        <v>7.4257961353978148</v>
      </c>
      <c r="AD74" s="28">
        <f t="shared" si="18"/>
        <v>5.0000000000000001E-3</v>
      </c>
      <c r="AE74" s="62">
        <f t="shared" si="22"/>
        <v>2.1839272510743035E-2</v>
      </c>
      <c r="AG74" s="1">
        <v>64</v>
      </c>
      <c r="AH74" s="8">
        <v>2.964867727649438</v>
      </c>
      <c r="AI74" s="11">
        <v>6.7055248877405988</v>
      </c>
      <c r="AK74" s="8">
        <f t="shared" ref="AK74:AL109" si="32">AH74*1.6</f>
        <v>4.7437883642391006</v>
      </c>
      <c r="AL74" s="11">
        <f t="shared" si="32"/>
        <v>10.728839820384959</v>
      </c>
      <c r="AN74" s="1">
        <v>64</v>
      </c>
      <c r="AO74" s="8">
        <f t="shared" si="13"/>
        <v>3.2669136274037243</v>
      </c>
      <c r="AP74" s="11">
        <f t="shared" si="13"/>
        <v>7.3886502356791715</v>
      </c>
      <c r="AR74" s="8">
        <f t="shared" si="14"/>
        <v>3.4244222254351016</v>
      </c>
      <c r="AS74" s="11">
        <f t="shared" si="14"/>
        <v>7.7448812453403928</v>
      </c>
      <c r="AU74" s="8">
        <f t="shared" si="15"/>
        <v>5.2270618038459586</v>
      </c>
      <c r="AV74" s="11">
        <f t="shared" si="15"/>
        <v>11.821840377086675</v>
      </c>
    </row>
    <row r="75" spans="2:48" x14ac:dyDescent="0.25">
      <c r="B75" s="1">
        <v>65</v>
      </c>
      <c r="C75" s="8">
        <v>4.7940806701489471</v>
      </c>
      <c r="D75" s="9">
        <v>1.954318241298569E-2</v>
      </c>
      <c r="E75" s="10">
        <v>9.5309914385354588</v>
      </c>
      <c r="F75" s="9">
        <v>1.7631595995343845E-2</v>
      </c>
      <c r="G75" s="1"/>
      <c r="H75" s="8">
        <f t="shared" si="25"/>
        <v>4.423287635403514</v>
      </c>
      <c r="I75" s="9">
        <f t="shared" si="25"/>
        <v>1.8562040012148798E-2</v>
      </c>
      <c r="J75" s="10">
        <f t="shared" si="25"/>
        <v>8.9108877035572345</v>
      </c>
      <c r="K75" s="9">
        <f t="shared" si="25"/>
        <v>1.7177248103115959E-2</v>
      </c>
      <c r="M75" s="1">
        <v>65</v>
      </c>
      <c r="N75" s="32">
        <f t="shared" si="16"/>
        <v>9.7500000000000003E-2</v>
      </c>
      <c r="O75" s="10">
        <f t="shared" si="26"/>
        <v>4.3266578048094244</v>
      </c>
      <c r="P75" s="28">
        <v>5.0000000000000001E-3</v>
      </c>
      <c r="Q75" s="9">
        <f t="shared" si="27"/>
        <v>2.4543182412985691E-2</v>
      </c>
      <c r="R75" s="32">
        <v>8.9800000000000005E-2</v>
      </c>
      <c r="S75" s="10">
        <f t="shared" si="28"/>
        <v>8.6751084073549745</v>
      </c>
      <c r="T75" s="28">
        <f t="shared" ref="T75:T130" si="33">P75</f>
        <v>5.0000000000000001E-3</v>
      </c>
      <c r="U75" s="9">
        <f t="shared" si="29"/>
        <v>2.2631595995343846E-2</v>
      </c>
      <c r="V75" s="1"/>
      <c r="W75" s="1">
        <v>65</v>
      </c>
      <c r="X75" s="32">
        <f t="shared" si="30"/>
        <v>9.7500000000000031E-2</v>
      </c>
      <c r="Y75" s="59">
        <f t="shared" si="23"/>
        <v>3.9920170909516712</v>
      </c>
      <c r="Z75" s="28">
        <f t="shared" si="20"/>
        <v>5.0000000000000001E-3</v>
      </c>
      <c r="AA75" s="62">
        <f t="shared" si="20"/>
        <v>2.3562040012148799E-2</v>
      </c>
      <c r="AB75" s="32">
        <f t="shared" si="31"/>
        <v>9.1899999999999982E-2</v>
      </c>
      <c r="AC75" s="59">
        <f t="shared" si="21"/>
        <v>8.0919771236003246</v>
      </c>
      <c r="AD75" s="28">
        <f t="shared" si="18"/>
        <v>5.0000000000000001E-3</v>
      </c>
      <c r="AE75" s="62">
        <f t="shared" si="22"/>
        <v>2.217724810311596E-2</v>
      </c>
      <c r="AG75" s="1">
        <v>65</v>
      </c>
      <c r="AH75" s="8">
        <v>3.2227220776696042</v>
      </c>
      <c r="AI75" s="11">
        <v>7.2543982661375956</v>
      </c>
      <c r="AK75" s="8">
        <f t="shared" si="32"/>
        <v>5.1563553242713667</v>
      </c>
      <c r="AL75" s="11">
        <f t="shared" si="32"/>
        <v>11.607037225820154</v>
      </c>
      <c r="AN75" s="1">
        <v>65</v>
      </c>
      <c r="AO75" s="8">
        <f t="shared" ref="AO75:AP130" si="34">MIN(AH75*(1+$AP$3)*(1+$AP$4+$AP$5),1000)</f>
        <v>3.5510368893321944</v>
      </c>
      <c r="AP75" s="11">
        <f t="shared" si="34"/>
        <v>7.9934400895003623</v>
      </c>
      <c r="AR75" s="8">
        <f t="shared" ref="AR75:AS130" si="35">MIN(AH75*(1+$AS$3)*(1+$AS$4+$AS$5),1000)</f>
        <v>3.7222439997083931</v>
      </c>
      <c r="AS75" s="11">
        <f t="shared" si="35"/>
        <v>8.3788299973889249</v>
      </c>
      <c r="AU75" s="8">
        <f t="shared" ref="AU75:AV130" si="36">MIN(AK75*(1+$AV$3)*(1+$AV$4+$AV$5),1000)</f>
        <v>5.6816590229315107</v>
      </c>
      <c r="AV75" s="11">
        <f t="shared" si="36"/>
        <v>12.789504143200581</v>
      </c>
    </row>
    <row r="76" spans="2:48" x14ac:dyDescent="0.25">
      <c r="B76" s="1">
        <v>66</v>
      </c>
      <c r="C76" s="8">
        <v>5.1632847105922401</v>
      </c>
      <c r="D76" s="9">
        <v>2.057270803309481E-2</v>
      </c>
      <c r="E76" s="10">
        <v>10.060857252446377</v>
      </c>
      <c r="F76" s="9">
        <v>1.8165429036596945E-2</v>
      </c>
      <c r="G76" s="1"/>
      <c r="H76" s="8">
        <f t="shared" si="25"/>
        <v>4.7940806701489471</v>
      </c>
      <c r="I76" s="9">
        <f t="shared" si="25"/>
        <v>1.954318241298569E-2</v>
      </c>
      <c r="J76" s="10">
        <f t="shared" si="25"/>
        <v>9.5309914385354588</v>
      </c>
      <c r="K76" s="9">
        <f t="shared" si="25"/>
        <v>1.7631595995343845E-2</v>
      </c>
      <c r="M76" s="1">
        <v>66</v>
      </c>
      <c r="N76" s="32">
        <f t="shared" ref="N76:N79" si="37">N77</f>
        <v>9.7500000000000003E-2</v>
      </c>
      <c r="O76" s="10">
        <f t="shared" si="26"/>
        <v>4.6598644513094962</v>
      </c>
      <c r="P76" s="28">
        <v>4.8999999999999998E-3</v>
      </c>
      <c r="Q76" s="9">
        <f t="shared" si="27"/>
        <v>2.5472708033094808E-2</v>
      </c>
      <c r="R76" s="32">
        <v>8.77E-2</v>
      </c>
      <c r="S76" s="10">
        <f t="shared" si="28"/>
        <v>9.1785200714068296</v>
      </c>
      <c r="T76" s="28">
        <f t="shared" si="33"/>
        <v>4.8999999999999998E-3</v>
      </c>
      <c r="U76" s="9">
        <f t="shared" si="29"/>
        <v>2.3065429036596946E-2</v>
      </c>
      <c r="V76" s="1"/>
      <c r="W76" s="1">
        <v>66</v>
      </c>
      <c r="X76" s="32">
        <f t="shared" si="30"/>
        <v>9.7500000000000031E-2</v>
      </c>
      <c r="Y76" s="59">
        <f t="shared" si="23"/>
        <v>4.3266578048094244</v>
      </c>
      <c r="Z76" s="28">
        <f t="shared" si="23"/>
        <v>5.0000000000000001E-3</v>
      </c>
      <c r="AA76" s="62">
        <f t="shared" si="23"/>
        <v>2.4543182412985691E-2</v>
      </c>
      <c r="AB76" s="32">
        <f t="shared" si="31"/>
        <v>8.9799999999999991E-2</v>
      </c>
      <c r="AC76" s="59">
        <f t="shared" si="21"/>
        <v>8.6751084073549745</v>
      </c>
      <c r="AD76" s="28">
        <f t="shared" ref="AD76:AD129" si="38">Z76</f>
        <v>5.0000000000000001E-3</v>
      </c>
      <c r="AE76" s="62">
        <f t="shared" si="22"/>
        <v>2.2631595995343846E-2</v>
      </c>
      <c r="AG76" s="1">
        <v>66</v>
      </c>
      <c r="AH76" s="8">
        <v>3.5127833301705511</v>
      </c>
      <c r="AI76" s="11">
        <v>7.8572907928197342</v>
      </c>
      <c r="AK76" s="8">
        <f t="shared" si="32"/>
        <v>5.6204533282728821</v>
      </c>
      <c r="AL76" s="11">
        <f t="shared" si="32"/>
        <v>12.571665268511575</v>
      </c>
      <c r="AN76" s="1">
        <v>66</v>
      </c>
      <c r="AO76" s="8">
        <f t="shared" si="34"/>
        <v>3.8706481319316759</v>
      </c>
      <c r="AP76" s="11">
        <f t="shared" si="34"/>
        <v>8.6577522923382428</v>
      </c>
      <c r="AR76" s="8">
        <f t="shared" si="35"/>
        <v>4.0572647463469869</v>
      </c>
      <c r="AS76" s="11">
        <f t="shared" si="35"/>
        <v>9.0751708657067951</v>
      </c>
      <c r="AU76" s="8">
        <f t="shared" si="36"/>
        <v>6.1930370110906807</v>
      </c>
      <c r="AV76" s="11">
        <f t="shared" si="36"/>
        <v>13.852403667741189</v>
      </c>
    </row>
    <row r="77" spans="2:48" x14ac:dyDescent="0.25">
      <c r="B77" s="1">
        <v>67</v>
      </c>
      <c r="C77" s="8">
        <v>5.5950018523101761</v>
      </c>
      <c r="D77" s="9">
        <v>2.1627065509909144E-2</v>
      </c>
      <c r="E77" s="10">
        <v>10.552197982785625</v>
      </c>
      <c r="F77" s="9">
        <v>1.8731767421280531E-2</v>
      </c>
      <c r="G77" s="1"/>
      <c r="H77" s="8">
        <f t="shared" si="25"/>
        <v>5.1632847105922401</v>
      </c>
      <c r="I77" s="9">
        <f t="shared" si="25"/>
        <v>2.057270803309481E-2</v>
      </c>
      <c r="J77" s="10">
        <f t="shared" si="25"/>
        <v>10.060857252446377</v>
      </c>
      <c r="K77" s="9">
        <f t="shared" si="25"/>
        <v>1.8165429036596945E-2</v>
      </c>
      <c r="M77" s="1">
        <v>67</v>
      </c>
      <c r="N77" s="32">
        <f t="shared" si="37"/>
        <v>9.7500000000000003E-2</v>
      </c>
      <c r="O77" s="10">
        <f t="shared" si="26"/>
        <v>5.0494891717099337</v>
      </c>
      <c r="P77" s="28">
        <v>4.7999999999999996E-3</v>
      </c>
      <c r="Q77" s="9">
        <f t="shared" si="27"/>
        <v>2.6427065509909142E-2</v>
      </c>
      <c r="R77" s="32">
        <v>8.5699999999999998E-2</v>
      </c>
      <c r="S77" s="10">
        <f t="shared" si="28"/>
        <v>9.6478746156608963</v>
      </c>
      <c r="T77" s="28">
        <f t="shared" si="33"/>
        <v>4.7999999999999996E-3</v>
      </c>
      <c r="U77" s="9">
        <f t="shared" si="29"/>
        <v>2.353176742128053E-2</v>
      </c>
      <c r="V77" s="1"/>
      <c r="W77" s="1">
        <v>67</v>
      </c>
      <c r="X77" s="32">
        <f t="shared" si="30"/>
        <v>9.7500000000000142E-2</v>
      </c>
      <c r="Y77" s="59">
        <f t="shared" ref="Y77:AA100" si="39">O76</f>
        <v>4.6598644513094962</v>
      </c>
      <c r="Z77" s="28">
        <f t="shared" si="39"/>
        <v>4.8999999999999998E-3</v>
      </c>
      <c r="AA77" s="62">
        <f t="shared" si="39"/>
        <v>2.5472708033094808E-2</v>
      </c>
      <c r="AB77" s="32">
        <f t="shared" si="31"/>
        <v>8.77E-2</v>
      </c>
      <c r="AC77" s="59">
        <f t="shared" si="21"/>
        <v>9.1785200714068296</v>
      </c>
      <c r="AD77" s="28">
        <f t="shared" si="38"/>
        <v>4.8999999999999998E-3</v>
      </c>
      <c r="AE77" s="62">
        <f t="shared" si="22"/>
        <v>2.3065429036596946E-2</v>
      </c>
      <c r="AG77" s="1">
        <v>67</v>
      </c>
      <c r="AH77" s="8">
        <v>3.8402181503229498</v>
      </c>
      <c r="AI77" s="11">
        <v>8.524972352612707</v>
      </c>
      <c r="AK77" s="8">
        <f t="shared" si="32"/>
        <v>6.1443490405167198</v>
      </c>
      <c r="AL77" s="11">
        <f t="shared" si="32"/>
        <v>13.639955764180332</v>
      </c>
      <c r="AN77" s="1">
        <v>67</v>
      </c>
      <c r="AO77" s="8">
        <f t="shared" si="34"/>
        <v>4.2314403743870992</v>
      </c>
      <c r="AP77" s="11">
        <f t="shared" si="34"/>
        <v>9.3934539110351256</v>
      </c>
      <c r="AR77" s="8">
        <f t="shared" si="35"/>
        <v>4.4354519636230076</v>
      </c>
      <c r="AS77" s="11">
        <f t="shared" si="35"/>
        <v>9.8463430672676786</v>
      </c>
      <c r="AU77" s="8">
        <f t="shared" si="36"/>
        <v>6.7703045990193598</v>
      </c>
      <c r="AV77" s="11">
        <f t="shared" si="36"/>
        <v>15.029526257656201</v>
      </c>
    </row>
    <row r="78" spans="2:48" x14ac:dyDescent="0.25">
      <c r="B78" s="1">
        <v>68</v>
      </c>
      <c r="C78" s="8">
        <v>6.1030332222663599</v>
      </c>
      <c r="D78" s="9">
        <v>2.2674480324136759E-2</v>
      </c>
      <c r="E78" s="10">
        <v>11.079369477865667</v>
      </c>
      <c r="F78" s="9">
        <v>1.9282792994846455E-2</v>
      </c>
      <c r="G78" s="1"/>
      <c r="H78" s="8">
        <f t="shared" si="25"/>
        <v>5.5950018523101761</v>
      </c>
      <c r="I78" s="9">
        <f t="shared" si="25"/>
        <v>2.1627065509909144E-2</v>
      </c>
      <c r="J78" s="10">
        <f t="shared" si="25"/>
        <v>10.552197982785625</v>
      </c>
      <c r="K78" s="9">
        <f t="shared" si="25"/>
        <v>1.8731767421280531E-2</v>
      </c>
      <c r="M78" s="1">
        <v>68</v>
      </c>
      <c r="N78" s="32">
        <f t="shared" si="37"/>
        <v>9.7500000000000003E-2</v>
      </c>
      <c r="O78" s="10">
        <f t="shared" si="26"/>
        <v>5.5079874830953894</v>
      </c>
      <c r="P78" s="28">
        <v>4.7000000000000002E-3</v>
      </c>
      <c r="Q78" s="9">
        <f t="shared" si="27"/>
        <v>2.7374480324136759E-2</v>
      </c>
      <c r="R78" s="32">
        <v>8.3900000000000002E-2</v>
      </c>
      <c r="S78" s="10">
        <f t="shared" si="28"/>
        <v>10.149810378672738</v>
      </c>
      <c r="T78" s="28">
        <f t="shared" si="33"/>
        <v>4.7000000000000002E-3</v>
      </c>
      <c r="U78" s="9">
        <f t="shared" si="29"/>
        <v>2.3982792994846455E-2</v>
      </c>
      <c r="V78" s="1"/>
      <c r="W78" s="1">
        <v>68</v>
      </c>
      <c r="X78" s="32">
        <f t="shared" si="30"/>
        <v>9.7500000000000031E-2</v>
      </c>
      <c r="Y78" s="59">
        <f t="shared" si="39"/>
        <v>5.0494891717099337</v>
      </c>
      <c r="Z78" s="28">
        <f t="shared" si="39"/>
        <v>4.7999999999999996E-3</v>
      </c>
      <c r="AA78" s="62">
        <f t="shared" si="39"/>
        <v>2.6427065509909142E-2</v>
      </c>
      <c r="AB78" s="32">
        <f t="shared" si="31"/>
        <v>8.5699999999999998E-2</v>
      </c>
      <c r="AC78" s="59">
        <f t="shared" si="21"/>
        <v>9.6478746156608963</v>
      </c>
      <c r="AD78" s="28">
        <f t="shared" si="38"/>
        <v>4.7999999999999996E-3</v>
      </c>
      <c r="AE78" s="62">
        <f t="shared" si="22"/>
        <v>2.353176742128053E-2</v>
      </c>
      <c r="AG78" s="1">
        <v>68</v>
      </c>
      <c r="AH78" s="8">
        <v>4.212896945673541</v>
      </c>
      <c r="AI78" s="11">
        <v>9.2698078459387236</v>
      </c>
      <c r="AK78" s="8">
        <f t="shared" si="32"/>
        <v>6.7406351130776656</v>
      </c>
      <c r="AL78" s="11">
        <f t="shared" si="32"/>
        <v>14.831692553501959</v>
      </c>
      <c r="AN78" s="1">
        <v>68</v>
      </c>
      <c r="AO78" s="8">
        <f t="shared" si="34"/>
        <v>4.6420858220140326</v>
      </c>
      <c r="AP78" s="11">
        <f t="shared" si="34"/>
        <v>10.214169520243729</v>
      </c>
      <c r="AR78" s="8">
        <f t="shared" si="35"/>
        <v>4.8658959722529405</v>
      </c>
      <c r="AS78" s="11">
        <f t="shared" si="35"/>
        <v>10.706628062059227</v>
      </c>
      <c r="AU78" s="8">
        <f t="shared" si="36"/>
        <v>7.4273373152224522</v>
      </c>
      <c r="AV78" s="11">
        <f t="shared" si="36"/>
        <v>16.342671232389968</v>
      </c>
    </row>
    <row r="79" spans="2:48" x14ac:dyDescent="0.25">
      <c r="B79" s="1">
        <v>69</v>
      </c>
      <c r="C79" s="8">
        <v>6.7053199938093506</v>
      </c>
      <c r="D79" s="9">
        <v>2.3679223957237469E-2</v>
      </c>
      <c r="E79" s="10">
        <v>11.719090315451954</v>
      </c>
      <c r="F79" s="9">
        <v>1.9788094549765635E-2</v>
      </c>
      <c r="G79" s="1"/>
      <c r="H79" s="8">
        <f t="shared" si="25"/>
        <v>6.1030332222663599</v>
      </c>
      <c r="I79" s="9">
        <f t="shared" si="25"/>
        <v>2.2674480324136759E-2</v>
      </c>
      <c r="J79" s="10">
        <f t="shared" si="25"/>
        <v>11.079369477865667</v>
      </c>
      <c r="K79" s="9">
        <f t="shared" si="25"/>
        <v>1.9282792994846455E-2</v>
      </c>
      <c r="M79" s="1">
        <v>69</v>
      </c>
      <c r="N79" s="32">
        <f t="shared" si="37"/>
        <v>9.7500000000000003E-2</v>
      </c>
      <c r="O79" s="10">
        <f t="shared" si="26"/>
        <v>6.0515512944129384</v>
      </c>
      <c r="P79" s="28">
        <v>4.4999999999999997E-3</v>
      </c>
      <c r="Q79" s="9">
        <f t="shared" si="27"/>
        <v>2.817922395723747E-2</v>
      </c>
      <c r="R79" s="32">
        <v>8.2299999999999998E-2</v>
      </c>
      <c r="S79" s="10">
        <f t="shared" si="28"/>
        <v>10.754609182490258</v>
      </c>
      <c r="T79" s="28">
        <f t="shared" si="33"/>
        <v>4.4999999999999997E-3</v>
      </c>
      <c r="U79" s="9">
        <f t="shared" si="29"/>
        <v>2.4288094549765635E-2</v>
      </c>
      <c r="V79" s="1"/>
      <c r="W79" s="1">
        <v>69</v>
      </c>
      <c r="X79" s="32">
        <f t="shared" si="30"/>
        <v>9.7500000000000031E-2</v>
      </c>
      <c r="Y79" s="59">
        <f t="shared" si="39"/>
        <v>5.5079874830953894</v>
      </c>
      <c r="Z79" s="28">
        <f t="shared" si="39"/>
        <v>4.7000000000000002E-3</v>
      </c>
      <c r="AA79" s="62">
        <f t="shared" si="39"/>
        <v>2.7374480324136759E-2</v>
      </c>
      <c r="AB79" s="32">
        <f t="shared" si="31"/>
        <v>8.3899999999999975E-2</v>
      </c>
      <c r="AC79" s="59">
        <f t="shared" si="21"/>
        <v>10.149810378672738</v>
      </c>
      <c r="AD79" s="28">
        <f t="shared" si="38"/>
        <v>4.7000000000000002E-3</v>
      </c>
      <c r="AE79" s="62">
        <f t="shared" si="22"/>
        <v>2.3982792994846455E-2</v>
      </c>
      <c r="AG79" s="1">
        <v>69</v>
      </c>
      <c r="AH79" s="8">
        <v>4.6419760856709855</v>
      </c>
      <c r="AI79" s="11">
        <v>10.105358180997023</v>
      </c>
      <c r="AK79" s="8">
        <f t="shared" si="32"/>
        <v>7.4271617370735772</v>
      </c>
      <c r="AL79" s="11">
        <f t="shared" si="32"/>
        <v>16.168573089595238</v>
      </c>
      <c r="AN79" s="1">
        <v>69</v>
      </c>
      <c r="AO79" s="8">
        <f t="shared" si="34"/>
        <v>5.1148773993987167</v>
      </c>
      <c r="AP79" s="11">
        <f t="shared" si="34"/>
        <v>11.134841545686092</v>
      </c>
      <c r="AR79" s="8">
        <f t="shared" si="35"/>
        <v>5.3614823789499892</v>
      </c>
      <c r="AS79" s="11">
        <f t="shared" si="35"/>
        <v>11.671688699051563</v>
      </c>
      <c r="AU79" s="8">
        <f t="shared" si="36"/>
        <v>8.1838038390379459</v>
      </c>
      <c r="AV79" s="11">
        <f t="shared" si="36"/>
        <v>17.815746473097754</v>
      </c>
    </row>
    <row r="80" spans="2:48" x14ac:dyDescent="0.25">
      <c r="B80" s="1">
        <v>70</v>
      </c>
      <c r="C80" s="8">
        <v>7.3905259602509359</v>
      </c>
      <c r="D80" s="9">
        <v>2.460633727623103E-2</v>
      </c>
      <c r="E80" s="10">
        <v>12.612351330001371</v>
      </c>
      <c r="F80" s="9">
        <v>2.0214946845656737E-2</v>
      </c>
      <c r="G80" s="1"/>
      <c r="H80" s="8">
        <f t="shared" si="25"/>
        <v>6.7053199938093506</v>
      </c>
      <c r="I80" s="9">
        <f t="shared" si="25"/>
        <v>2.3679223957237469E-2</v>
      </c>
      <c r="J80" s="10">
        <f t="shared" si="25"/>
        <v>11.719090315451954</v>
      </c>
      <c r="K80" s="9">
        <f t="shared" si="25"/>
        <v>1.9788094549765635E-2</v>
      </c>
      <c r="M80" s="1">
        <v>70</v>
      </c>
      <c r="N80" s="32">
        <v>9.7500000000000003E-2</v>
      </c>
      <c r="O80" s="10">
        <f t="shared" si="26"/>
        <v>6.6699496791264696</v>
      </c>
      <c r="P80" s="28">
        <v>4.3E-3</v>
      </c>
      <c r="Q80" s="9">
        <f t="shared" si="27"/>
        <v>2.8906337276231028E-2</v>
      </c>
      <c r="R80" s="32">
        <v>8.0799999999999997E-2</v>
      </c>
      <c r="S80" s="10">
        <f t="shared" si="28"/>
        <v>11.593273342537261</v>
      </c>
      <c r="T80" s="28">
        <f t="shared" si="33"/>
        <v>4.3E-3</v>
      </c>
      <c r="U80" s="9">
        <f t="shared" si="29"/>
        <v>2.4514946845656735E-2</v>
      </c>
      <c r="V80" s="1"/>
      <c r="W80" s="1">
        <v>70</v>
      </c>
      <c r="X80" s="32">
        <f t="shared" si="30"/>
        <v>9.7500000000000031E-2</v>
      </c>
      <c r="Y80" s="59">
        <f t="shared" si="39"/>
        <v>6.0515512944129384</v>
      </c>
      <c r="Z80" s="28">
        <f t="shared" si="39"/>
        <v>4.4999999999999997E-3</v>
      </c>
      <c r="AA80" s="62">
        <f t="shared" si="39"/>
        <v>2.817922395723747E-2</v>
      </c>
      <c r="AB80" s="32">
        <f t="shared" si="31"/>
        <v>8.230000000000004E-2</v>
      </c>
      <c r="AC80" s="59">
        <f t="shared" si="21"/>
        <v>10.754609182490258</v>
      </c>
      <c r="AD80" s="28">
        <f t="shared" si="38"/>
        <v>4.4999999999999997E-3</v>
      </c>
      <c r="AE80" s="62">
        <f t="shared" si="22"/>
        <v>2.4288094549765635E-2</v>
      </c>
      <c r="AG80" s="1">
        <v>70</v>
      </c>
      <c r="AH80" s="8">
        <v>5.1422235212557057</v>
      </c>
      <c r="AI80" s="11">
        <v>11.047489390247506</v>
      </c>
      <c r="AK80" s="8">
        <f t="shared" si="32"/>
        <v>8.2275576340091288</v>
      </c>
      <c r="AL80" s="11">
        <f t="shared" si="32"/>
        <v>17.675983024396011</v>
      </c>
      <c r="AN80" s="1">
        <v>70</v>
      </c>
      <c r="AO80" s="8">
        <f t="shared" si="34"/>
        <v>5.6660875424836297</v>
      </c>
      <c r="AP80" s="11">
        <f t="shared" si="34"/>
        <v>12.172952371878969</v>
      </c>
      <c r="AR80" s="8">
        <f t="shared" si="35"/>
        <v>5.9392681670503409</v>
      </c>
      <c r="AS80" s="11">
        <f t="shared" si="35"/>
        <v>12.759850245735871</v>
      </c>
      <c r="AU80" s="8">
        <f t="shared" si="36"/>
        <v>9.0657400679738078</v>
      </c>
      <c r="AV80" s="11">
        <f t="shared" si="36"/>
        <v>19.47672379500635</v>
      </c>
    </row>
    <row r="81" spans="2:48" x14ac:dyDescent="0.25">
      <c r="B81" s="1">
        <v>71</v>
      </c>
      <c r="C81" s="8">
        <v>8.1744208954197024</v>
      </c>
      <c r="D81" s="9">
        <v>2.5425281427025926E-2</v>
      </c>
      <c r="E81" s="10">
        <v>13.868029074069517</v>
      </c>
      <c r="F81" s="9">
        <v>2.0540943700876311E-2</v>
      </c>
      <c r="G81" s="1"/>
      <c r="H81" s="8">
        <f t="shared" si="25"/>
        <v>7.3905259602509359</v>
      </c>
      <c r="I81" s="9">
        <f t="shared" si="25"/>
        <v>2.460633727623103E-2</v>
      </c>
      <c r="J81" s="10">
        <f t="shared" si="25"/>
        <v>12.612351330001371</v>
      </c>
      <c r="K81" s="9">
        <f t="shared" si="25"/>
        <v>2.0214946845656737E-2</v>
      </c>
      <c r="M81" s="1">
        <v>71</v>
      </c>
      <c r="N81" s="32">
        <v>9.6699999999999994E-2</v>
      </c>
      <c r="O81" s="10">
        <f t="shared" si="26"/>
        <v>7.3839543948326174</v>
      </c>
      <c r="P81" s="28">
        <v>4.1999999999999997E-3</v>
      </c>
      <c r="Q81" s="9">
        <f t="shared" si="27"/>
        <v>2.9625281427025925E-2</v>
      </c>
      <c r="R81" s="32">
        <v>7.9500000000000001E-2</v>
      </c>
      <c r="S81" s="10">
        <f t="shared" si="28"/>
        <v>12.765520762680989</v>
      </c>
      <c r="T81" s="28">
        <f t="shared" si="33"/>
        <v>4.1999999999999997E-3</v>
      </c>
      <c r="U81" s="9">
        <f t="shared" si="29"/>
        <v>2.474094370087631E-2</v>
      </c>
      <c r="V81" s="1"/>
      <c r="W81" s="1">
        <v>71</v>
      </c>
      <c r="X81" s="32">
        <f t="shared" si="30"/>
        <v>9.7500000000000031E-2</v>
      </c>
      <c r="Y81" s="59">
        <f t="shared" si="39"/>
        <v>6.6699496791264696</v>
      </c>
      <c r="Z81" s="28">
        <f t="shared" si="39"/>
        <v>4.3E-3</v>
      </c>
      <c r="AA81" s="62">
        <f t="shared" si="39"/>
        <v>2.8906337276231028E-2</v>
      </c>
      <c r="AB81" s="32">
        <f t="shared" si="31"/>
        <v>8.0799999999999983E-2</v>
      </c>
      <c r="AC81" s="59">
        <f t="shared" si="21"/>
        <v>11.593273342537261</v>
      </c>
      <c r="AD81" s="28">
        <f t="shared" si="38"/>
        <v>4.3E-3</v>
      </c>
      <c r="AE81" s="62">
        <f t="shared" si="22"/>
        <v>2.4514946845656735E-2</v>
      </c>
      <c r="AG81" s="1">
        <v>71</v>
      </c>
      <c r="AH81" s="8">
        <v>5.7315798096581867</v>
      </c>
      <c r="AI81" s="11">
        <v>12.114493928147549</v>
      </c>
      <c r="AK81" s="8">
        <f t="shared" si="32"/>
        <v>9.1705276954530994</v>
      </c>
      <c r="AL81" s="11">
        <f t="shared" si="32"/>
        <v>19.383190285036079</v>
      </c>
      <c r="AN81" s="1">
        <v>71</v>
      </c>
      <c r="AO81" s="8">
        <f t="shared" si="34"/>
        <v>6.3154845027671138</v>
      </c>
      <c r="AP81" s="11">
        <f t="shared" si="34"/>
        <v>13.348657997077579</v>
      </c>
      <c r="AR81" s="8">
        <f t="shared" si="35"/>
        <v>6.619974680155206</v>
      </c>
      <c r="AS81" s="11">
        <f t="shared" si="35"/>
        <v>13.992240487010422</v>
      </c>
      <c r="AU81" s="8">
        <f t="shared" si="36"/>
        <v>10.104775204427384</v>
      </c>
      <c r="AV81" s="11">
        <f t="shared" si="36"/>
        <v>21.357852795324128</v>
      </c>
    </row>
    <row r="82" spans="2:48" x14ac:dyDescent="0.25">
      <c r="B82" s="1">
        <v>72</v>
      </c>
      <c r="C82" s="8">
        <v>9.127876214294897</v>
      </c>
      <c r="D82" s="9">
        <v>2.6111635848764411E-2</v>
      </c>
      <c r="E82" s="10">
        <v>15.56689158326156</v>
      </c>
      <c r="F82" s="9">
        <v>2.0765998387339352E-2</v>
      </c>
      <c r="G82" s="1"/>
      <c r="H82" s="8">
        <f t="shared" si="25"/>
        <v>8.1744208954197024</v>
      </c>
      <c r="I82" s="9">
        <f t="shared" si="25"/>
        <v>2.5425281427025926E-2</v>
      </c>
      <c r="J82" s="10">
        <f t="shared" si="25"/>
        <v>13.868029074069517</v>
      </c>
      <c r="K82" s="9">
        <f t="shared" si="25"/>
        <v>2.0540943700876311E-2</v>
      </c>
      <c r="M82" s="1">
        <v>72</v>
      </c>
      <c r="N82" s="32">
        <v>9.5399999999999999E-2</v>
      </c>
      <c r="O82" s="10">
        <f t="shared" si="26"/>
        <v>8.2570768234511629</v>
      </c>
      <c r="P82" s="28">
        <v>3.8999999999999998E-3</v>
      </c>
      <c r="Q82" s="9">
        <f t="shared" si="27"/>
        <v>3.0011635848764411E-2</v>
      </c>
      <c r="R82" s="32">
        <v>7.8299999999999995E-2</v>
      </c>
      <c r="S82" s="10">
        <f t="shared" si="28"/>
        <v>14.348003972292179</v>
      </c>
      <c r="T82" s="28">
        <f t="shared" si="33"/>
        <v>3.8999999999999998E-3</v>
      </c>
      <c r="U82" s="9">
        <f t="shared" si="29"/>
        <v>2.4665998387339353E-2</v>
      </c>
      <c r="V82" s="1"/>
      <c r="W82" s="1">
        <v>72</v>
      </c>
      <c r="X82" s="32">
        <f t="shared" si="30"/>
        <v>9.6700000000000008E-2</v>
      </c>
      <c r="Y82" s="59">
        <f t="shared" si="39"/>
        <v>7.3839543948326174</v>
      </c>
      <c r="Z82" s="28">
        <f t="shared" si="39"/>
        <v>4.1999999999999997E-3</v>
      </c>
      <c r="AA82" s="62">
        <f t="shared" si="39"/>
        <v>2.9625281427025925E-2</v>
      </c>
      <c r="AB82" s="32">
        <f t="shared" si="31"/>
        <v>7.9500000000000126E-2</v>
      </c>
      <c r="AC82" s="59">
        <f t="shared" si="21"/>
        <v>12.765520762680989</v>
      </c>
      <c r="AD82" s="28">
        <f t="shared" si="38"/>
        <v>4.1999999999999997E-3</v>
      </c>
      <c r="AE82" s="62">
        <f t="shared" si="22"/>
        <v>2.474094370087631E-2</v>
      </c>
      <c r="AG82" s="1">
        <v>72</v>
      </c>
      <c r="AH82" s="8">
        <v>6.4294525563031808</v>
      </c>
      <c r="AI82" s="11">
        <v>13.327263679226478</v>
      </c>
      <c r="AK82" s="8">
        <f t="shared" si="32"/>
        <v>10.28712409008509</v>
      </c>
      <c r="AL82" s="11">
        <f t="shared" si="32"/>
        <v>21.323621886762368</v>
      </c>
      <c r="AN82" s="1">
        <v>72</v>
      </c>
      <c r="AO82" s="8">
        <f t="shared" si="34"/>
        <v>7.0844530354765665</v>
      </c>
      <c r="AP82" s="11">
        <f t="shared" si="34"/>
        <v>14.684978666547675</v>
      </c>
      <c r="AR82" s="8">
        <f t="shared" si="35"/>
        <v>7.4260177025301743</v>
      </c>
      <c r="AS82" s="11">
        <f t="shared" si="35"/>
        <v>15.392989549506584</v>
      </c>
      <c r="AU82" s="8">
        <f t="shared" si="36"/>
        <v>11.335124856762507</v>
      </c>
      <c r="AV82" s="11">
        <f t="shared" si="36"/>
        <v>23.495965866476279</v>
      </c>
    </row>
    <row r="83" spans="2:48" x14ac:dyDescent="0.25">
      <c r="B83" s="1">
        <v>73</v>
      </c>
      <c r="C83" s="8">
        <v>10.289353139582806</v>
      </c>
      <c r="D83" s="9">
        <v>2.6646828606350235E-2</v>
      </c>
      <c r="E83" s="10">
        <v>17.722142841826646</v>
      </c>
      <c r="F83" s="9">
        <v>2.0898126602262958E-2</v>
      </c>
      <c r="G83" s="1"/>
      <c r="H83" s="8">
        <f t="shared" si="25"/>
        <v>9.127876214294897</v>
      </c>
      <c r="I83" s="9">
        <f t="shared" si="25"/>
        <v>2.6111635848764411E-2</v>
      </c>
      <c r="J83" s="10">
        <f t="shared" si="25"/>
        <v>15.56689158326156</v>
      </c>
      <c r="K83" s="9">
        <f t="shared" si="25"/>
        <v>2.0765998387339352E-2</v>
      </c>
      <c r="M83" s="1">
        <v>73</v>
      </c>
      <c r="N83" s="32">
        <v>9.35E-2</v>
      </c>
      <c r="O83" s="10">
        <f t="shared" si="26"/>
        <v>9.3272986210318134</v>
      </c>
      <c r="P83" s="28">
        <v>3.7000000000000002E-3</v>
      </c>
      <c r="Q83" s="9">
        <f t="shared" si="27"/>
        <v>3.0346828606350233E-2</v>
      </c>
      <c r="R83" s="32">
        <v>7.7100000000000002E-2</v>
      </c>
      <c r="S83" s="10">
        <f t="shared" si="28"/>
        <v>16.355765628721812</v>
      </c>
      <c r="T83" s="28">
        <f t="shared" si="33"/>
        <v>3.7000000000000002E-3</v>
      </c>
      <c r="U83" s="9">
        <f t="shared" si="29"/>
        <v>2.459812660226296E-2</v>
      </c>
      <c r="V83" s="1"/>
      <c r="W83" s="1">
        <v>73</v>
      </c>
      <c r="X83" s="32">
        <f t="shared" si="30"/>
        <v>9.5400000000000151E-2</v>
      </c>
      <c r="Y83" s="59">
        <f t="shared" si="39"/>
        <v>8.2570768234511629</v>
      </c>
      <c r="Z83" s="28">
        <f t="shared" si="39"/>
        <v>3.8999999999999998E-3</v>
      </c>
      <c r="AA83" s="62">
        <f t="shared" si="39"/>
        <v>3.0011635848764411E-2</v>
      </c>
      <c r="AB83" s="32">
        <f t="shared" si="31"/>
        <v>7.8300000000000036E-2</v>
      </c>
      <c r="AC83" s="59">
        <f t="shared" si="21"/>
        <v>14.348003972292179</v>
      </c>
      <c r="AD83" s="28">
        <f t="shared" si="38"/>
        <v>3.8999999999999998E-3</v>
      </c>
      <c r="AE83" s="62">
        <f t="shared" si="22"/>
        <v>2.4665998387339353E-2</v>
      </c>
      <c r="AG83" s="1">
        <v>73</v>
      </c>
      <c r="AH83" s="8">
        <v>7.2535123643597386</v>
      </c>
      <c r="AI83" s="11">
        <v>14.707499415835665</v>
      </c>
      <c r="AK83" s="8">
        <f t="shared" si="32"/>
        <v>11.605619782975582</v>
      </c>
      <c r="AL83" s="11">
        <f t="shared" si="32"/>
        <v>23.531999065337065</v>
      </c>
      <c r="AN83" s="1">
        <v>73</v>
      </c>
      <c r="AO83" s="8">
        <f t="shared" si="34"/>
        <v>7.9924639364788863</v>
      </c>
      <c r="AP83" s="11">
        <f t="shared" si="34"/>
        <v>16.205825918823923</v>
      </c>
      <c r="AR83" s="8">
        <f t="shared" si="35"/>
        <v>8.377806780835499</v>
      </c>
      <c r="AS83" s="11">
        <f t="shared" si="35"/>
        <v>16.987161825290194</v>
      </c>
      <c r="AU83" s="8">
        <f t="shared" si="36"/>
        <v>12.787942298366216</v>
      </c>
      <c r="AV83" s="11">
        <f t="shared" si="36"/>
        <v>25.929321470118275</v>
      </c>
    </row>
    <row r="84" spans="2:48" x14ac:dyDescent="0.25">
      <c r="B84" s="1">
        <v>74</v>
      </c>
      <c r="C84" s="8">
        <v>11.681009103099431</v>
      </c>
      <c r="D84" s="9">
        <v>2.7016648426605474E-2</v>
      </c>
      <c r="E84" s="10">
        <v>20.284442069631254</v>
      </c>
      <c r="F84" s="9">
        <v>2.0951589248574428E-2</v>
      </c>
      <c r="G84" s="1"/>
      <c r="H84" s="8">
        <f t="shared" si="25"/>
        <v>10.289353139582806</v>
      </c>
      <c r="I84" s="9">
        <f t="shared" si="25"/>
        <v>2.6646828606350235E-2</v>
      </c>
      <c r="J84" s="10">
        <f t="shared" si="25"/>
        <v>17.722142841826646</v>
      </c>
      <c r="K84" s="9">
        <f t="shared" si="25"/>
        <v>2.0898126602262958E-2</v>
      </c>
      <c r="M84" s="1">
        <v>74</v>
      </c>
      <c r="N84" s="32">
        <v>9.0999999999999998E-2</v>
      </c>
      <c r="O84" s="10">
        <f t="shared" si="26"/>
        <v>10.618037274717382</v>
      </c>
      <c r="P84" s="28">
        <v>3.5000000000000001E-3</v>
      </c>
      <c r="Q84" s="9">
        <f t="shared" si="27"/>
        <v>3.0516648426605474E-2</v>
      </c>
      <c r="R84" s="32">
        <v>7.5899999999999995E-2</v>
      </c>
      <c r="S84" s="10">
        <f t="shared" si="28"/>
        <v>18.744852916546243</v>
      </c>
      <c r="T84" s="28">
        <f t="shared" si="33"/>
        <v>3.5000000000000001E-3</v>
      </c>
      <c r="U84" s="9">
        <f t="shared" si="29"/>
        <v>2.4451589248574428E-2</v>
      </c>
      <c r="V84" s="1"/>
      <c r="W84" s="1">
        <v>74</v>
      </c>
      <c r="X84" s="32">
        <f>1-Y84/H84</f>
        <v>9.3500000000000028E-2</v>
      </c>
      <c r="Y84" s="59">
        <f t="shared" si="39"/>
        <v>9.3272986210318134</v>
      </c>
      <c r="Z84" s="28">
        <f t="shared" si="39"/>
        <v>3.7000000000000002E-3</v>
      </c>
      <c r="AA84" s="62">
        <f t="shared" si="39"/>
        <v>3.0346828606350233E-2</v>
      </c>
      <c r="AB84" s="32">
        <f t="shared" si="31"/>
        <v>7.7099999999999946E-2</v>
      </c>
      <c r="AC84" s="59">
        <f t="shared" si="21"/>
        <v>16.355765628721812</v>
      </c>
      <c r="AD84" s="28">
        <f t="shared" si="38"/>
        <v>3.7000000000000002E-3</v>
      </c>
      <c r="AE84" s="62">
        <f t="shared" si="22"/>
        <v>2.459812660226296E-2</v>
      </c>
      <c r="AG84" s="1">
        <v>74</v>
      </c>
      <c r="AH84" s="8">
        <v>8.2171718606750375</v>
      </c>
      <c r="AI84" s="11">
        <v>16.277810530853849</v>
      </c>
      <c r="AK84" s="8">
        <f t="shared" si="32"/>
        <v>13.14747497708006</v>
      </c>
      <c r="AL84" s="11">
        <f t="shared" si="32"/>
        <v>26.044496849366158</v>
      </c>
      <c r="AN84" s="1">
        <v>74</v>
      </c>
      <c r="AO84" s="8">
        <f t="shared" si="34"/>
        <v>9.0542962439813053</v>
      </c>
      <c r="AP84" s="11">
        <f t="shared" si="34"/>
        <v>17.936112478684585</v>
      </c>
      <c r="AR84" s="8">
        <f t="shared" si="35"/>
        <v>9.4908334990796703</v>
      </c>
      <c r="AS84" s="11">
        <f t="shared" si="35"/>
        <v>18.800871163136197</v>
      </c>
      <c r="AU84" s="8">
        <f t="shared" si="36"/>
        <v>14.486873990370089</v>
      </c>
      <c r="AV84" s="11">
        <f t="shared" si="36"/>
        <v>28.697779965895332</v>
      </c>
    </row>
    <row r="85" spans="2:48" x14ac:dyDescent="0.25">
      <c r="B85" s="1">
        <v>75</v>
      </c>
      <c r="C85" s="8">
        <v>13.354534327327078</v>
      </c>
      <c r="D85" s="9">
        <v>2.7209561986730219E-2</v>
      </c>
      <c r="E85" s="10">
        <v>23.241110507813541</v>
      </c>
      <c r="F85" s="9">
        <v>2.0938863926935024E-2</v>
      </c>
      <c r="G85" s="1"/>
      <c r="H85" s="8">
        <f>C84</f>
        <v>11.681009103099431</v>
      </c>
      <c r="I85" s="9">
        <f t="shared" ref="I85:K95" si="40">D84</f>
        <v>2.7016648426605474E-2</v>
      </c>
      <c r="J85" s="10">
        <f t="shared" si="40"/>
        <v>20.284442069631254</v>
      </c>
      <c r="K85" s="9">
        <f t="shared" si="40"/>
        <v>2.0951589248574428E-2</v>
      </c>
      <c r="M85" s="1">
        <v>75</v>
      </c>
      <c r="N85" s="32">
        <v>8.7999999999999995E-2</v>
      </c>
      <c r="O85" s="10">
        <f t="shared" si="26"/>
        <v>12.179335306522296</v>
      </c>
      <c r="P85" s="28">
        <v>3.3E-3</v>
      </c>
      <c r="Q85" s="9">
        <f t="shared" si="27"/>
        <v>3.0509561986730219E-2</v>
      </c>
      <c r="R85" s="32">
        <v>7.4700000000000003E-2</v>
      </c>
      <c r="S85" s="10">
        <f t="shared" si="28"/>
        <v>21.50499955287987</v>
      </c>
      <c r="T85" s="28">
        <f t="shared" si="33"/>
        <v>3.3E-3</v>
      </c>
      <c r="U85" s="9">
        <f>F85+$T85</f>
        <v>2.4238863926935025E-2</v>
      </c>
      <c r="V85" s="1"/>
      <c r="W85" s="1">
        <v>75</v>
      </c>
      <c r="X85" s="32">
        <f t="shared" si="30"/>
        <v>9.099999999999997E-2</v>
      </c>
      <c r="Y85" s="59">
        <f t="shared" si="39"/>
        <v>10.618037274717382</v>
      </c>
      <c r="Z85" s="28">
        <f t="shared" si="39"/>
        <v>3.5000000000000001E-3</v>
      </c>
      <c r="AA85" s="62">
        <f t="shared" si="39"/>
        <v>3.0516648426605474E-2</v>
      </c>
      <c r="AB85" s="32">
        <f t="shared" si="31"/>
        <v>7.5899999999999967E-2</v>
      </c>
      <c r="AC85" s="59">
        <f t="shared" ref="AC85:AC95" si="41">S84</f>
        <v>18.744852916546243</v>
      </c>
      <c r="AD85" s="28">
        <f t="shared" si="38"/>
        <v>3.5000000000000001E-3</v>
      </c>
      <c r="AE85" s="62">
        <f t="shared" ref="AE85:AE95" si="42">U84</f>
        <v>2.4451589248574428E-2</v>
      </c>
      <c r="AG85" s="1">
        <v>75</v>
      </c>
      <c r="AH85" s="8">
        <v>9.3310816490948536</v>
      </c>
      <c r="AI85" s="11">
        <v>18.061261425803721</v>
      </c>
      <c r="AK85" s="8">
        <f t="shared" si="32"/>
        <v>14.929730638551767</v>
      </c>
      <c r="AL85" s="11">
        <f t="shared" si="32"/>
        <v>28.898018281285957</v>
      </c>
      <c r="AN85" s="1">
        <v>75</v>
      </c>
      <c r="AO85" s="8">
        <f t="shared" si="34"/>
        <v>10.281685592096391</v>
      </c>
      <c r="AP85" s="11">
        <f t="shared" si="34"/>
        <v>19.901252433557474</v>
      </c>
      <c r="AR85" s="8">
        <f t="shared" si="35"/>
        <v>10.777399304704558</v>
      </c>
      <c r="AS85" s="11">
        <f t="shared" si="35"/>
        <v>20.860756946803303</v>
      </c>
      <c r="AU85" s="8">
        <f t="shared" si="36"/>
        <v>16.450696947354228</v>
      </c>
      <c r="AV85" s="11">
        <f t="shared" si="36"/>
        <v>31.84200389369196</v>
      </c>
    </row>
    <row r="86" spans="2:48" x14ac:dyDescent="0.25">
      <c r="B86" s="1">
        <v>76</v>
      </c>
      <c r="C86" s="8">
        <v>15.374717030896553</v>
      </c>
      <c r="D86" s="9">
        <v>2.7215747393402295E-2</v>
      </c>
      <c r="E86" s="10">
        <v>26.612443113225222</v>
      </c>
      <c r="F86" s="9">
        <v>2.0864577125384445E-2</v>
      </c>
      <c r="G86" s="1"/>
      <c r="H86" s="8">
        <f t="shared" ref="H86:H95" si="43">C85</f>
        <v>13.354534327327078</v>
      </c>
      <c r="I86" s="9">
        <f>D85</f>
        <v>2.7209561986730219E-2</v>
      </c>
      <c r="J86" s="10">
        <f t="shared" si="40"/>
        <v>23.241110507813541</v>
      </c>
      <c r="K86" s="9">
        <f t="shared" si="40"/>
        <v>2.0938863926935024E-2</v>
      </c>
      <c r="M86" s="1">
        <v>76</v>
      </c>
      <c r="N86" s="32">
        <v>8.4699999999999998E-2</v>
      </c>
      <c r="O86" s="10">
        <f t="shared" si="26"/>
        <v>14.072478498379615</v>
      </c>
      <c r="P86" s="28">
        <v>3.0000000000000001E-3</v>
      </c>
      <c r="Q86" s="9">
        <f t="shared" si="27"/>
        <v>3.0215747393402295E-2</v>
      </c>
      <c r="R86" s="32">
        <v>7.3300000000000004E-2</v>
      </c>
      <c r="S86" s="10">
        <f t="shared" si="28"/>
        <v>24.661751033025812</v>
      </c>
      <c r="T86" s="28">
        <f t="shared" si="33"/>
        <v>3.0000000000000001E-3</v>
      </c>
      <c r="U86" s="9">
        <f t="shared" si="29"/>
        <v>2.3864577125384444E-2</v>
      </c>
      <c r="V86" s="1"/>
      <c r="W86" s="1">
        <v>76</v>
      </c>
      <c r="X86" s="32">
        <f t="shared" si="30"/>
        <v>8.7999999999999967E-2</v>
      </c>
      <c r="Y86" s="59">
        <f t="shared" si="39"/>
        <v>12.179335306522296</v>
      </c>
      <c r="Z86" s="28">
        <f t="shared" si="39"/>
        <v>3.3E-3</v>
      </c>
      <c r="AA86" s="62">
        <f t="shared" si="39"/>
        <v>3.0509561986730219E-2</v>
      </c>
      <c r="AB86" s="32">
        <f t="shared" si="31"/>
        <v>7.4699999999999989E-2</v>
      </c>
      <c r="AC86" s="59">
        <f t="shared" si="41"/>
        <v>21.50499955287987</v>
      </c>
      <c r="AD86" s="28">
        <f t="shared" si="38"/>
        <v>3.3E-3</v>
      </c>
      <c r="AE86" s="62">
        <f t="shared" si="42"/>
        <v>2.4238863926935025E-2</v>
      </c>
      <c r="AG86" s="1">
        <v>76</v>
      </c>
      <c r="AH86" s="8">
        <v>10.609731247644879</v>
      </c>
      <c r="AI86" s="11">
        <v>20.082640287323738</v>
      </c>
      <c r="AK86" s="8">
        <f t="shared" si="32"/>
        <v>16.975569996231808</v>
      </c>
      <c r="AL86" s="11">
        <f t="shared" si="32"/>
        <v>32.132224459717982</v>
      </c>
      <c r="AN86" s="1">
        <v>76</v>
      </c>
      <c r="AO86" s="8">
        <f t="shared" si="34"/>
        <v>11.6905976184987</v>
      </c>
      <c r="AP86" s="11">
        <f t="shared" si="34"/>
        <v>22.128559266594841</v>
      </c>
      <c r="AR86" s="8">
        <f t="shared" si="35"/>
        <v>12.254239591029835</v>
      </c>
      <c r="AS86" s="11">
        <f t="shared" si="35"/>
        <v>23.19544953185892</v>
      </c>
      <c r="AU86" s="8">
        <f t="shared" si="36"/>
        <v>18.704956189597922</v>
      </c>
      <c r="AV86" s="11">
        <f t="shared" si="36"/>
        <v>35.405694826551745</v>
      </c>
    </row>
    <row r="87" spans="2:48" x14ac:dyDescent="0.25">
      <c r="B87" s="1">
        <v>77</v>
      </c>
      <c r="C87" s="8">
        <v>17.782542774477886</v>
      </c>
      <c r="D87" s="9">
        <v>2.7027382925004877E-2</v>
      </c>
      <c r="E87" s="10">
        <v>30.523289761917002</v>
      </c>
      <c r="F87" s="9">
        <v>2.0723311793608271E-2</v>
      </c>
      <c r="G87" s="1"/>
      <c r="H87" s="8">
        <f t="shared" si="43"/>
        <v>15.374717030896553</v>
      </c>
      <c r="I87" s="9">
        <f t="shared" si="40"/>
        <v>2.7215747393402295E-2</v>
      </c>
      <c r="J87" s="10">
        <f t="shared" si="40"/>
        <v>26.612443113225222</v>
      </c>
      <c r="K87" s="9">
        <f t="shared" si="40"/>
        <v>2.0864577125384445E-2</v>
      </c>
      <c r="M87" s="1">
        <v>77</v>
      </c>
      <c r="N87" s="32">
        <v>8.1100000000000005E-2</v>
      </c>
      <c r="O87" s="10">
        <f t="shared" si="26"/>
        <v>16.34037855546773</v>
      </c>
      <c r="P87" s="28">
        <v>2.8E-3</v>
      </c>
      <c r="Q87" s="9">
        <f t="shared" si="27"/>
        <v>2.9827382925004878E-2</v>
      </c>
      <c r="R87" s="32">
        <v>7.1800000000000003E-2</v>
      </c>
      <c r="S87" s="10">
        <f t="shared" si="28"/>
        <v>28.331717557011363</v>
      </c>
      <c r="T87" s="28">
        <f t="shared" si="33"/>
        <v>2.8E-3</v>
      </c>
      <c r="U87" s="9">
        <f t="shared" si="29"/>
        <v>2.3523311793608271E-2</v>
      </c>
      <c r="V87" s="1"/>
      <c r="W87" s="1">
        <v>77</v>
      </c>
      <c r="X87" s="32">
        <f t="shared" si="30"/>
        <v>8.4699999999999998E-2</v>
      </c>
      <c r="Y87" s="59">
        <f t="shared" si="39"/>
        <v>14.072478498379615</v>
      </c>
      <c r="Z87" s="28">
        <f t="shared" si="39"/>
        <v>3.0000000000000001E-3</v>
      </c>
      <c r="AA87" s="62">
        <f t="shared" si="39"/>
        <v>3.0215747393402295E-2</v>
      </c>
      <c r="AB87" s="32">
        <f t="shared" si="31"/>
        <v>7.3300000000000032E-2</v>
      </c>
      <c r="AC87" s="59">
        <f t="shared" si="41"/>
        <v>24.661751033025812</v>
      </c>
      <c r="AD87" s="28">
        <f t="shared" si="38"/>
        <v>3.0000000000000001E-3</v>
      </c>
      <c r="AE87" s="62">
        <f t="shared" si="42"/>
        <v>2.3864577125384444E-2</v>
      </c>
      <c r="AG87" s="1">
        <v>77</v>
      </c>
      <c r="AH87" s="8">
        <v>12.080306983024199</v>
      </c>
      <c r="AI87" s="11">
        <v>22.370222388295051</v>
      </c>
      <c r="AK87" s="8">
        <f t="shared" si="32"/>
        <v>19.328491172838721</v>
      </c>
      <c r="AL87" s="11">
        <f t="shared" si="32"/>
        <v>35.792355821272082</v>
      </c>
      <c r="AN87" s="1">
        <v>77</v>
      </c>
      <c r="AO87" s="8">
        <f t="shared" si="34"/>
        <v>13.310988256919789</v>
      </c>
      <c r="AP87" s="11">
        <f t="shared" si="34"/>
        <v>24.649188794102606</v>
      </c>
      <c r="AR87" s="8">
        <f t="shared" si="35"/>
        <v>13.952754565392951</v>
      </c>
      <c r="AS87" s="11">
        <f t="shared" si="35"/>
        <v>25.83760685848079</v>
      </c>
      <c r="AU87" s="8">
        <f t="shared" si="36"/>
        <v>21.297581211071662</v>
      </c>
      <c r="AV87" s="11">
        <f t="shared" si="36"/>
        <v>39.438702070564169</v>
      </c>
    </row>
    <row r="88" spans="2:48" x14ac:dyDescent="0.25">
      <c r="B88" s="1">
        <v>78</v>
      </c>
      <c r="C88" s="8">
        <v>20.595830561805503</v>
      </c>
      <c r="D88" s="9">
        <v>2.664013238206114E-2</v>
      </c>
      <c r="E88" s="10">
        <v>35.081600525458619</v>
      </c>
      <c r="F88" s="9">
        <v>2.0499440006120223E-2</v>
      </c>
      <c r="G88" s="1"/>
      <c r="H88" s="8">
        <f t="shared" si="43"/>
        <v>17.782542774477886</v>
      </c>
      <c r="I88" s="9">
        <f t="shared" si="40"/>
        <v>2.7027382925004877E-2</v>
      </c>
      <c r="J88" s="10">
        <f t="shared" si="40"/>
        <v>30.523289761917002</v>
      </c>
      <c r="K88" s="9">
        <f t="shared" si="40"/>
        <v>2.0723311793608271E-2</v>
      </c>
      <c r="M88" s="1">
        <v>78</v>
      </c>
      <c r="N88" s="32">
        <v>7.7600000000000002E-2</v>
      </c>
      <c r="O88" s="10">
        <f t="shared" si="26"/>
        <v>18.997594110209395</v>
      </c>
      <c r="P88" s="28">
        <v>2.5999999999999999E-3</v>
      </c>
      <c r="Q88" s="9">
        <f t="shared" si="27"/>
        <v>2.9240132382061142E-2</v>
      </c>
      <c r="R88" s="32">
        <v>7.0400000000000004E-2</v>
      </c>
      <c r="S88" s="10">
        <f t="shared" si="28"/>
        <v>32.611855848466334</v>
      </c>
      <c r="T88" s="28">
        <f t="shared" si="33"/>
        <v>2.5999999999999999E-3</v>
      </c>
      <c r="U88" s="9">
        <f t="shared" si="29"/>
        <v>2.3099440006120221E-2</v>
      </c>
      <c r="V88" s="1"/>
      <c r="W88" s="1">
        <v>78</v>
      </c>
      <c r="X88" s="32">
        <f t="shared" si="30"/>
        <v>8.109999999999995E-2</v>
      </c>
      <c r="Y88" s="59">
        <f t="shared" si="39"/>
        <v>16.34037855546773</v>
      </c>
      <c r="Z88" s="28">
        <f t="shared" si="39"/>
        <v>2.8E-3</v>
      </c>
      <c r="AA88" s="62">
        <f t="shared" si="39"/>
        <v>2.9827382925004878E-2</v>
      </c>
      <c r="AB88" s="32">
        <f t="shared" si="31"/>
        <v>7.1799999999999975E-2</v>
      </c>
      <c r="AC88" s="59">
        <f t="shared" si="41"/>
        <v>28.331717557011363</v>
      </c>
      <c r="AD88" s="28">
        <f t="shared" si="38"/>
        <v>2.8E-3</v>
      </c>
      <c r="AE88" s="62">
        <f t="shared" si="42"/>
        <v>2.3523311793608271E-2</v>
      </c>
      <c r="AG88" s="1">
        <v>78</v>
      </c>
      <c r="AH88" s="8">
        <v>13.785941911794845</v>
      </c>
      <c r="AI88" s="11">
        <v>24.954664555291309</v>
      </c>
      <c r="AK88" s="8">
        <f t="shared" si="32"/>
        <v>22.057507058871753</v>
      </c>
      <c r="AL88" s="11">
        <f t="shared" si="32"/>
        <v>39.9274632884661</v>
      </c>
      <c r="AN88" s="1">
        <v>78</v>
      </c>
      <c r="AO88" s="8">
        <f t="shared" si="34"/>
        <v>15.190384744058944</v>
      </c>
      <c r="AP88" s="11">
        <f t="shared" si="34"/>
        <v>27.496921006861609</v>
      </c>
      <c r="AR88" s="8">
        <f t="shared" si="35"/>
        <v>15.922762908123048</v>
      </c>
      <c r="AS88" s="11">
        <f t="shared" si="35"/>
        <v>28.822637561361464</v>
      </c>
      <c r="AU88" s="8">
        <f t="shared" si="36"/>
        <v>24.304615590494311</v>
      </c>
      <c r="AV88" s="11">
        <f t="shared" si="36"/>
        <v>43.995073610978579</v>
      </c>
    </row>
    <row r="89" spans="2:48" x14ac:dyDescent="0.25">
      <c r="B89" s="1">
        <v>79</v>
      </c>
      <c r="C89" s="8">
        <v>23.872591722176878</v>
      </c>
      <c r="D89" s="9">
        <v>2.6055262612435993E-2</v>
      </c>
      <c r="E89" s="10">
        <v>40.352361938354441</v>
      </c>
      <c r="F89" s="9">
        <v>2.0172837256448379E-2</v>
      </c>
      <c r="G89" s="1"/>
      <c r="H89" s="8">
        <f t="shared" si="43"/>
        <v>20.595830561805503</v>
      </c>
      <c r="I89" s="9">
        <f t="shared" si="40"/>
        <v>2.664013238206114E-2</v>
      </c>
      <c r="J89" s="10">
        <f t="shared" si="40"/>
        <v>35.081600525458619</v>
      </c>
      <c r="K89" s="9">
        <f t="shared" si="40"/>
        <v>2.0499440006120223E-2</v>
      </c>
      <c r="M89" s="1">
        <v>79</v>
      </c>
      <c r="N89" s="32">
        <v>7.4200000000000002E-2</v>
      </c>
      <c r="O89" s="10">
        <f t="shared" si="26"/>
        <v>22.101245416391354</v>
      </c>
      <c r="P89" s="28">
        <v>2.3999999999999998E-3</v>
      </c>
      <c r="Q89" s="9">
        <f t="shared" si="27"/>
        <v>2.8455262612435993E-2</v>
      </c>
      <c r="R89" s="32">
        <v>6.9000000000000006E-2</v>
      </c>
      <c r="S89" s="10">
        <f t="shared" si="28"/>
        <v>37.568048964607989</v>
      </c>
      <c r="T89" s="28">
        <f t="shared" si="33"/>
        <v>2.3999999999999998E-3</v>
      </c>
      <c r="U89" s="9">
        <f t="shared" si="29"/>
        <v>2.2572837256448378E-2</v>
      </c>
      <c r="V89" s="1"/>
      <c r="W89" s="1">
        <v>79</v>
      </c>
      <c r="X89" s="32">
        <f t="shared" si="30"/>
        <v>7.7600000000000002E-2</v>
      </c>
      <c r="Y89" s="59">
        <f t="shared" si="39"/>
        <v>18.997594110209395</v>
      </c>
      <c r="Z89" s="28">
        <f t="shared" si="39"/>
        <v>2.5999999999999999E-3</v>
      </c>
      <c r="AA89" s="62">
        <f t="shared" si="39"/>
        <v>2.9240132382061142E-2</v>
      </c>
      <c r="AB89" s="32">
        <f t="shared" si="31"/>
        <v>7.0399999999999907E-2</v>
      </c>
      <c r="AC89" s="59">
        <f t="shared" si="41"/>
        <v>32.611855848466334</v>
      </c>
      <c r="AD89" s="28">
        <f t="shared" si="38"/>
        <v>2.5999999999999999E-3</v>
      </c>
      <c r="AE89" s="62">
        <f t="shared" si="42"/>
        <v>2.3099440006120221E-2</v>
      </c>
      <c r="AG89" s="1">
        <v>79</v>
      </c>
      <c r="AH89" s="8">
        <v>15.785600351818109</v>
      </c>
      <c r="AI89" s="11">
        <v>27.870111985485725</v>
      </c>
      <c r="AK89" s="8">
        <f t="shared" si="32"/>
        <v>25.256960562908976</v>
      </c>
      <c r="AL89" s="11">
        <f t="shared" si="32"/>
        <v>44.592179176777165</v>
      </c>
      <c r="AN89" s="1">
        <v>79</v>
      </c>
      <c r="AO89" s="8">
        <f t="shared" si="34"/>
        <v>17.393758387659577</v>
      </c>
      <c r="AP89" s="11">
        <f t="shared" si="34"/>
        <v>30.709379644007079</v>
      </c>
      <c r="AR89" s="8">
        <f t="shared" si="35"/>
        <v>18.23236840634992</v>
      </c>
      <c r="AS89" s="11">
        <f t="shared" si="35"/>
        <v>32.189979343236018</v>
      </c>
      <c r="AU89" s="8">
        <f t="shared" si="36"/>
        <v>27.830013420255323</v>
      </c>
      <c r="AV89" s="11">
        <f t="shared" si="36"/>
        <v>49.135007430411335</v>
      </c>
    </row>
    <row r="90" spans="2:48" x14ac:dyDescent="0.25">
      <c r="B90" s="1">
        <v>80</v>
      </c>
      <c r="C90" s="8">
        <v>27.627849276549444</v>
      </c>
      <c r="D90" s="9">
        <v>2.528161258418524E-2</v>
      </c>
      <c r="E90" s="10">
        <v>46.257119016530218</v>
      </c>
      <c r="F90" s="9">
        <v>1.9724227155786162E-2</v>
      </c>
      <c r="G90" s="1"/>
      <c r="H90" s="8">
        <f t="shared" si="43"/>
        <v>23.872591722176878</v>
      </c>
      <c r="I90" s="9">
        <f t="shared" si="40"/>
        <v>2.6055262612435993E-2</v>
      </c>
      <c r="J90" s="10">
        <f t="shared" si="40"/>
        <v>40.352361938354441</v>
      </c>
      <c r="K90" s="9">
        <f t="shared" si="40"/>
        <v>2.0172837256448379E-2</v>
      </c>
      <c r="M90" s="1">
        <v>80</v>
      </c>
      <c r="N90" s="32">
        <v>7.1300000000000002E-2</v>
      </c>
      <c r="O90" s="10">
        <f t="shared" si="26"/>
        <v>25.657983623131468</v>
      </c>
      <c r="P90" s="28">
        <v>2.3E-3</v>
      </c>
      <c r="Q90" s="9">
        <f t="shared" si="27"/>
        <v>2.758161258418524E-2</v>
      </c>
      <c r="R90" s="32">
        <v>6.7699999999999996E-2</v>
      </c>
      <c r="S90" s="10">
        <f t="shared" si="28"/>
        <v>43.125512059111124</v>
      </c>
      <c r="T90" s="28">
        <f t="shared" si="33"/>
        <v>2.3E-3</v>
      </c>
      <c r="U90" s="9">
        <f t="shared" si="29"/>
        <v>2.2024227155786162E-2</v>
      </c>
      <c r="V90" s="1"/>
      <c r="W90" s="1">
        <v>80</v>
      </c>
      <c r="X90" s="32">
        <f t="shared" si="30"/>
        <v>7.4200000000000044E-2</v>
      </c>
      <c r="Y90" s="59">
        <f t="shared" si="39"/>
        <v>22.101245416391354</v>
      </c>
      <c r="Z90" s="28">
        <f t="shared" si="39"/>
        <v>2.3999999999999998E-3</v>
      </c>
      <c r="AA90" s="62">
        <f t="shared" si="39"/>
        <v>2.8455262612435993E-2</v>
      </c>
      <c r="AB90" s="32">
        <f t="shared" si="31"/>
        <v>6.899999999999995E-2</v>
      </c>
      <c r="AC90" s="59">
        <f t="shared" si="41"/>
        <v>37.568048964607989</v>
      </c>
      <c r="AD90" s="28">
        <f t="shared" si="38"/>
        <v>2.3999999999999998E-3</v>
      </c>
      <c r="AE90" s="62">
        <f t="shared" si="42"/>
        <v>2.2572837256448378E-2</v>
      </c>
      <c r="AG90" s="1">
        <v>80</v>
      </c>
      <c r="AH90" s="8">
        <v>18.148645918480319</v>
      </c>
      <c r="AI90" s="11">
        <v>31.153549319052548</v>
      </c>
      <c r="AK90" s="8">
        <f t="shared" si="32"/>
        <v>29.037833469568511</v>
      </c>
      <c r="AL90" s="11">
        <f t="shared" si="32"/>
        <v>49.845678910484082</v>
      </c>
      <c r="AN90" s="1">
        <v>80</v>
      </c>
      <c r="AO90" s="8">
        <f t="shared" si="34"/>
        <v>19.997539221425498</v>
      </c>
      <c r="AP90" s="11">
        <f t="shared" si="34"/>
        <v>34.32731715593102</v>
      </c>
      <c r="AR90" s="8">
        <f t="shared" si="35"/>
        <v>20.961686035844771</v>
      </c>
      <c r="AS90" s="11">
        <f t="shared" si="35"/>
        <v>35.982349463505692</v>
      </c>
      <c r="AU90" s="8">
        <f t="shared" si="36"/>
        <v>31.9960627542808</v>
      </c>
      <c r="AV90" s="11">
        <f t="shared" si="36"/>
        <v>54.92370744948964</v>
      </c>
    </row>
    <row r="91" spans="2:48" x14ac:dyDescent="0.25">
      <c r="B91" s="1">
        <v>81</v>
      </c>
      <c r="C91" s="8">
        <v>31.957257364221011</v>
      </c>
      <c r="D91" s="9">
        <v>2.4336616923698508E-2</v>
      </c>
      <c r="E91" s="10">
        <v>52.811528611347121</v>
      </c>
      <c r="F91" s="9">
        <v>1.913548821658341E-2</v>
      </c>
      <c r="G91" s="1"/>
      <c r="H91" s="8">
        <f t="shared" si="43"/>
        <v>27.627849276549444</v>
      </c>
      <c r="I91" s="9">
        <f t="shared" si="40"/>
        <v>2.528161258418524E-2</v>
      </c>
      <c r="J91" s="10">
        <f t="shared" si="40"/>
        <v>46.257119016530218</v>
      </c>
      <c r="K91" s="9">
        <f t="shared" si="40"/>
        <v>1.9724227155786162E-2</v>
      </c>
      <c r="M91" s="1">
        <v>81</v>
      </c>
      <c r="N91" s="32">
        <v>6.8699999999999997E-2</v>
      </c>
      <c r="O91" s="10">
        <f t="shared" si="26"/>
        <v>29.761793783299026</v>
      </c>
      <c r="P91" s="28">
        <v>2.0999999999999999E-3</v>
      </c>
      <c r="Q91" s="9">
        <f t="shared" si="27"/>
        <v>2.643661692369851E-2</v>
      </c>
      <c r="R91" s="32">
        <v>6.6600000000000006E-2</v>
      </c>
      <c r="S91" s="10">
        <f t="shared" si="28"/>
        <v>49.294280805831406</v>
      </c>
      <c r="T91" s="28">
        <f t="shared" si="33"/>
        <v>2.0999999999999999E-3</v>
      </c>
      <c r="U91" s="9">
        <f t="shared" si="29"/>
        <v>2.1235488216583411E-2</v>
      </c>
      <c r="V91" s="1"/>
      <c r="W91" s="1">
        <v>81</v>
      </c>
      <c r="X91" s="32">
        <f t="shared" si="30"/>
        <v>7.130000000000003E-2</v>
      </c>
      <c r="Y91" s="59">
        <f t="shared" si="39"/>
        <v>25.657983623131468</v>
      </c>
      <c r="Z91" s="28">
        <f t="shared" si="39"/>
        <v>2.3E-3</v>
      </c>
      <c r="AA91" s="62">
        <f t="shared" si="39"/>
        <v>2.758161258418524E-2</v>
      </c>
      <c r="AB91" s="32">
        <f t="shared" si="31"/>
        <v>6.7699999999999982E-2</v>
      </c>
      <c r="AC91" s="59">
        <f t="shared" si="41"/>
        <v>43.125512059111124</v>
      </c>
      <c r="AD91" s="28">
        <f t="shared" si="38"/>
        <v>2.3E-3</v>
      </c>
      <c r="AE91" s="62">
        <f t="shared" si="42"/>
        <v>2.2024227155786162E-2</v>
      </c>
      <c r="AG91" s="1">
        <v>81</v>
      </c>
      <c r="AH91" s="8">
        <v>20.966149482849179</v>
      </c>
      <c r="AI91" s="11">
        <v>34.876211517377875</v>
      </c>
      <c r="AK91" s="8">
        <f t="shared" si="32"/>
        <v>33.545839172558686</v>
      </c>
      <c r="AL91" s="11">
        <f t="shared" si="32"/>
        <v>55.8019384278046</v>
      </c>
      <c r="AN91" s="1">
        <v>81</v>
      </c>
      <c r="AO91" s="8">
        <f t="shared" si="34"/>
        <v>23.102075961414435</v>
      </c>
      <c r="AP91" s="11">
        <f t="shared" si="34"/>
        <v>38.429225565710745</v>
      </c>
      <c r="AR91" s="8">
        <f t="shared" si="35"/>
        <v>24.215902652690808</v>
      </c>
      <c r="AS91" s="11">
        <f t="shared" si="35"/>
        <v>40.28202430257145</v>
      </c>
      <c r="AU91" s="8">
        <f t="shared" si="36"/>
        <v>36.963321538263102</v>
      </c>
      <c r="AV91" s="11">
        <f t="shared" si="36"/>
        <v>61.486760905137182</v>
      </c>
    </row>
    <row r="92" spans="2:48" x14ac:dyDescent="0.25">
      <c r="B92" s="1">
        <v>82</v>
      </c>
      <c r="C92" s="8">
        <v>36.893728322913468</v>
      </c>
      <c r="D92" s="9">
        <v>2.3245850515601015E-2</v>
      </c>
      <c r="E92" s="10">
        <v>59.989091178378288</v>
      </c>
      <c r="F92" s="9">
        <v>1.8404463115919818E-2</v>
      </c>
      <c r="G92" s="1"/>
      <c r="H92" s="8">
        <f t="shared" si="43"/>
        <v>31.957257364221011</v>
      </c>
      <c r="I92" s="9">
        <f t="shared" si="40"/>
        <v>2.4336616923698508E-2</v>
      </c>
      <c r="J92" s="10">
        <f t="shared" si="40"/>
        <v>52.811528611347121</v>
      </c>
      <c r="K92" s="9">
        <f t="shared" si="40"/>
        <v>1.913548821658341E-2</v>
      </c>
      <c r="M92" s="1">
        <v>82</v>
      </c>
      <c r="N92" s="32">
        <v>6.6699999999999995E-2</v>
      </c>
      <c r="O92" s="10">
        <f t="shared" si="26"/>
        <v>34.432916643775137</v>
      </c>
      <c r="P92" s="28">
        <v>2.0999999999999999E-3</v>
      </c>
      <c r="Q92" s="9">
        <f t="shared" si="27"/>
        <v>2.5345850515601016E-2</v>
      </c>
      <c r="R92" s="32">
        <v>6.5699999999999995E-2</v>
      </c>
      <c r="S92" s="10">
        <f t="shared" si="28"/>
        <v>56.047807887958832</v>
      </c>
      <c r="T92" s="28">
        <f t="shared" si="33"/>
        <v>2.0999999999999999E-3</v>
      </c>
      <c r="U92" s="9">
        <f t="shared" si="29"/>
        <v>2.0504463115919819E-2</v>
      </c>
      <c r="V92" s="1"/>
      <c r="W92" s="1">
        <v>82</v>
      </c>
      <c r="X92" s="32">
        <f t="shared" si="30"/>
        <v>6.8699999999999983E-2</v>
      </c>
      <c r="Y92" s="59">
        <f t="shared" si="39"/>
        <v>29.761793783299026</v>
      </c>
      <c r="Z92" s="28">
        <f t="shared" si="39"/>
        <v>2.0999999999999999E-3</v>
      </c>
      <c r="AA92" s="62">
        <f t="shared" si="39"/>
        <v>2.643661692369851E-2</v>
      </c>
      <c r="AB92" s="32">
        <f t="shared" si="31"/>
        <v>6.6599999999999993E-2</v>
      </c>
      <c r="AC92" s="59">
        <f t="shared" si="41"/>
        <v>49.294280805831406</v>
      </c>
      <c r="AD92" s="28">
        <f t="shared" si="38"/>
        <v>2.0999999999999999E-3</v>
      </c>
      <c r="AE92" s="62">
        <f t="shared" si="42"/>
        <v>2.1235488216583411E-2</v>
      </c>
      <c r="AG92" s="1">
        <v>82</v>
      </c>
      <c r="AH92" s="8">
        <v>24.316161865540646</v>
      </c>
      <c r="AI92" s="11">
        <v>39.090757782967096</v>
      </c>
      <c r="AK92" s="8">
        <f t="shared" si="32"/>
        <v>38.905858984865034</v>
      </c>
      <c r="AL92" s="11">
        <f t="shared" si="32"/>
        <v>62.545212452747357</v>
      </c>
      <c r="AN92" s="1">
        <v>82</v>
      </c>
      <c r="AO92" s="8">
        <f t="shared" si="34"/>
        <v>26.793370855592595</v>
      </c>
      <c r="AP92" s="11">
        <f t="shared" si="34"/>
        <v>43.073128732106859</v>
      </c>
      <c r="AR92" s="8">
        <f t="shared" si="35"/>
        <v>28.085166954699449</v>
      </c>
      <c r="AS92" s="11">
        <f t="shared" si="35"/>
        <v>45.149825239327001</v>
      </c>
      <c r="AU92" s="8">
        <f t="shared" si="36"/>
        <v>42.869393368948153</v>
      </c>
      <c r="AV92" s="11">
        <f t="shared" si="36"/>
        <v>68.917005971370983</v>
      </c>
    </row>
    <row r="93" spans="2:48" x14ac:dyDescent="0.25">
      <c r="B93" s="1">
        <v>83</v>
      </c>
      <c r="C93" s="8">
        <v>42.555216489200184</v>
      </c>
      <c r="D93" s="9">
        <v>2.2041028128084301E-2</v>
      </c>
      <c r="E93" s="10">
        <v>67.722396262628848</v>
      </c>
      <c r="F93" s="9">
        <v>1.7544560517619844E-2</v>
      </c>
      <c r="G93" s="1"/>
      <c r="H93" s="8">
        <f t="shared" si="43"/>
        <v>36.893728322913468</v>
      </c>
      <c r="I93" s="9">
        <f t="shared" si="40"/>
        <v>2.3245850515601015E-2</v>
      </c>
      <c r="J93" s="10">
        <f t="shared" si="40"/>
        <v>59.989091178378288</v>
      </c>
      <c r="K93" s="9">
        <f t="shared" si="40"/>
        <v>1.8404463115919818E-2</v>
      </c>
      <c r="M93" s="1">
        <v>83</v>
      </c>
      <c r="N93" s="32">
        <v>6.5000000000000002E-2</v>
      </c>
      <c r="O93" s="10">
        <f t="shared" si="26"/>
        <v>39.789127417402177</v>
      </c>
      <c r="P93" s="28">
        <v>2E-3</v>
      </c>
      <c r="Q93" s="9">
        <f t="shared" si="27"/>
        <v>2.4041028128084299E-2</v>
      </c>
      <c r="R93" s="32">
        <v>6.4899999999999999E-2</v>
      </c>
      <c r="S93" s="10">
        <f t="shared" si="28"/>
        <v>63.327212745184241</v>
      </c>
      <c r="T93" s="28">
        <f t="shared" si="33"/>
        <v>2E-3</v>
      </c>
      <c r="U93" s="9">
        <f t="shared" si="29"/>
        <v>1.9544560517619845E-2</v>
      </c>
      <c r="V93" s="1"/>
      <c r="W93" s="1">
        <v>83</v>
      </c>
      <c r="X93" s="32">
        <f t="shared" si="30"/>
        <v>6.6700000000000093E-2</v>
      </c>
      <c r="Y93" s="59">
        <f t="shared" si="39"/>
        <v>34.432916643775137</v>
      </c>
      <c r="Z93" s="28">
        <f t="shared" si="39"/>
        <v>2.0999999999999999E-3</v>
      </c>
      <c r="AA93" s="62">
        <f t="shared" si="39"/>
        <v>2.5345850515601016E-2</v>
      </c>
      <c r="AB93" s="32">
        <f t="shared" si="31"/>
        <v>6.5700000000000092E-2</v>
      </c>
      <c r="AC93" s="59">
        <f t="shared" si="41"/>
        <v>56.047807887958832</v>
      </c>
      <c r="AD93" s="28">
        <f t="shared" si="38"/>
        <v>2.0999999999999999E-3</v>
      </c>
      <c r="AE93" s="62">
        <f t="shared" si="42"/>
        <v>2.0504463115919819E-2</v>
      </c>
      <c r="AG93" s="1">
        <v>83</v>
      </c>
      <c r="AH93" s="8">
        <v>28.272910301825526</v>
      </c>
      <c r="AI93" s="11">
        <v>43.853381852306057</v>
      </c>
      <c r="AK93" s="8">
        <f t="shared" si="32"/>
        <v>45.236656482920843</v>
      </c>
      <c r="AL93" s="11">
        <f t="shared" si="32"/>
        <v>70.165410963689695</v>
      </c>
      <c r="AN93" s="1">
        <v>83</v>
      </c>
      <c r="AO93" s="8">
        <f t="shared" si="34"/>
        <v>31.153213038823996</v>
      </c>
      <c r="AP93" s="11">
        <f t="shared" si="34"/>
        <v>48.320945128509727</v>
      </c>
      <c r="AR93" s="8">
        <f t="shared" si="35"/>
        <v>32.655211398608486</v>
      </c>
      <c r="AS93" s="11">
        <f t="shared" si="35"/>
        <v>50.650656039413505</v>
      </c>
      <c r="AU93" s="8">
        <f t="shared" si="36"/>
        <v>49.845140862118399</v>
      </c>
      <c r="AV93" s="11">
        <f t="shared" si="36"/>
        <v>77.313512205615567</v>
      </c>
    </row>
    <row r="94" spans="2:48" x14ac:dyDescent="0.25">
      <c r="B94" s="1">
        <v>84</v>
      </c>
      <c r="C94" s="8">
        <v>48.881143589813888</v>
      </c>
      <c r="D94" s="9">
        <v>2.0756957648441671E-2</v>
      </c>
      <c r="E94" s="10">
        <v>75.896673868948298</v>
      </c>
      <c r="F94" s="9">
        <v>1.6581927693542779E-2</v>
      </c>
      <c r="G94" s="1"/>
      <c r="H94" s="8">
        <f t="shared" si="43"/>
        <v>42.555216489200184</v>
      </c>
      <c r="I94" s="9">
        <f t="shared" si="40"/>
        <v>2.2041028128084301E-2</v>
      </c>
      <c r="J94" s="10">
        <f t="shared" si="40"/>
        <v>67.722396262628848</v>
      </c>
      <c r="K94" s="9">
        <f t="shared" si="40"/>
        <v>1.7544560517619844E-2</v>
      </c>
      <c r="M94" s="1">
        <v>84</v>
      </c>
      <c r="N94" s="32">
        <v>6.3799999999999996E-2</v>
      </c>
      <c r="O94" s="10">
        <f t="shared" si="26"/>
        <v>45.76252662878376</v>
      </c>
      <c r="P94" s="28">
        <v>2E-3</v>
      </c>
      <c r="Q94" s="9">
        <f t="shared" si="27"/>
        <v>2.275695764844167E-2</v>
      </c>
      <c r="R94" s="32">
        <v>6.4299999999999996E-2</v>
      </c>
      <c r="S94" s="10">
        <f t="shared" si="28"/>
        <v>71.016517739174915</v>
      </c>
      <c r="T94" s="28">
        <f t="shared" si="33"/>
        <v>2E-3</v>
      </c>
      <c r="U94" s="9">
        <f t="shared" si="29"/>
        <v>1.8581927693542777E-2</v>
      </c>
      <c r="V94" s="1"/>
      <c r="W94" s="1">
        <v>84</v>
      </c>
      <c r="X94" s="32">
        <f t="shared" si="30"/>
        <v>6.4999999999999836E-2</v>
      </c>
      <c r="Y94" s="59">
        <f t="shared" si="39"/>
        <v>39.789127417402177</v>
      </c>
      <c r="Z94" s="28">
        <f t="shared" si="39"/>
        <v>2E-3</v>
      </c>
      <c r="AA94" s="62">
        <f t="shared" si="39"/>
        <v>2.4041028128084299E-2</v>
      </c>
      <c r="AB94" s="32">
        <f t="shared" si="31"/>
        <v>6.4899999999999958E-2</v>
      </c>
      <c r="AC94" s="59">
        <f t="shared" si="41"/>
        <v>63.327212745184241</v>
      </c>
      <c r="AD94" s="28">
        <f t="shared" si="38"/>
        <v>2E-3</v>
      </c>
      <c r="AE94" s="62">
        <f t="shared" si="42"/>
        <v>1.9544560517619845E-2</v>
      </c>
      <c r="AG94" s="1">
        <v>84</v>
      </c>
      <c r="AH94" s="8">
        <v>32.905493450827585</v>
      </c>
      <c r="AI94" s="11">
        <v>49.224248269795041</v>
      </c>
      <c r="AK94" s="8">
        <f t="shared" si="32"/>
        <v>52.64878952132414</v>
      </c>
      <c r="AL94" s="11">
        <f t="shared" si="32"/>
        <v>78.758797231672077</v>
      </c>
      <c r="AN94" s="1">
        <v>84</v>
      </c>
      <c r="AO94" s="8">
        <f t="shared" si="34"/>
        <v>36.257740596130645</v>
      </c>
      <c r="AP94" s="11">
        <f t="shared" si="34"/>
        <v>54.238968562280405</v>
      </c>
      <c r="AR94" s="8">
        <f t="shared" si="35"/>
        <v>38.005844935705866</v>
      </c>
      <c r="AS94" s="11">
        <f t="shared" si="35"/>
        <v>56.854006751613277</v>
      </c>
      <c r="AU94" s="8">
        <f t="shared" si="36"/>
        <v>58.012384953809025</v>
      </c>
      <c r="AV94" s="11">
        <f t="shared" si="36"/>
        <v>86.782349699648663</v>
      </c>
    </row>
    <row r="95" spans="2:48" x14ac:dyDescent="0.25">
      <c r="B95" s="1">
        <v>85</v>
      </c>
      <c r="C95" s="8">
        <v>55.888438956926528</v>
      </c>
      <c r="D95" s="9">
        <v>1.9428267142300695E-2</v>
      </c>
      <c r="E95" s="10">
        <v>84.321591233068389</v>
      </c>
      <c r="F95" s="9">
        <v>1.5557735030531575E-2</v>
      </c>
      <c r="G95" s="1"/>
      <c r="H95" s="8">
        <f t="shared" si="43"/>
        <v>48.881143589813888</v>
      </c>
      <c r="I95" s="9">
        <f t="shared" si="40"/>
        <v>2.0756957648441671E-2</v>
      </c>
      <c r="J95" s="10">
        <f t="shared" si="40"/>
        <v>75.896673868948298</v>
      </c>
      <c r="K95" s="9">
        <f t="shared" si="40"/>
        <v>1.6581927693542779E-2</v>
      </c>
      <c r="M95" s="1">
        <v>85</v>
      </c>
      <c r="N95" s="32">
        <v>6.2899999999999998E-2</v>
      </c>
      <c r="O95" s="10">
        <f t="shared" si="26"/>
        <v>52.373056146535852</v>
      </c>
      <c r="P95" s="28">
        <v>2E-3</v>
      </c>
      <c r="Q95" s="9">
        <f t="shared" si="27"/>
        <v>2.1428267142300693E-2</v>
      </c>
      <c r="R95" s="32">
        <v>6.3899999999999998E-2</v>
      </c>
      <c r="S95" s="10">
        <f t="shared" si="28"/>
        <v>78.93344155327533</v>
      </c>
      <c r="T95" s="28">
        <f t="shared" si="33"/>
        <v>2E-3</v>
      </c>
      <c r="U95" s="9">
        <f t="shared" si="29"/>
        <v>1.7557735030531575E-2</v>
      </c>
      <c r="V95" s="1"/>
      <c r="W95" s="1">
        <v>85</v>
      </c>
      <c r="X95" s="32">
        <f t="shared" si="30"/>
        <v>6.3800000000000079E-2</v>
      </c>
      <c r="Y95" s="59">
        <f t="shared" si="39"/>
        <v>45.76252662878376</v>
      </c>
      <c r="Z95" s="28">
        <f t="shared" si="39"/>
        <v>2E-3</v>
      </c>
      <c r="AA95" s="62">
        <f t="shared" si="39"/>
        <v>2.275695764844167E-2</v>
      </c>
      <c r="AB95" s="32">
        <f t="shared" si="31"/>
        <v>6.4300000000000135E-2</v>
      </c>
      <c r="AC95" s="59">
        <f t="shared" si="41"/>
        <v>71.016517739174915</v>
      </c>
      <c r="AD95" s="28">
        <f t="shared" si="38"/>
        <v>2E-3</v>
      </c>
      <c r="AE95" s="62">
        <f t="shared" si="42"/>
        <v>1.8581927693542777E-2</v>
      </c>
      <c r="AG95" s="1">
        <v>85</v>
      </c>
      <c r="AH95" s="8">
        <v>38.277209972556399</v>
      </c>
      <c r="AI95" s="11">
        <v>55.264151502378958</v>
      </c>
      <c r="AK95" s="8">
        <f t="shared" si="32"/>
        <v>61.243535956090241</v>
      </c>
      <c r="AL95" s="11">
        <f t="shared" si="32"/>
        <v>88.422642403806336</v>
      </c>
      <c r="AN95" s="1">
        <v>85</v>
      </c>
      <c r="AO95" s="8">
        <f t="shared" si="34"/>
        <v>42.176700738510576</v>
      </c>
      <c r="AP95" s="11">
        <f t="shared" si="34"/>
        <v>60.894186936683809</v>
      </c>
      <c r="AR95" s="8">
        <f t="shared" si="35"/>
        <v>44.210177518302643</v>
      </c>
      <c r="AS95" s="11">
        <f t="shared" si="35"/>
        <v>63.830094985247705</v>
      </c>
      <c r="AU95" s="8">
        <f t="shared" si="36"/>
        <v>67.482721181616924</v>
      </c>
      <c r="AV95" s="11">
        <f t="shared" si="36"/>
        <v>97.430699098694092</v>
      </c>
    </row>
    <row r="96" spans="2:48" x14ac:dyDescent="0.25">
      <c r="B96" s="1">
        <v>86</v>
      </c>
      <c r="C96" s="8">
        <v>63.488654759049332</v>
      </c>
      <c r="D96" s="9">
        <v>1.8086680503462366E-2</v>
      </c>
      <c r="E96" s="10">
        <v>92.881060616331709</v>
      </c>
      <c r="F96" s="9">
        <v>1.4510957568569705E-2</v>
      </c>
      <c r="G96" s="1"/>
      <c r="H96" s="8">
        <f xml:space="preserve"> ( C95 * (12 - ( $B96-$B$95 ) ) + C96 * ( $B96-$B$95 ) ) / 12</f>
        <v>56.521790273770101</v>
      </c>
      <c r="I96" s="9">
        <f t="shared" ref="I96:K107" si="44" xml:space="preserve"> ( D95 * (12 - ( $B96-$B$95 ) ) + D96 * ( $B96-$B$95 ) ) / 12</f>
        <v>1.9316468255730836E-2</v>
      </c>
      <c r="J96" s="10">
        <f t="shared" si="44"/>
        <v>85.034880348340337</v>
      </c>
      <c r="K96" s="9">
        <f t="shared" si="44"/>
        <v>1.5470503575368085E-2</v>
      </c>
      <c r="M96" s="1">
        <v>86</v>
      </c>
      <c r="N96" s="32">
        <v>6.2399999999999997E-2</v>
      </c>
      <c r="O96" s="10">
        <f t="shared" si="26"/>
        <v>59.526962702084653</v>
      </c>
      <c r="P96" s="28">
        <v>2E-3</v>
      </c>
      <c r="Q96" s="9">
        <f t="shared" si="27"/>
        <v>2.0086680503462365E-2</v>
      </c>
      <c r="R96" s="32">
        <v>6.3700000000000007E-2</v>
      </c>
      <c r="S96" s="10">
        <f t="shared" si="28"/>
        <v>86.964537055071375</v>
      </c>
      <c r="T96" s="28">
        <f t="shared" si="33"/>
        <v>2E-3</v>
      </c>
      <c r="U96" s="9">
        <f t="shared" si="29"/>
        <v>1.6510957568569705E-2</v>
      </c>
      <c r="V96" s="1"/>
      <c r="W96" s="1">
        <v>86</v>
      </c>
      <c r="X96" s="32">
        <f t="shared" si="30"/>
        <v>6.2853197508391911E-2</v>
      </c>
      <c r="Y96" s="60">
        <f t="shared" ref="Y96:Y107" si="45" xml:space="preserve"> ( O95 * (12 - ( $B96-$B$95 ) ) + O96 * ( $B96-$B$95 ) ) / 12</f>
        <v>52.969215026164925</v>
      </c>
      <c r="Z96" s="28">
        <f t="shared" si="39"/>
        <v>2E-3</v>
      </c>
      <c r="AA96" s="61">
        <f xml:space="preserve"> ( Q95 * (12 - ( $B96-$B$95 ) ) + Q96 * ( $B96-$B$95 ) ) / 12</f>
        <v>2.131646825573083E-2</v>
      </c>
      <c r="AB96" s="32">
        <f t="shared" si="31"/>
        <v>6.3881795497675808E-2</v>
      </c>
      <c r="AC96" s="60">
        <f t="shared" ref="AC96:AC107" si="46" xml:space="preserve"> ( S95 * (12 - ( $B96-$B$95 ) ) + S96 * ( $B96-$B$95 ) ) / 12</f>
        <v>79.602699511758331</v>
      </c>
      <c r="AD96" s="28">
        <f t="shared" si="38"/>
        <v>2E-3</v>
      </c>
      <c r="AE96" s="61">
        <f t="shared" ref="AE96:AE107" si="47" xml:space="preserve"> ( U95 * (12 - ( $B96-$B$95 ) ) + U96 * ( $B96-$B$95 ) ) / 12</f>
        <v>1.7470503575368088E-2</v>
      </c>
      <c r="AG96" s="1">
        <v>86</v>
      </c>
      <c r="AH96" s="8">
        <v>44.445290193521728</v>
      </c>
      <c r="AI96" s="11">
        <v>62.031248379684691</v>
      </c>
      <c r="AK96" s="8">
        <f t="shared" si="32"/>
        <v>71.112464309634774</v>
      </c>
      <c r="AL96" s="11">
        <f t="shared" si="32"/>
        <v>99.249997407495513</v>
      </c>
      <c r="AN96" s="1">
        <v>86</v>
      </c>
      <c r="AO96" s="8">
        <f t="shared" si="34"/>
        <v>48.973154131986746</v>
      </c>
      <c r="AP96" s="11">
        <f t="shared" si="34"/>
        <v>68.350681808365067</v>
      </c>
      <c r="AR96" s="8">
        <f t="shared" si="35"/>
        <v>51.334310173517601</v>
      </c>
      <c r="AS96" s="11">
        <f t="shared" si="35"/>
        <v>71.646091878535827</v>
      </c>
      <c r="AU96" s="8">
        <f t="shared" si="36"/>
        <v>78.357046611178802</v>
      </c>
      <c r="AV96" s="11">
        <f t="shared" si="36"/>
        <v>109.3610908933841</v>
      </c>
    </row>
    <row r="97" spans="2:48" x14ac:dyDescent="0.25">
      <c r="B97" s="1">
        <v>87</v>
      </c>
      <c r="C97" s="8">
        <v>71.422048196071273</v>
      </c>
      <c r="D97" s="9">
        <v>1.6759261528582273E-2</v>
      </c>
      <c r="E97" s="10">
        <v>101.43957738643846</v>
      </c>
      <c r="F97" s="9">
        <v>1.3464667793020309E-2</v>
      </c>
      <c r="G97" s="1"/>
      <c r="H97" s="8">
        <f t="shared" ref="H97:H107" si="48" xml:space="preserve"> ( C96 * (12 - ( $B97-$B$95 ) ) + C97 * ( $B97-$B$95 ) ) / 12</f>
        <v>64.810886998552988</v>
      </c>
      <c r="I97" s="9">
        <f xml:space="preserve"> ( D96 * (12 - ( $B97-$B$95 ) ) + D97 * ( $B97-$B$95 ) ) / 12</f>
        <v>1.7865444007649018E-2</v>
      </c>
      <c r="J97" s="10">
        <f t="shared" si="44"/>
        <v>94.30748007801617</v>
      </c>
      <c r="K97" s="9">
        <f t="shared" si="44"/>
        <v>1.4336575939311471E-2</v>
      </c>
      <c r="M97" s="1">
        <v>87</v>
      </c>
      <c r="N97" s="32">
        <v>6.2E-2</v>
      </c>
      <c r="O97" s="10">
        <f t="shared" si="26"/>
        <v>66.993881207914853</v>
      </c>
      <c r="P97" s="28">
        <v>2E-3</v>
      </c>
      <c r="Q97" s="9">
        <f t="shared" si="27"/>
        <v>1.8759261528582274E-2</v>
      </c>
      <c r="R97" s="32">
        <v>6.3700000000000007E-2</v>
      </c>
      <c r="S97" s="10">
        <f t="shared" si="28"/>
        <v>94.977876306922326</v>
      </c>
      <c r="T97" s="28">
        <f t="shared" si="33"/>
        <v>2E-3</v>
      </c>
      <c r="U97" s="9">
        <f t="shared" si="29"/>
        <v>1.5464667793020309E-2</v>
      </c>
      <c r="V97" s="1"/>
      <c r="W97" s="1">
        <v>87</v>
      </c>
      <c r="X97" s="32">
        <f t="shared" si="30"/>
        <v>6.2326532869703688E-2</v>
      </c>
      <c r="Y97" s="60">
        <f t="shared" si="45"/>
        <v>60.771449119723023</v>
      </c>
      <c r="Z97" s="28">
        <f t="shared" si="39"/>
        <v>2E-3</v>
      </c>
      <c r="AA97" s="61">
        <f t="shared" ref="AA97:AA106" si="49" xml:space="preserve"> ( Q96 * (12 - ( $B97-$B$95 ) ) + Q97 * ( $B97-$B$95 ) ) / 12</f>
        <v>1.9865444007649016E-2</v>
      </c>
      <c r="AB97" s="32">
        <f t="shared" si="31"/>
        <v>6.3699999999999979E-2</v>
      </c>
      <c r="AC97" s="60">
        <f t="shared" si="46"/>
        <v>88.300093597046541</v>
      </c>
      <c r="AD97" s="28">
        <f t="shared" si="38"/>
        <v>2E-3</v>
      </c>
      <c r="AE97" s="61">
        <f t="shared" si="47"/>
        <v>1.6336575939311471E-2</v>
      </c>
      <c r="AG97" s="1">
        <v>87</v>
      </c>
      <c r="AH97" s="8">
        <v>51.463379537106967</v>
      </c>
      <c r="AI97" s="11">
        <v>69.580470000947869</v>
      </c>
      <c r="AK97" s="8">
        <f t="shared" si="32"/>
        <v>82.341407259371152</v>
      </c>
      <c r="AL97" s="11">
        <f t="shared" si="32"/>
        <v>111.32875200151659</v>
      </c>
      <c r="AN97" s="1">
        <v>87</v>
      </c>
      <c r="AO97" s="8">
        <f t="shared" si="34"/>
        <v>56.706211327449736</v>
      </c>
      <c r="AP97" s="11">
        <f t="shared" si="34"/>
        <v>76.668980382294436</v>
      </c>
      <c r="AR97" s="8">
        <f t="shared" si="35"/>
        <v>59.440203365358549</v>
      </c>
      <c r="AS97" s="11">
        <f t="shared" si="35"/>
        <v>80.365442851094798</v>
      </c>
      <c r="AU97" s="8">
        <f t="shared" si="36"/>
        <v>90.729938123919581</v>
      </c>
      <c r="AV97" s="11">
        <f t="shared" si="36"/>
        <v>122.67036861167108</v>
      </c>
    </row>
    <row r="98" spans="2:48" x14ac:dyDescent="0.25">
      <c r="B98" s="1">
        <v>88</v>
      </c>
      <c r="C98" s="8">
        <v>79.635555734372929</v>
      </c>
      <c r="D98" s="9">
        <v>1.5467606897420973E-2</v>
      </c>
      <c r="E98" s="10">
        <v>109.85091628672932</v>
      </c>
      <c r="F98" s="9">
        <v>1.2431812125564176E-2</v>
      </c>
      <c r="G98" s="1"/>
      <c r="H98" s="8">
        <f t="shared" si="48"/>
        <v>73.475425080646687</v>
      </c>
      <c r="I98" s="9">
        <f t="shared" si="44"/>
        <v>1.6436347870791946E-2</v>
      </c>
      <c r="J98" s="10">
        <f t="shared" si="44"/>
        <v>103.54241211151117</v>
      </c>
      <c r="K98" s="9">
        <f t="shared" si="44"/>
        <v>1.3206453876156274E-2</v>
      </c>
      <c r="M98" s="1">
        <v>88</v>
      </c>
      <c r="N98" s="32">
        <v>6.1899999999999997E-2</v>
      </c>
      <c r="O98" s="10">
        <f t="shared" si="26"/>
        <v>74.706114834415246</v>
      </c>
      <c r="P98" s="28">
        <v>2E-3</v>
      </c>
      <c r="Q98" s="9">
        <f t="shared" si="27"/>
        <v>1.7467606897420974E-2</v>
      </c>
      <c r="R98" s="32">
        <v>6.3899999999999998E-2</v>
      </c>
      <c r="S98" s="10">
        <f t="shared" si="28"/>
        <v>102.83144273600732</v>
      </c>
      <c r="T98" s="28">
        <f t="shared" si="33"/>
        <v>2E-3</v>
      </c>
      <c r="U98" s="9">
        <f t="shared" si="29"/>
        <v>1.4431812125564176E-2</v>
      </c>
      <c r="V98" s="1"/>
      <c r="W98" s="1">
        <v>88</v>
      </c>
      <c r="X98" s="32">
        <f t="shared" si="30"/>
        <v>6.1972904016667107E-2</v>
      </c>
      <c r="Y98" s="60">
        <f t="shared" si="45"/>
        <v>68.921939614539951</v>
      </c>
      <c r="Z98" s="28">
        <f t="shared" si="39"/>
        <v>2E-3</v>
      </c>
      <c r="AA98" s="61">
        <f t="shared" si="49"/>
        <v>1.8436347870791948E-2</v>
      </c>
      <c r="AB98" s="32">
        <f t="shared" si="31"/>
        <v>6.3753046338233088E-2</v>
      </c>
      <c r="AC98" s="60">
        <f t="shared" si="46"/>
        <v>96.941267914193574</v>
      </c>
      <c r="AD98" s="28">
        <f t="shared" si="38"/>
        <v>2E-3</v>
      </c>
      <c r="AE98" s="61">
        <f t="shared" si="47"/>
        <v>1.5206453876156276E-2</v>
      </c>
      <c r="AG98" s="1">
        <v>88</v>
      </c>
      <c r="AH98" s="8">
        <v>59.381576784946873</v>
      </c>
      <c r="AI98" s="11">
        <v>77.958104809787329</v>
      </c>
      <c r="AK98" s="8">
        <f t="shared" si="32"/>
        <v>95.010522855914999</v>
      </c>
      <c r="AL98" s="11">
        <f t="shared" si="32"/>
        <v>124.73296769565974</v>
      </c>
      <c r="AN98" s="1">
        <v>88</v>
      </c>
      <c r="AO98" s="8">
        <f t="shared" si="34"/>
        <v>65.431074919913328</v>
      </c>
      <c r="AP98" s="11">
        <f t="shared" si="34"/>
        <v>85.900086737284411</v>
      </c>
      <c r="AR98" s="8">
        <f t="shared" si="35"/>
        <v>68.58572118661364</v>
      </c>
      <c r="AS98" s="11">
        <f t="shared" si="35"/>
        <v>90.041611055304372</v>
      </c>
      <c r="AU98" s="8">
        <f t="shared" si="36"/>
        <v>104.68971987186133</v>
      </c>
      <c r="AV98" s="11">
        <f t="shared" si="36"/>
        <v>137.44013877965506</v>
      </c>
    </row>
    <row r="99" spans="2:48" x14ac:dyDescent="0.25">
      <c r="B99" s="1">
        <v>89</v>
      </c>
      <c r="C99" s="8">
        <v>88.18261819718073</v>
      </c>
      <c r="D99" s="9">
        <v>1.4227661793108219E-2</v>
      </c>
      <c r="E99" s="10">
        <v>117.98563384228329</v>
      </c>
      <c r="F99" s="9">
        <v>1.142443689404977E-2</v>
      </c>
      <c r="G99" s="1"/>
      <c r="H99" s="8">
        <f t="shared" si="48"/>
        <v>82.484576555308863</v>
      </c>
      <c r="I99" s="9">
        <f t="shared" si="44"/>
        <v>1.5054291862650055E-2</v>
      </c>
      <c r="J99" s="10">
        <f t="shared" si="44"/>
        <v>112.56248880524731</v>
      </c>
      <c r="K99" s="9">
        <f t="shared" si="44"/>
        <v>1.209602038172604E-2</v>
      </c>
      <c r="M99" s="1">
        <v>89</v>
      </c>
      <c r="N99" s="32">
        <v>6.2E-2</v>
      </c>
      <c r="O99" s="10">
        <f t="shared" si="26"/>
        <v>82.715295868955522</v>
      </c>
      <c r="P99" s="28">
        <v>2E-3</v>
      </c>
      <c r="Q99" s="9">
        <f t="shared" si="27"/>
        <v>1.6227661793108219E-2</v>
      </c>
      <c r="R99" s="32">
        <v>6.4299999999999996E-2</v>
      </c>
      <c r="S99" s="10">
        <f t="shared" si="28"/>
        <v>110.39915758622448</v>
      </c>
      <c r="T99" s="28">
        <f t="shared" si="33"/>
        <v>2E-3</v>
      </c>
      <c r="U99" s="9">
        <f t="shared" si="29"/>
        <v>1.342443689404977E-2</v>
      </c>
      <c r="V99" s="1"/>
      <c r="W99" s="1">
        <v>89</v>
      </c>
      <c r="X99" s="32">
        <f t="shared" si="30"/>
        <v>6.1935636002866556E-2</v>
      </c>
      <c r="Y99" s="60">
        <f t="shared" si="45"/>
        <v>77.375841845928676</v>
      </c>
      <c r="Z99" s="28">
        <f t="shared" si="39"/>
        <v>2E-3</v>
      </c>
      <c r="AA99" s="61">
        <f t="shared" si="49"/>
        <v>1.7054291862650058E-2</v>
      </c>
      <c r="AB99" s="32">
        <f t="shared" si="31"/>
        <v>6.4039757196314717E-2</v>
      </c>
      <c r="AC99" s="60">
        <f t="shared" si="46"/>
        <v>105.35401435274638</v>
      </c>
      <c r="AD99" s="28">
        <f t="shared" si="38"/>
        <v>2E-3</v>
      </c>
      <c r="AE99" s="61">
        <f t="shared" si="47"/>
        <v>1.409602038172604E-2</v>
      </c>
      <c r="AG99" s="1">
        <v>89</v>
      </c>
      <c r="AH99" s="8">
        <v>68.244158272791225</v>
      </c>
      <c r="AI99" s="11">
        <v>87.194274424836195</v>
      </c>
      <c r="AK99" s="8">
        <f t="shared" si="32"/>
        <v>109.19065323646596</v>
      </c>
      <c r="AL99" s="11">
        <f t="shared" si="32"/>
        <v>139.51083907973791</v>
      </c>
      <c r="AN99" s="1">
        <v>89</v>
      </c>
      <c r="AO99" s="8">
        <f t="shared" si="34"/>
        <v>75.196531896831814</v>
      </c>
      <c r="AP99" s="11">
        <f t="shared" si="34"/>
        <v>96.077191131866371</v>
      </c>
      <c r="AR99" s="8">
        <f t="shared" si="35"/>
        <v>78.822002805073879</v>
      </c>
      <c r="AS99" s="11">
        <f t="shared" si="35"/>
        <v>100.70938696068582</v>
      </c>
      <c r="AU99" s="8">
        <f t="shared" si="36"/>
        <v>120.31445103493093</v>
      </c>
      <c r="AV99" s="11">
        <f t="shared" si="36"/>
        <v>153.72350581098618</v>
      </c>
    </row>
    <row r="100" spans="2:48" x14ac:dyDescent="0.25">
      <c r="B100" s="1">
        <v>90</v>
      </c>
      <c r="C100" s="8">
        <v>97.036210030092761</v>
      </c>
      <c r="D100" s="9">
        <v>1.3049792809158828E-2</v>
      </c>
      <c r="E100" s="10">
        <v>125.72805295248274</v>
      </c>
      <c r="F100" s="9">
        <v>1.0453932408480688E-2</v>
      </c>
      <c r="G100" s="1"/>
      <c r="H100" s="8">
        <f t="shared" si="48"/>
        <v>91.871614794227412</v>
      </c>
      <c r="I100" s="9">
        <f t="shared" si="44"/>
        <v>1.3736883049795973E-2</v>
      </c>
      <c r="J100" s="10">
        <f t="shared" si="44"/>
        <v>121.2116418048664</v>
      </c>
      <c r="K100" s="9">
        <f t="shared" si="44"/>
        <v>1.1020060025062652E-2</v>
      </c>
      <c r="M100" s="1">
        <v>90</v>
      </c>
      <c r="N100" s="32">
        <v>6.2199999999999998E-2</v>
      </c>
      <c r="O100" s="10">
        <f t="shared" si="26"/>
        <v>91.000557766220993</v>
      </c>
      <c r="P100" s="28">
        <v>2E-3</v>
      </c>
      <c r="Q100" s="9">
        <f t="shared" si="27"/>
        <v>1.5049792809158828E-2</v>
      </c>
      <c r="R100" s="32">
        <v>6.4899999999999999E-2</v>
      </c>
      <c r="S100" s="10">
        <f t="shared" si="28"/>
        <v>117.56830231586662</v>
      </c>
      <c r="T100" s="28">
        <f t="shared" si="33"/>
        <v>2E-3</v>
      </c>
      <c r="U100" s="9">
        <f t="shared" si="29"/>
        <v>1.2453932408480688E-2</v>
      </c>
      <c r="V100" s="1"/>
      <c r="W100" s="1">
        <v>90</v>
      </c>
      <c r="X100" s="32">
        <f t="shared" si="30"/>
        <v>6.2088017946064777E-2</v>
      </c>
      <c r="Y100" s="60">
        <f t="shared" si="45"/>
        <v>86.167488326149467</v>
      </c>
      <c r="Z100" s="28">
        <f t="shared" si="39"/>
        <v>2E-3</v>
      </c>
      <c r="AA100" s="61">
        <f t="shared" si="49"/>
        <v>1.573688304979597E-2</v>
      </c>
      <c r="AB100" s="32">
        <f t="shared" si="31"/>
        <v>6.4559315134834483E-2</v>
      </c>
      <c r="AC100" s="60">
        <f t="shared" si="46"/>
        <v>113.38630122357536</v>
      </c>
      <c r="AD100" s="28">
        <f t="shared" si="38"/>
        <v>2E-3</v>
      </c>
      <c r="AE100" s="61">
        <f t="shared" si="47"/>
        <v>1.3020060025062653E-2</v>
      </c>
      <c r="AG100" s="1">
        <v>90</v>
      </c>
      <c r="AH100" s="8">
        <v>78.092356258202898</v>
      </c>
      <c r="AI100" s="11">
        <v>97.301917324796236</v>
      </c>
      <c r="AK100" s="8">
        <f t="shared" si="32"/>
        <v>124.94777001312464</v>
      </c>
      <c r="AL100" s="11">
        <f t="shared" si="32"/>
        <v>155.683067719674</v>
      </c>
      <c r="AN100" s="1">
        <v>90</v>
      </c>
      <c r="AO100" s="8">
        <f t="shared" si="34"/>
        <v>86.048015052007301</v>
      </c>
      <c r="AP100" s="11">
        <f t="shared" si="34"/>
        <v>107.21455015225983</v>
      </c>
      <c r="AR100" s="8">
        <f t="shared" si="35"/>
        <v>90.19667147822436</v>
      </c>
      <c r="AS100" s="11">
        <f t="shared" si="35"/>
        <v>112.38371451013967</v>
      </c>
      <c r="AU100" s="8">
        <f t="shared" si="36"/>
        <v>137.6768240832117</v>
      </c>
      <c r="AV100" s="11">
        <f t="shared" si="36"/>
        <v>171.54328024361578</v>
      </c>
    </row>
    <row r="101" spans="2:48" x14ac:dyDescent="0.25">
      <c r="B101" s="1">
        <v>91</v>
      </c>
      <c r="C101" s="8">
        <v>105.91479950489402</v>
      </c>
      <c r="D101" s="9">
        <v>1.1938939728117087E-2</v>
      </c>
      <c r="E101" s="10">
        <v>133.14304655924823</v>
      </c>
      <c r="F101" s="9">
        <v>9.5255641246365774E-3</v>
      </c>
      <c r="G101" s="1"/>
      <c r="H101" s="8">
        <f t="shared" si="48"/>
        <v>101.4755047674934</v>
      </c>
      <c r="I101" s="9">
        <f t="shared" si="44"/>
        <v>1.2494366268637957E-2</v>
      </c>
      <c r="J101" s="10">
        <f t="shared" si="44"/>
        <v>129.43554975586548</v>
      </c>
      <c r="K101" s="9">
        <f t="shared" si="44"/>
        <v>9.9897482665586325E-3</v>
      </c>
      <c r="M101" s="1">
        <v>91</v>
      </c>
      <c r="N101" s="32">
        <v>6.2600000000000003E-2</v>
      </c>
      <c r="O101" s="10">
        <f t="shared" si="26"/>
        <v>99.28453305588765</v>
      </c>
      <c r="P101" s="28">
        <f>MAX( 0, P100-$P$100/10 )</f>
        <v>1.8E-3</v>
      </c>
      <c r="Q101" s="9">
        <f t="shared" si="27"/>
        <v>1.3738939728117086E-2</v>
      </c>
      <c r="R101" s="32">
        <v>6.5699999999999995E-2</v>
      </c>
      <c r="S101" s="10">
        <f t="shared" si="28"/>
        <v>124.39554840030563</v>
      </c>
      <c r="T101" s="28">
        <f t="shared" si="33"/>
        <v>1.8E-3</v>
      </c>
      <c r="U101" s="9">
        <f t="shared" si="29"/>
        <v>1.1325564124636577E-2</v>
      </c>
      <c r="V101" s="1"/>
      <c r="W101" s="1">
        <v>91</v>
      </c>
      <c r="X101" s="32">
        <f t="shared" si="30"/>
        <v>6.2408749490328153E-2</v>
      </c>
      <c r="Y101" s="60">
        <f t="shared" si="45"/>
        <v>95.142545411054314</v>
      </c>
      <c r="Z101" s="28">
        <f>MAX( 0, Z100-$P$100/10 )</f>
        <v>1.8E-3</v>
      </c>
      <c r="AA101" s="61">
        <f t="shared" si="49"/>
        <v>1.4394366268637956E-2</v>
      </c>
      <c r="AB101" s="32">
        <f t="shared" si="31"/>
        <v>6.5311457429772179E-2</v>
      </c>
      <c r="AC101" s="60">
        <f t="shared" si="46"/>
        <v>120.98192535808612</v>
      </c>
      <c r="AD101" s="28">
        <f t="shared" si="38"/>
        <v>1.8E-3</v>
      </c>
      <c r="AE101" s="61">
        <f t="shared" si="47"/>
        <v>1.1889748266558633E-2</v>
      </c>
      <c r="AG101" s="1">
        <v>91</v>
      </c>
      <c r="AH101" s="8">
        <v>88.965464871171349</v>
      </c>
      <c r="AI101" s="11">
        <v>108.27387112390633</v>
      </c>
      <c r="AK101" s="8">
        <f t="shared" si="32"/>
        <v>142.34474379387416</v>
      </c>
      <c r="AL101" s="11">
        <f t="shared" si="32"/>
        <v>173.23819379825014</v>
      </c>
      <c r="AN101" s="1">
        <v>91</v>
      </c>
      <c r="AO101" s="8">
        <f t="shared" si="34"/>
        <v>98.028821604921916</v>
      </c>
      <c r="AP101" s="11">
        <f t="shared" si="34"/>
        <v>119.30427174465427</v>
      </c>
      <c r="AR101" s="8">
        <f t="shared" si="35"/>
        <v>102.75511192620293</v>
      </c>
      <c r="AS101" s="11">
        <f t="shared" si="35"/>
        <v>125.05632114811183</v>
      </c>
      <c r="AU101" s="8">
        <f t="shared" si="36"/>
        <v>156.84611456787508</v>
      </c>
      <c r="AV101" s="11">
        <f t="shared" si="36"/>
        <v>190.88683479144686</v>
      </c>
    </row>
    <row r="102" spans="2:48" x14ac:dyDescent="0.25">
      <c r="B102" s="1">
        <v>92</v>
      </c>
      <c r="C102" s="8">
        <v>114.69696232087249</v>
      </c>
      <c r="D102" s="9">
        <v>1.0894932137849344E-2</v>
      </c>
      <c r="E102" s="10">
        <v>142.57900000000001</v>
      </c>
      <c r="F102" s="9">
        <v>8.6376593488734152E-3</v>
      </c>
      <c r="G102" s="1"/>
      <c r="H102" s="8">
        <f t="shared" si="48"/>
        <v>111.0377278142148</v>
      </c>
      <c r="I102" s="9">
        <f xml:space="preserve"> ( D101 * (12 - ( $B102-$B$95 ) ) + D102 * ( $B102-$B$95 ) ) / 12</f>
        <v>1.1329935300460905E-2</v>
      </c>
      <c r="J102" s="10">
        <f t="shared" si="44"/>
        <v>138.64735273302009</v>
      </c>
      <c r="K102" s="9">
        <f t="shared" si="44"/>
        <v>9.0076196721080668E-3</v>
      </c>
      <c r="M102" s="1">
        <v>92</v>
      </c>
      <c r="N102" s="32">
        <v>6.3100000000000003E-2</v>
      </c>
      <c r="O102" s="10">
        <f t="shared" si="26"/>
        <v>107.45958399842543</v>
      </c>
      <c r="P102" s="28">
        <f t="shared" ref="P102:P129" si="50">MAX( 0, P101-$P$100/10 )</f>
        <v>1.5999999999999999E-3</v>
      </c>
      <c r="Q102" s="9">
        <f t="shared" si="27"/>
        <v>1.2494932137849343E-2</v>
      </c>
      <c r="R102" s="32">
        <v>6.6500000000000004E-2</v>
      </c>
      <c r="S102" s="10">
        <f t="shared" si="28"/>
        <v>133.09749650000001</v>
      </c>
      <c r="T102" s="28">
        <f t="shared" si="33"/>
        <v>1.5999999999999999E-3</v>
      </c>
      <c r="U102" s="9">
        <f t="shared" si="29"/>
        <v>1.0237659348873416E-2</v>
      </c>
      <c r="V102" s="1"/>
      <c r="W102" s="1">
        <v>92</v>
      </c>
      <c r="X102" s="32">
        <f t="shared" si="30"/>
        <v>6.2901278505382408E-2</v>
      </c>
      <c r="Y102" s="60">
        <f t="shared" si="45"/>
        <v>104.05331277236803</v>
      </c>
      <c r="Z102" s="28">
        <f t="shared" ref="Z102:Z129" si="51">MAX( 0, Z101-$P$100/10 )</f>
        <v>1.5999999999999999E-3</v>
      </c>
      <c r="AA102" s="61">
        <f t="shared" si="49"/>
        <v>1.3013268633794236E-2</v>
      </c>
      <c r="AB102" s="32">
        <f t="shared" si="31"/>
        <v>6.6179900015074677E-2</v>
      </c>
      <c r="AC102" s="60">
        <f t="shared" si="46"/>
        <v>129.47168479179402</v>
      </c>
      <c r="AD102" s="28">
        <f t="shared" si="38"/>
        <v>1.5999999999999999E-3</v>
      </c>
      <c r="AE102" s="61">
        <f t="shared" si="47"/>
        <v>1.06909530054414E-2</v>
      </c>
      <c r="AG102" s="1">
        <v>92</v>
      </c>
      <c r="AH102" s="8">
        <v>100.91019291019208</v>
      </c>
      <c r="AI102" s="11">
        <v>120.09570513665551</v>
      </c>
      <c r="AK102" s="8">
        <f t="shared" si="32"/>
        <v>161.45630865630733</v>
      </c>
      <c r="AL102" s="11">
        <f t="shared" si="32"/>
        <v>192.15312821864882</v>
      </c>
      <c r="AN102" s="1">
        <v>92</v>
      </c>
      <c r="AO102" s="8">
        <f t="shared" si="34"/>
        <v>111.19041881291788</v>
      </c>
      <c r="AP102" s="11">
        <f t="shared" si="34"/>
        <v>132.33045509745227</v>
      </c>
      <c r="AR102" s="8">
        <f t="shared" si="35"/>
        <v>116.55127281127187</v>
      </c>
      <c r="AS102" s="11">
        <f t="shared" si="35"/>
        <v>138.71053943283712</v>
      </c>
      <c r="AU102" s="8">
        <f t="shared" si="36"/>
        <v>177.90467010066862</v>
      </c>
      <c r="AV102" s="11">
        <f t="shared" si="36"/>
        <v>211.72872815592365</v>
      </c>
    </row>
    <row r="103" spans="2:48" x14ac:dyDescent="0.25">
      <c r="B103" s="1">
        <v>93</v>
      </c>
      <c r="C103" s="8">
        <v>123.54475003246668</v>
      </c>
      <c r="D103" s="9">
        <v>9.913183101112024E-3</v>
      </c>
      <c r="E103" s="10">
        <v>152.99799999999999</v>
      </c>
      <c r="F103" s="9">
        <v>7.7876340503034019E-3</v>
      </c>
      <c r="G103" s="1"/>
      <c r="H103" s="8">
        <f t="shared" si="48"/>
        <v>120.59548746193529</v>
      </c>
      <c r="I103" s="9">
        <f t="shared" si="44"/>
        <v>1.0240432780024464E-2</v>
      </c>
      <c r="J103" s="10">
        <f t="shared" si="44"/>
        <v>149.52500000000001</v>
      </c>
      <c r="K103" s="9">
        <f t="shared" si="44"/>
        <v>8.0709758164934069E-3</v>
      </c>
      <c r="M103" s="1">
        <v>93</v>
      </c>
      <c r="N103" s="32">
        <v>6.3600000000000004E-2</v>
      </c>
      <c r="O103" s="10">
        <f t="shared" si="26"/>
        <v>115.6873039304018</v>
      </c>
      <c r="P103" s="28">
        <f t="shared" si="50"/>
        <v>1.3999999999999998E-3</v>
      </c>
      <c r="Q103" s="9">
        <f t="shared" si="27"/>
        <v>1.1313183101112024E-2</v>
      </c>
      <c r="R103" s="32">
        <v>6.7400000000000002E-2</v>
      </c>
      <c r="S103" s="10">
        <f t="shared" si="28"/>
        <v>142.68593479999998</v>
      </c>
      <c r="T103" s="28">
        <f t="shared" si="33"/>
        <v>1.3999999999999998E-3</v>
      </c>
      <c r="U103" s="9">
        <f t="shared" si="29"/>
        <v>9.1876340503034021E-3</v>
      </c>
      <c r="V103" s="1"/>
      <c r="W103" s="1">
        <v>93</v>
      </c>
      <c r="X103" s="32">
        <f t="shared" si="30"/>
        <v>6.3441485276198084E-2</v>
      </c>
      <c r="Y103" s="60">
        <f t="shared" si="45"/>
        <v>112.944730619743</v>
      </c>
      <c r="Z103" s="28">
        <f t="shared" si="51"/>
        <v>1.3999999999999998E-3</v>
      </c>
      <c r="AA103" s="61">
        <f t="shared" si="49"/>
        <v>1.1707099446691132E-2</v>
      </c>
      <c r="AB103" s="32">
        <f t="shared" si="31"/>
        <v>6.7113936131081853E-2</v>
      </c>
      <c r="AC103" s="60">
        <f t="shared" si="46"/>
        <v>139.48978869999999</v>
      </c>
      <c r="AD103" s="28">
        <f t="shared" si="38"/>
        <v>1.3999999999999998E-3</v>
      </c>
      <c r="AE103" s="61">
        <f t="shared" si="47"/>
        <v>9.5376424831600734E-3</v>
      </c>
      <c r="AG103" s="1">
        <v>93</v>
      </c>
      <c r="AH103" s="8">
        <v>113.97905265383827</v>
      </c>
      <c r="AI103" s="11">
        <v>132.75201519177412</v>
      </c>
      <c r="AK103" s="8">
        <f t="shared" si="32"/>
        <v>182.36648424614123</v>
      </c>
      <c r="AL103" s="11">
        <f t="shared" si="32"/>
        <v>212.40322430683861</v>
      </c>
      <c r="AN103" s="1">
        <v>93</v>
      </c>
      <c r="AO103" s="8">
        <f t="shared" si="34"/>
        <v>125.59066864294802</v>
      </c>
      <c r="AP103" s="11">
        <f t="shared" si="34"/>
        <v>146.27612673943608</v>
      </c>
      <c r="AR103" s="8">
        <f t="shared" si="35"/>
        <v>131.64580581518319</v>
      </c>
      <c r="AS103" s="11">
        <f t="shared" si="35"/>
        <v>153.32857754649913</v>
      </c>
      <c r="AU103" s="8">
        <f t="shared" si="36"/>
        <v>200.94506982871684</v>
      </c>
      <c r="AV103" s="11">
        <f t="shared" si="36"/>
        <v>234.04180278309778</v>
      </c>
    </row>
    <row r="104" spans="2:48" x14ac:dyDescent="0.25">
      <c r="B104" s="1">
        <v>94</v>
      </c>
      <c r="C104" s="8">
        <v>136.48753456996442</v>
      </c>
      <c r="D104" s="9">
        <v>8.9858974340723333E-3</v>
      </c>
      <c r="E104" s="10">
        <v>166.2999829584536</v>
      </c>
      <c r="F104" s="9">
        <v>6.9769698193528065E-3</v>
      </c>
      <c r="G104" s="1"/>
      <c r="H104" s="8">
        <f t="shared" si="48"/>
        <v>133.25183843559</v>
      </c>
      <c r="I104" s="9">
        <f t="shared" si="44"/>
        <v>9.2177188508322551E-3</v>
      </c>
      <c r="J104" s="10">
        <f t="shared" si="44"/>
        <v>162.97448721884021</v>
      </c>
      <c r="K104" s="9">
        <f t="shared" si="44"/>
        <v>7.1796358770904551E-3</v>
      </c>
      <c r="M104" s="1">
        <v>94</v>
      </c>
      <c r="N104" s="32">
        <v>6.4100000000000004E-2</v>
      </c>
      <c r="O104" s="10">
        <f t="shared" si="26"/>
        <v>127.7386836040297</v>
      </c>
      <c r="P104" s="28">
        <f t="shared" si="50"/>
        <v>1.1999999999999997E-3</v>
      </c>
      <c r="Q104" s="9">
        <f t="shared" si="27"/>
        <v>1.0185897434072333E-2</v>
      </c>
      <c r="R104" s="32">
        <v>6.8199999999999997E-2</v>
      </c>
      <c r="S104" s="10">
        <f t="shared" si="28"/>
        <v>154.95832412068705</v>
      </c>
      <c r="T104" s="28">
        <f t="shared" si="33"/>
        <v>1.1999999999999997E-3</v>
      </c>
      <c r="U104" s="9">
        <f t="shared" si="29"/>
        <v>8.176969819352807E-3</v>
      </c>
      <c r="V104" s="1"/>
      <c r="W104" s="1">
        <v>94</v>
      </c>
      <c r="X104" s="32">
        <f t="shared" si="30"/>
        <v>6.398410596104831E-2</v>
      </c>
      <c r="Y104" s="60">
        <f t="shared" si="45"/>
        <v>124.72583868562272</v>
      </c>
      <c r="Z104" s="28">
        <f t="shared" si="51"/>
        <v>1.1999999999999997E-3</v>
      </c>
      <c r="AA104" s="61">
        <f t="shared" si="49"/>
        <v>1.0467718850832254E-2</v>
      </c>
      <c r="AB104" s="32">
        <f t="shared" si="31"/>
        <v>6.8012243004889061E-2</v>
      </c>
      <c r="AC104" s="60">
        <f t="shared" si="46"/>
        <v>151.89022679051527</v>
      </c>
      <c r="AD104" s="28">
        <f t="shared" si="38"/>
        <v>1.1999999999999997E-3</v>
      </c>
      <c r="AE104" s="61">
        <f t="shared" si="47"/>
        <v>8.4296358770904554E-3</v>
      </c>
      <c r="AG104" s="1">
        <v>94</v>
      </c>
      <c r="AH104" s="8">
        <v>128.22251380865328</v>
      </c>
      <c r="AI104" s="11">
        <v>146.24303665465192</v>
      </c>
      <c r="AK104" s="8">
        <f t="shared" si="32"/>
        <v>205.15602209384525</v>
      </c>
      <c r="AL104" s="11">
        <f t="shared" si="32"/>
        <v>233.98885864744307</v>
      </c>
      <c r="AN104" s="1">
        <v>94</v>
      </c>
      <c r="AO104" s="8">
        <f t="shared" si="34"/>
        <v>141.28518240290981</v>
      </c>
      <c r="AP104" s="11">
        <f t="shared" si="34"/>
        <v>161.14154601384456</v>
      </c>
      <c r="AR104" s="8">
        <f t="shared" si="35"/>
        <v>148.09700344899454</v>
      </c>
      <c r="AS104" s="11">
        <f t="shared" si="35"/>
        <v>168.91070733612298</v>
      </c>
      <c r="AU104" s="8">
        <f t="shared" si="36"/>
        <v>226.05629184465573</v>
      </c>
      <c r="AV104" s="11">
        <f t="shared" si="36"/>
        <v>257.8264736221513</v>
      </c>
    </row>
    <row r="105" spans="2:48" x14ac:dyDescent="0.25">
      <c r="B105" s="1">
        <v>95</v>
      </c>
      <c r="C105" s="8">
        <v>148.32227006213239</v>
      </c>
      <c r="D105" s="9">
        <v>8.1036986223642516E-3</v>
      </c>
      <c r="E105" s="10">
        <v>178.90448435092054</v>
      </c>
      <c r="F105" s="9">
        <v>6.2087224657291842E-3</v>
      </c>
      <c r="G105" s="1"/>
      <c r="H105" s="8">
        <f t="shared" si="48"/>
        <v>146.34981414677105</v>
      </c>
      <c r="I105" s="9">
        <f t="shared" si="44"/>
        <v>8.2507317576489322E-3</v>
      </c>
      <c r="J105" s="10">
        <f t="shared" si="44"/>
        <v>176.8037341188427</v>
      </c>
      <c r="K105" s="9">
        <f t="shared" si="44"/>
        <v>6.3367636913331214E-3</v>
      </c>
      <c r="M105" s="1">
        <v>95</v>
      </c>
      <c r="N105" s="32">
        <v>6.4500000000000002E-2</v>
      </c>
      <c r="O105" s="10">
        <f t="shared" si="26"/>
        <v>138.75548364312485</v>
      </c>
      <c r="P105" s="28">
        <f t="shared" si="50"/>
        <v>9.9999999999999959E-4</v>
      </c>
      <c r="Q105" s="9">
        <f t="shared" si="27"/>
        <v>9.1036986223642508E-3</v>
      </c>
      <c r="R105" s="32">
        <v>6.9000000000000006E-2</v>
      </c>
      <c r="S105" s="10">
        <f t="shared" si="28"/>
        <v>166.56007493070703</v>
      </c>
      <c r="T105" s="28">
        <f t="shared" si="33"/>
        <v>9.9999999999999959E-4</v>
      </c>
      <c r="U105" s="9">
        <f t="shared" si="29"/>
        <v>7.2087224657291834E-3</v>
      </c>
      <c r="V105" s="1"/>
      <c r="W105" s="1">
        <v>95</v>
      </c>
      <c r="X105" s="32">
        <f t="shared" si="30"/>
        <v>6.4437825893224554E-2</v>
      </c>
      <c r="Y105" s="60">
        <f t="shared" si="45"/>
        <v>136.91935030327565</v>
      </c>
      <c r="Z105" s="28">
        <f t="shared" si="51"/>
        <v>9.9999999999999959E-4</v>
      </c>
      <c r="AA105" s="61">
        <f t="shared" si="49"/>
        <v>9.2840650909822645E-3</v>
      </c>
      <c r="AB105" s="32">
        <f t="shared" si="31"/>
        <v>6.8874587880331517E-2</v>
      </c>
      <c r="AC105" s="60">
        <f t="shared" si="46"/>
        <v>164.62644979570371</v>
      </c>
      <c r="AD105" s="28">
        <f t="shared" si="38"/>
        <v>9.9999999999999959E-4</v>
      </c>
      <c r="AE105" s="61">
        <f t="shared" si="47"/>
        <v>7.3700970246664546E-3</v>
      </c>
      <c r="AG105" s="1">
        <v>95</v>
      </c>
      <c r="AH105" s="8">
        <v>143.67054687134524</v>
      </c>
      <c r="AI105" s="11">
        <v>160.59263755614634</v>
      </c>
      <c r="AK105" s="8">
        <f t="shared" si="32"/>
        <v>229.8728749941524</v>
      </c>
      <c r="AL105" s="11">
        <f t="shared" si="32"/>
        <v>256.94822008983414</v>
      </c>
      <c r="AN105" s="1">
        <v>95</v>
      </c>
      <c r="AO105" s="8">
        <f t="shared" si="34"/>
        <v>158.30698383386351</v>
      </c>
      <c r="AP105" s="11">
        <f t="shared" si="34"/>
        <v>176.95301250717873</v>
      </c>
      <c r="AR105" s="8">
        <f t="shared" si="35"/>
        <v>165.93948163640377</v>
      </c>
      <c r="AS105" s="11">
        <f t="shared" si="35"/>
        <v>185.48449637734905</v>
      </c>
      <c r="AU105" s="8">
        <f t="shared" si="36"/>
        <v>253.29117413418163</v>
      </c>
      <c r="AV105" s="11">
        <f t="shared" si="36"/>
        <v>283.12482001148595</v>
      </c>
    </row>
    <row r="106" spans="2:48" x14ac:dyDescent="0.25">
      <c r="B106" s="1">
        <v>96</v>
      </c>
      <c r="C106" s="8">
        <v>160.96259301983883</v>
      </c>
      <c r="D106" s="9">
        <v>7.2573597927560575E-3</v>
      </c>
      <c r="E106" s="10">
        <v>192.40895278458393</v>
      </c>
      <c r="F106" s="9">
        <v>5.4813414283881061E-3</v>
      </c>
      <c r="G106" s="1"/>
      <c r="H106" s="8">
        <f t="shared" si="48"/>
        <v>159.9092327733633</v>
      </c>
      <c r="I106" s="9">
        <f t="shared" si="44"/>
        <v>7.3278880285567406E-3</v>
      </c>
      <c r="J106" s="10">
        <f t="shared" si="44"/>
        <v>191.28358041511197</v>
      </c>
      <c r="K106" s="9">
        <f t="shared" si="44"/>
        <v>5.541956514833195E-3</v>
      </c>
      <c r="M106" s="1">
        <v>96</v>
      </c>
      <c r="N106" s="32">
        <v>6.4799999999999996E-2</v>
      </c>
      <c r="O106" s="10">
        <f t="shared" si="26"/>
        <v>150.53221699215328</v>
      </c>
      <c r="P106" s="28">
        <f t="shared" si="50"/>
        <v>7.999999999999996E-4</v>
      </c>
      <c r="Q106" s="9">
        <f t="shared" si="27"/>
        <v>8.057359792756057E-3</v>
      </c>
      <c r="R106" s="32">
        <v>6.9500000000000006E-2</v>
      </c>
      <c r="S106" s="10">
        <f t="shared" si="28"/>
        <v>179.03653056605535</v>
      </c>
      <c r="T106" s="28">
        <f t="shared" si="33"/>
        <v>7.999999999999996E-4</v>
      </c>
      <c r="U106" s="9">
        <f t="shared" si="29"/>
        <v>6.2813414283881056E-3</v>
      </c>
      <c r="V106" s="1"/>
      <c r="W106" s="1">
        <v>96</v>
      </c>
      <c r="X106" s="32">
        <f t="shared" si="30"/>
        <v>6.4776811490573571E-2</v>
      </c>
      <c r="Y106" s="60">
        <f t="shared" si="45"/>
        <v>149.55082254640089</v>
      </c>
      <c r="Z106" s="28">
        <f t="shared" si="51"/>
        <v>7.999999999999996E-4</v>
      </c>
      <c r="AA106" s="61">
        <f t="shared" si="49"/>
        <v>8.1445546952234067E-3</v>
      </c>
      <c r="AB106" s="32">
        <f t="shared" si="31"/>
        <v>6.9461029830692023E-2</v>
      </c>
      <c r="AC106" s="60">
        <f t="shared" si="46"/>
        <v>177.99682592977629</v>
      </c>
      <c r="AD106" s="28">
        <f t="shared" si="38"/>
        <v>7.999999999999996E-4</v>
      </c>
      <c r="AE106" s="61">
        <f t="shared" si="47"/>
        <v>6.3586231814998619E-3</v>
      </c>
      <c r="AG106" s="1">
        <v>96</v>
      </c>
      <c r="AH106" s="8">
        <v>160.29325633257156</v>
      </c>
      <c r="AI106" s="11">
        <v>175.8244234297517</v>
      </c>
      <c r="AK106" s="8">
        <f t="shared" si="32"/>
        <v>256.46921013211448</v>
      </c>
      <c r="AL106" s="11">
        <f t="shared" si="32"/>
        <v>281.31907748760273</v>
      </c>
      <c r="AN106" s="1">
        <v>96</v>
      </c>
      <c r="AO106" s="8">
        <f t="shared" si="34"/>
        <v>176.62313182145229</v>
      </c>
      <c r="AP106" s="11">
        <f t="shared" si="34"/>
        <v>193.73653656665763</v>
      </c>
      <c r="AR106" s="8">
        <f t="shared" si="35"/>
        <v>185.13871106412017</v>
      </c>
      <c r="AS106" s="11">
        <f t="shared" si="35"/>
        <v>203.07720906136325</v>
      </c>
      <c r="AU106" s="8">
        <f t="shared" si="36"/>
        <v>282.59701091432362</v>
      </c>
      <c r="AV106" s="11">
        <f t="shared" si="36"/>
        <v>309.9784585066522</v>
      </c>
    </row>
    <row r="107" spans="2:48" x14ac:dyDescent="0.25">
      <c r="B107" s="1">
        <v>97</v>
      </c>
      <c r="C107" s="8">
        <v>174.4899520510661</v>
      </c>
      <c r="D107" s="9">
        <v>6.4392502755504406E-3</v>
      </c>
      <c r="E107" s="10">
        <v>206.90945856265429</v>
      </c>
      <c r="F107" s="9">
        <f t="shared" ref="F107:F130" si="52">MAX(0,F106-0.0005)</f>
        <v>4.9813414283881065E-3</v>
      </c>
      <c r="G107" s="1"/>
      <c r="H107" s="8">
        <f t="shared" si="48"/>
        <v>174.4899520510661</v>
      </c>
      <c r="I107" s="9">
        <f t="shared" si="44"/>
        <v>6.4392502755504406E-3</v>
      </c>
      <c r="J107" s="10">
        <f t="shared" si="44"/>
        <v>206.90945856265429</v>
      </c>
      <c r="K107" s="9">
        <f t="shared" si="44"/>
        <v>4.9813414283881065E-3</v>
      </c>
      <c r="M107" s="1">
        <v>97</v>
      </c>
      <c r="N107" s="32">
        <v>6.5000000000000002E-2</v>
      </c>
      <c r="O107" s="10">
        <f t="shared" si="26"/>
        <v>163.14810516774682</v>
      </c>
      <c r="P107" s="28">
        <f t="shared" si="50"/>
        <v>5.9999999999999962E-4</v>
      </c>
      <c r="Q107" s="9">
        <f t="shared" si="27"/>
        <v>7.0392502755504405E-3</v>
      </c>
      <c r="R107" s="32">
        <v>7.0000000000000007E-2</v>
      </c>
      <c r="S107" s="10">
        <f t="shared" si="28"/>
        <v>192.42579646326848</v>
      </c>
      <c r="T107" s="28">
        <f t="shared" si="33"/>
        <v>5.9999999999999962E-4</v>
      </c>
      <c r="U107" s="9">
        <f t="shared" si="29"/>
        <v>5.5813414283881063E-3</v>
      </c>
      <c r="V107" s="1"/>
      <c r="W107" s="1">
        <v>97</v>
      </c>
      <c r="X107" s="32">
        <f t="shared" si="30"/>
        <v>6.4999999999999947E-2</v>
      </c>
      <c r="Y107" s="60">
        <f t="shared" si="45"/>
        <v>163.14810516774682</v>
      </c>
      <c r="Z107" s="28">
        <f t="shared" si="51"/>
        <v>5.9999999999999962E-4</v>
      </c>
      <c r="AA107" s="61">
        <f xml:space="preserve"> ( Q106 * (12 - ( $B107-$B$95 ) ) + Q107 * ( $B107-$B$95 ) ) / 12</f>
        <v>7.0392502755504405E-3</v>
      </c>
      <c r="AB107" s="32">
        <f t="shared" si="31"/>
        <v>7.0000000000000062E-2</v>
      </c>
      <c r="AC107" s="60">
        <f t="shared" si="46"/>
        <v>192.42579646326848</v>
      </c>
      <c r="AD107" s="28">
        <f t="shared" si="38"/>
        <v>5.9999999999999962E-4</v>
      </c>
      <c r="AE107" s="61">
        <f t="shared" si="47"/>
        <v>5.5813414283881063E-3</v>
      </c>
      <c r="AG107" s="1">
        <v>97</v>
      </c>
      <c r="AH107" s="8">
        <v>177.98924021436534</v>
      </c>
      <c r="AI107" s="11">
        <v>191.94851086938542</v>
      </c>
      <c r="AK107" s="8">
        <f t="shared" si="32"/>
        <v>284.78278434298454</v>
      </c>
      <c r="AL107" s="11">
        <f t="shared" si="32"/>
        <v>307.11761739101667</v>
      </c>
      <c r="AN107" s="1">
        <v>97</v>
      </c>
      <c r="AO107" s="8">
        <f t="shared" si="34"/>
        <v>196.12189406120379</v>
      </c>
      <c r="AP107" s="11">
        <f t="shared" si="34"/>
        <v>211.50326541420404</v>
      </c>
      <c r="AR107" s="8">
        <f t="shared" si="35"/>
        <v>205.57757244759199</v>
      </c>
      <c r="AS107" s="11">
        <f t="shared" si="35"/>
        <v>221.70053005414019</v>
      </c>
      <c r="AU107" s="8">
        <f t="shared" si="36"/>
        <v>313.79503049792606</v>
      </c>
      <c r="AV107" s="11">
        <f t="shared" si="36"/>
        <v>338.40522466272643</v>
      </c>
    </row>
    <row r="108" spans="2:48" x14ac:dyDescent="0.25">
      <c r="B108" s="1">
        <v>98</v>
      </c>
      <c r="C108" s="8">
        <v>188.9968312083702</v>
      </c>
      <c r="D108" s="9">
        <v>5.6441653860561875E-3</v>
      </c>
      <c r="E108" s="10">
        <v>222.51579621451512</v>
      </c>
      <c r="F108" s="9">
        <f t="shared" si="52"/>
        <v>4.481341428388106E-3</v>
      </c>
      <c r="G108" s="1"/>
      <c r="H108" s="8">
        <f t="shared" ref="H108:K130" si="53">C108</f>
        <v>188.9968312083702</v>
      </c>
      <c r="I108" s="9">
        <f t="shared" si="53"/>
        <v>5.6441653860561875E-3</v>
      </c>
      <c r="J108" s="10">
        <f t="shared" si="53"/>
        <v>222.51579621451512</v>
      </c>
      <c r="K108" s="9">
        <f t="shared" si="53"/>
        <v>4.481341428388106E-3</v>
      </c>
      <c r="M108" s="1">
        <v>98</v>
      </c>
      <c r="N108" s="32">
        <f>N107</f>
        <v>6.5000000000000002E-2</v>
      </c>
      <c r="O108" s="10">
        <f t="shared" si="26"/>
        <v>176.71203717982615</v>
      </c>
      <c r="P108" s="28">
        <f t="shared" si="50"/>
        <v>3.9999999999999964E-4</v>
      </c>
      <c r="Q108" s="9">
        <f t="shared" si="27"/>
        <v>6.0441653860561868E-3</v>
      </c>
      <c r="R108" s="32">
        <f>R107</f>
        <v>7.0000000000000007E-2</v>
      </c>
      <c r="S108" s="10">
        <f t="shared" si="28"/>
        <v>206.93969047949903</v>
      </c>
      <c r="T108" s="28">
        <f t="shared" si="33"/>
        <v>3.9999999999999964E-4</v>
      </c>
      <c r="U108" s="9">
        <f t="shared" si="29"/>
        <v>4.8813414283881053E-3</v>
      </c>
      <c r="V108" s="1"/>
      <c r="W108" s="1">
        <v>98</v>
      </c>
      <c r="X108" s="32">
        <f t="shared" si="30"/>
        <v>6.4999999999999836E-2</v>
      </c>
      <c r="Y108" s="10">
        <f t="shared" ref="Y108:Y130" si="54">O108</f>
        <v>176.71203717982615</v>
      </c>
      <c r="Z108" s="28">
        <f t="shared" si="51"/>
        <v>3.9999999999999964E-4</v>
      </c>
      <c r="AA108" s="9">
        <f>Q108</f>
        <v>6.0441653860561868E-3</v>
      </c>
      <c r="AB108" s="32">
        <f t="shared" si="31"/>
        <v>7.0000000000000173E-2</v>
      </c>
      <c r="AC108" s="10">
        <f t="shared" ref="AC108:AC130" si="55">S108</f>
        <v>206.93969047949903</v>
      </c>
      <c r="AD108" s="28">
        <f t="shared" si="38"/>
        <v>3.9999999999999964E-4</v>
      </c>
      <c r="AE108" s="9">
        <f t="shared" ref="AE108:AE130" si="56">U108</f>
        <v>4.8813414283881053E-3</v>
      </c>
      <c r="AG108" s="1">
        <v>98</v>
      </c>
      <c r="AH108" s="8">
        <v>196.59538672989629</v>
      </c>
      <c r="AI108" s="11">
        <v>208.95434740603406</v>
      </c>
      <c r="AK108" s="8">
        <f t="shared" si="32"/>
        <v>314.55261876783408</v>
      </c>
      <c r="AL108" s="11">
        <f t="shared" si="32"/>
        <v>334.3269558496545</v>
      </c>
      <c r="AN108" s="1">
        <v>98</v>
      </c>
      <c r="AO108" s="8">
        <f t="shared" si="34"/>
        <v>216.62354175300445</v>
      </c>
      <c r="AP108" s="11">
        <f t="shared" si="34"/>
        <v>230.24157154802376</v>
      </c>
      <c r="AR108" s="8">
        <f t="shared" si="35"/>
        <v>227.06767167303025</v>
      </c>
      <c r="AS108" s="11">
        <f t="shared" si="35"/>
        <v>241.34227125396939</v>
      </c>
      <c r="AU108" s="8">
        <f t="shared" si="36"/>
        <v>346.59766680480709</v>
      </c>
      <c r="AV108" s="11">
        <f t="shared" si="36"/>
        <v>368.38651447683799</v>
      </c>
    </row>
    <row r="109" spans="2:48" x14ac:dyDescent="0.25">
      <c r="B109" s="1">
        <v>99</v>
      </c>
      <c r="C109" s="8">
        <v>204.58860148387515</v>
      </c>
      <c r="D109" s="9">
        <f t="shared" ref="D109:D130" si="57">MAX(0,D108-0.0005)</f>
        <v>5.1441653860561879E-3</v>
      </c>
      <c r="E109" s="10">
        <v>239.35389975556919</v>
      </c>
      <c r="F109" s="9">
        <f t="shared" si="52"/>
        <v>3.9813414283881056E-3</v>
      </c>
      <c r="G109" s="1"/>
      <c r="H109" s="8">
        <f t="shared" si="53"/>
        <v>204.58860148387515</v>
      </c>
      <c r="I109" s="9">
        <f t="shared" si="53"/>
        <v>5.1441653860561879E-3</v>
      </c>
      <c r="J109" s="10">
        <f t="shared" si="53"/>
        <v>239.35389975556919</v>
      </c>
      <c r="K109" s="9">
        <f t="shared" si="53"/>
        <v>3.9813414283881056E-3</v>
      </c>
      <c r="M109" s="1">
        <v>99</v>
      </c>
      <c r="N109" s="32">
        <f t="shared" ref="N109:N128" si="58">N108</f>
        <v>6.5000000000000002E-2</v>
      </c>
      <c r="O109" s="10">
        <f t="shared" si="26"/>
        <v>191.29034238742327</v>
      </c>
      <c r="P109" s="28">
        <f t="shared" si="50"/>
        <v>1.9999999999999963E-4</v>
      </c>
      <c r="Q109" s="9">
        <f t="shared" si="27"/>
        <v>5.3441653860561876E-3</v>
      </c>
      <c r="R109" s="32">
        <f t="shared" ref="R109:R128" si="59">R108</f>
        <v>7.0000000000000007E-2</v>
      </c>
      <c r="S109" s="10">
        <f t="shared" si="28"/>
        <v>222.59912677267934</v>
      </c>
      <c r="T109" s="28">
        <f t="shared" si="33"/>
        <v>1.9999999999999963E-4</v>
      </c>
      <c r="U109" s="9">
        <f t="shared" si="29"/>
        <v>4.1813414283881052E-3</v>
      </c>
      <c r="V109" s="1"/>
      <c r="W109" s="1">
        <v>99</v>
      </c>
      <c r="X109" s="32">
        <f t="shared" si="30"/>
        <v>6.5000000000000058E-2</v>
      </c>
      <c r="Y109" s="10">
        <f t="shared" si="54"/>
        <v>191.29034238742327</v>
      </c>
      <c r="Z109" s="28">
        <f t="shared" si="51"/>
        <v>1.9999999999999963E-4</v>
      </c>
      <c r="AA109" s="9">
        <f t="shared" ref="AA109:AA129" si="60">Q109</f>
        <v>5.3441653860561876E-3</v>
      </c>
      <c r="AB109" s="32">
        <f t="shared" si="31"/>
        <v>7.0000000000000062E-2</v>
      </c>
      <c r="AC109" s="10">
        <f t="shared" si="55"/>
        <v>222.59912677267934</v>
      </c>
      <c r="AD109" s="28">
        <f t="shared" si="38"/>
        <v>1.9999999999999963E-4</v>
      </c>
      <c r="AE109" s="9">
        <f t="shared" si="56"/>
        <v>4.1813414283881052E-3</v>
      </c>
      <c r="AG109" s="1">
        <v>99</v>
      </c>
      <c r="AH109" s="8">
        <v>215.92090373635548</v>
      </c>
      <c r="AI109" s="11">
        <v>226.80966205899654</v>
      </c>
      <c r="AK109" s="8">
        <f t="shared" si="32"/>
        <v>345.4734459781688</v>
      </c>
      <c r="AL109" s="11">
        <f t="shared" si="32"/>
        <v>362.89545929439447</v>
      </c>
      <c r="AN109" s="1">
        <v>99</v>
      </c>
      <c r="AO109" s="8">
        <f t="shared" si="34"/>
        <v>237.91784580449669</v>
      </c>
      <c r="AP109" s="11">
        <f t="shared" si="34"/>
        <v>249.9158963812568</v>
      </c>
      <c r="AR109" s="8">
        <f t="shared" si="35"/>
        <v>249.38864381549064</v>
      </c>
      <c r="AS109" s="11">
        <f t="shared" si="35"/>
        <v>261.96515967814105</v>
      </c>
      <c r="AU109" s="8">
        <f t="shared" si="36"/>
        <v>380.6685532871947</v>
      </c>
      <c r="AV109" s="11">
        <f t="shared" si="36"/>
        <v>399.86543421001085</v>
      </c>
    </row>
    <row r="110" spans="2:48" x14ac:dyDescent="0.25">
      <c r="B110" s="1">
        <v>100</v>
      </c>
      <c r="C110" s="8">
        <v>221.38573009653874</v>
      </c>
      <c r="D110" s="9">
        <f t="shared" si="57"/>
        <v>4.6441653860561875E-3</v>
      </c>
      <c r="E110" s="10">
        <v>257.56874035642187</v>
      </c>
      <c r="F110" s="9">
        <f t="shared" si="52"/>
        <v>3.4813414283881056E-3</v>
      </c>
      <c r="G110" s="1"/>
      <c r="H110" s="8">
        <f t="shared" si="53"/>
        <v>221.38573009653874</v>
      </c>
      <c r="I110" s="9">
        <f t="shared" si="53"/>
        <v>4.6441653860561875E-3</v>
      </c>
      <c r="J110" s="10">
        <f t="shared" si="53"/>
        <v>257.56874035642187</v>
      </c>
      <c r="K110" s="9">
        <f t="shared" si="53"/>
        <v>3.4813414283881056E-3</v>
      </c>
      <c r="M110" s="1">
        <v>100</v>
      </c>
      <c r="N110" s="32">
        <f t="shared" si="58"/>
        <v>6.5000000000000002E-2</v>
      </c>
      <c r="O110" s="10">
        <f t="shared" si="26"/>
        <v>206.99565764026374</v>
      </c>
      <c r="P110" s="28">
        <f t="shared" si="50"/>
        <v>0</v>
      </c>
      <c r="Q110" s="9">
        <f t="shared" si="27"/>
        <v>4.6441653860561875E-3</v>
      </c>
      <c r="R110" s="32">
        <f t="shared" si="59"/>
        <v>7.0000000000000007E-2</v>
      </c>
      <c r="S110" s="10">
        <f t="shared" si="28"/>
        <v>239.53892853147232</v>
      </c>
      <c r="T110" s="28">
        <f t="shared" si="33"/>
        <v>0</v>
      </c>
      <c r="U110" s="9">
        <f t="shared" si="29"/>
        <v>3.4813414283881056E-3</v>
      </c>
      <c r="V110" s="1"/>
      <c r="W110" s="1">
        <v>100</v>
      </c>
      <c r="X110" s="32">
        <f t="shared" si="30"/>
        <v>6.4999999999999836E-2</v>
      </c>
      <c r="Y110" s="10">
        <f t="shared" si="54"/>
        <v>206.99565764026374</v>
      </c>
      <c r="Z110" s="28">
        <f t="shared" si="51"/>
        <v>0</v>
      </c>
      <c r="AA110" s="9">
        <f t="shared" si="60"/>
        <v>4.6441653860561875E-3</v>
      </c>
      <c r="AB110" s="32">
        <f t="shared" si="31"/>
        <v>7.0000000000000062E-2</v>
      </c>
      <c r="AC110" s="10">
        <f t="shared" si="55"/>
        <v>239.53892853147232</v>
      </c>
      <c r="AD110" s="28">
        <f t="shared" si="38"/>
        <v>0</v>
      </c>
      <c r="AE110" s="9">
        <f t="shared" si="56"/>
        <v>3.4813414283881056E-3</v>
      </c>
      <c r="AG110" s="1">
        <v>100</v>
      </c>
      <c r="AH110" s="8">
        <v>235.80095922043753</v>
      </c>
      <c r="AI110" s="11">
        <v>245.46433834880708</v>
      </c>
      <c r="AK110" s="8">
        <v>392.93209276083815</v>
      </c>
      <c r="AL110" s="11">
        <v>408.06738965318578</v>
      </c>
      <c r="AN110" s="1">
        <v>100</v>
      </c>
      <c r="AO110" s="8">
        <f t="shared" si="34"/>
        <v>259.82318194101958</v>
      </c>
      <c r="AP110" s="11">
        <f t="shared" si="34"/>
        <v>270.47101781809175</v>
      </c>
      <c r="AR110" s="8">
        <f t="shared" si="35"/>
        <v>272.3501078996054</v>
      </c>
      <c r="AS110" s="11">
        <f t="shared" si="35"/>
        <v>283.51131079287222</v>
      </c>
      <c r="AU110" s="8">
        <f t="shared" si="36"/>
        <v>432.96204971084848</v>
      </c>
      <c r="AV110" s="11">
        <f t="shared" si="36"/>
        <v>449.63925497410401</v>
      </c>
    </row>
    <row r="111" spans="2:48" x14ac:dyDescent="0.25">
      <c r="B111" s="1">
        <v>101</v>
      </c>
      <c r="C111" s="8">
        <v>239.52641891726822</v>
      </c>
      <c r="D111" s="9">
        <f t="shared" si="57"/>
        <v>4.144165386056187E-3</v>
      </c>
      <c r="E111" s="10">
        <v>277.32780076483078</v>
      </c>
      <c r="F111" s="9">
        <f t="shared" si="52"/>
        <v>2.9813414283881056E-3</v>
      </c>
      <c r="G111" s="1"/>
      <c r="H111" s="8">
        <f t="shared" si="53"/>
        <v>239.52641891726822</v>
      </c>
      <c r="I111" s="9">
        <f t="shared" si="53"/>
        <v>4.144165386056187E-3</v>
      </c>
      <c r="J111" s="10">
        <f t="shared" si="53"/>
        <v>277.32780076483078</v>
      </c>
      <c r="K111" s="9">
        <f t="shared" si="53"/>
        <v>2.9813414283881056E-3</v>
      </c>
      <c r="M111" s="1">
        <v>101</v>
      </c>
      <c r="N111" s="32">
        <f t="shared" si="58"/>
        <v>6.5000000000000002E-2</v>
      </c>
      <c r="O111" s="10">
        <f t="shared" si="26"/>
        <v>223.95720168764581</v>
      </c>
      <c r="P111" s="28">
        <f t="shared" si="50"/>
        <v>0</v>
      </c>
      <c r="Q111" s="9">
        <f t="shared" si="27"/>
        <v>4.144165386056187E-3</v>
      </c>
      <c r="R111" s="32">
        <f t="shared" si="59"/>
        <v>7.0000000000000007E-2</v>
      </c>
      <c r="S111" s="10">
        <f t="shared" si="28"/>
        <v>257.91485471129261</v>
      </c>
      <c r="T111" s="28">
        <f t="shared" si="33"/>
        <v>0</v>
      </c>
      <c r="U111" s="9">
        <f t="shared" si="29"/>
        <v>2.9813414283881056E-3</v>
      </c>
      <c r="V111" s="1"/>
      <c r="W111" s="1">
        <v>101</v>
      </c>
      <c r="X111" s="32">
        <f t="shared" si="30"/>
        <v>6.4999999999999947E-2</v>
      </c>
      <c r="Y111" s="10">
        <f t="shared" si="54"/>
        <v>223.95720168764581</v>
      </c>
      <c r="Z111" s="28">
        <f t="shared" si="51"/>
        <v>0</v>
      </c>
      <c r="AA111" s="9">
        <f t="shared" si="60"/>
        <v>4.144165386056187E-3</v>
      </c>
      <c r="AB111" s="32">
        <f t="shared" si="31"/>
        <v>7.0000000000000062E-2</v>
      </c>
      <c r="AC111" s="10">
        <f t="shared" si="55"/>
        <v>257.91485471129261</v>
      </c>
      <c r="AD111" s="28">
        <f t="shared" si="38"/>
        <v>0</v>
      </c>
      <c r="AE111" s="9">
        <f t="shared" si="56"/>
        <v>2.9813414283881056E-3</v>
      </c>
      <c r="AG111" s="1">
        <v>101</v>
      </c>
      <c r="AH111" s="8">
        <v>249.07308507679485</v>
      </c>
      <c r="AI111" s="11">
        <v>257.53707514277733</v>
      </c>
      <c r="AK111" s="8">
        <v>446.91832004079549</v>
      </c>
      <c r="AL111" s="11">
        <v>459.66398461466196</v>
      </c>
      <c r="AN111" s="1">
        <v>101</v>
      </c>
      <c r="AO111" s="8">
        <f t="shared" si="34"/>
        <v>274.44740561899329</v>
      </c>
      <c r="AP111" s="11">
        <f t="shared" si="34"/>
        <v>283.77366467294775</v>
      </c>
      <c r="AR111" s="8">
        <f t="shared" si="35"/>
        <v>287.67941326369811</v>
      </c>
      <c r="AS111" s="11">
        <f t="shared" si="35"/>
        <v>297.45532178990783</v>
      </c>
      <c r="AU111" s="8">
        <f t="shared" si="36"/>
        <v>492.44812389495144</v>
      </c>
      <c r="AV111" s="11">
        <f t="shared" si="36"/>
        <v>506.4922530472806</v>
      </c>
    </row>
    <row r="112" spans="2:48" x14ac:dyDescent="0.25">
      <c r="B112" s="1">
        <v>102</v>
      </c>
      <c r="C112" s="8">
        <v>259.16975340841918</v>
      </c>
      <c r="D112" s="9">
        <f t="shared" si="57"/>
        <v>3.644165386056187E-3</v>
      </c>
      <c r="E112" s="10">
        <v>298.82522871765383</v>
      </c>
      <c r="F112" s="9">
        <f t="shared" si="52"/>
        <v>2.4813414283881056E-3</v>
      </c>
      <c r="G112" s="1"/>
      <c r="H112" s="8">
        <f t="shared" si="53"/>
        <v>259.16975340841918</v>
      </c>
      <c r="I112" s="9">
        <f t="shared" si="53"/>
        <v>3.644165386056187E-3</v>
      </c>
      <c r="J112" s="10">
        <f t="shared" si="53"/>
        <v>298.82522871765383</v>
      </c>
      <c r="K112" s="9">
        <f t="shared" si="53"/>
        <v>2.4813414283881056E-3</v>
      </c>
      <c r="M112" s="1">
        <v>102</v>
      </c>
      <c r="N112" s="32">
        <f t="shared" si="58"/>
        <v>6.5000000000000002E-2</v>
      </c>
      <c r="O112" s="10">
        <f t="shared" si="26"/>
        <v>242.32371943687195</v>
      </c>
      <c r="P112" s="28">
        <f t="shared" si="50"/>
        <v>0</v>
      </c>
      <c r="Q112" s="9">
        <f t="shared" si="27"/>
        <v>3.644165386056187E-3</v>
      </c>
      <c r="R112" s="32">
        <f t="shared" si="59"/>
        <v>7.0000000000000007E-2</v>
      </c>
      <c r="S112" s="10">
        <f t="shared" si="28"/>
        <v>277.90746270741806</v>
      </c>
      <c r="T112" s="28">
        <f t="shared" si="33"/>
        <v>0</v>
      </c>
      <c r="U112" s="9">
        <f t="shared" si="29"/>
        <v>2.4813414283881056E-3</v>
      </c>
      <c r="V112" s="1"/>
      <c r="W112" s="1">
        <v>102</v>
      </c>
      <c r="X112" s="32">
        <f t="shared" si="30"/>
        <v>6.4999999999999947E-2</v>
      </c>
      <c r="Y112" s="10">
        <f t="shared" si="54"/>
        <v>242.32371943687195</v>
      </c>
      <c r="Z112" s="28">
        <f t="shared" si="51"/>
        <v>0</v>
      </c>
      <c r="AA112" s="9">
        <f t="shared" si="60"/>
        <v>3.644165386056187E-3</v>
      </c>
      <c r="AB112" s="32">
        <f t="shared" si="31"/>
        <v>6.9999999999999951E-2</v>
      </c>
      <c r="AC112" s="10">
        <f t="shared" si="55"/>
        <v>277.90746270741806</v>
      </c>
      <c r="AD112" s="28">
        <f t="shared" si="38"/>
        <v>0</v>
      </c>
      <c r="AE112" s="9">
        <f t="shared" si="56"/>
        <v>2.4813414283881056E-3</v>
      </c>
      <c r="AG112" s="1">
        <v>102</v>
      </c>
      <c r="AH112" s="8">
        <v>288.62859019695713</v>
      </c>
      <c r="AI112" s="11">
        <v>296.88717682335505</v>
      </c>
      <c r="AK112" s="8">
        <v>509.12757272157376</v>
      </c>
      <c r="AL112" s="11">
        <v>519.60549673316245</v>
      </c>
      <c r="AN112" s="1">
        <v>102</v>
      </c>
      <c r="AO112" s="8">
        <f t="shared" si="34"/>
        <v>318.03262782327209</v>
      </c>
      <c r="AP112" s="11">
        <f t="shared" si="34"/>
        <v>327.13255796223433</v>
      </c>
      <c r="AR112" s="8">
        <f t="shared" si="35"/>
        <v>333.36602167748555</v>
      </c>
      <c r="AS112" s="11">
        <f t="shared" si="35"/>
        <v>342.90468923097512</v>
      </c>
      <c r="AU112" s="8">
        <f t="shared" si="36"/>
        <v>560.99494419258406</v>
      </c>
      <c r="AV112" s="11">
        <f t="shared" si="36"/>
        <v>572.54030671285329</v>
      </c>
    </row>
    <row r="113" spans="2:48" x14ac:dyDescent="0.25">
      <c r="B113" s="1">
        <v>103</v>
      </c>
      <c r="C113" s="8">
        <v>280.49944990358711</v>
      </c>
      <c r="D113" s="9">
        <f t="shared" si="57"/>
        <v>3.144165386056187E-3</v>
      </c>
      <c r="E113" s="10">
        <v>322.28676749816219</v>
      </c>
      <c r="F113" s="9">
        <f t="shared" si="52"/>
        <v>1.9813414283881055E-3</v>
      </c>
      <c r="G113" s="1"/>
      <c r="H113" s="8">
        <f t="shared" si="53"/>
        <v>280.49944990358711</v>
      </c>
      <c r="I113" s="9">
        <f t="shared" si="53"/>
        <v>3.144165386056187E-3</v>
      </c>
      <c r="J113" s="10">
        <f t="shared" si="53"/>
        <v>322.28676749816219</v>
      </c>
      <c r="K113" s="9">
        <f t="shared" si="53"/>
        <v>1.9813414283881055E-3</v>
      </c>
      <c r="M113" s="1">
        <v>103</v>
      </c>
      <c r="N113" s="32">
        <f t="shared" si="58"/>
        <v>6.5000000000000002E-2</v>
      </c>
      <c r="O113" s="10">
        <f t="shared" si="26"/>
        <v>262.26698565985396</v>
      </c>
      <c r="P113" s="28">
        <f t="shared" si="50"/>
        <v>0</v>
      </c>
      <c r="Q113" s="9">
        <f t="shared" si="27"/>
        <v>3.144165386056187E-3</v>
      </c>
      <c r="R113" s="32">
        <f t="shared" si="59"/>
        <v>7.0000000000000007E-2</v>
      </c>
      <c r="S113" s="10">
        <f t="shared" si="28"/>
        <v>299.72669377329083</v>
      </c>
      <c r="T113" s="28">
        <f t="shared" si="33"/>
        <v>0</v>
      </c>
      <c r="U113" s="9">
        <f t="shared" si="29"/>
        <v>1.9813414283881055E-3</v>
      </c>
      <c r="V113" s="1"/>
      <c r="W113" s="1">
        <v>103</v>
      </c>
      <c r="X113" s="32">
        <f t="shared" si="30"/>
        <v>6.4999999999999947E-2</v>
      </c>
      <c r="Y113" s="10">
        <f t="shared" si="54"/>
        <v>262.26698565985396</v>
      </c>
      <c r="Z113" s="28">
        <f t="shared" si="51"/>
        <v>0</v>
      </c>
      <c r="AA113" s="9">
        <f t="shared" si="60"/>
        <v>3.144165386056187E-3</v>
      </c>
      <c r="AB113" s="32">
        <f t="shared" si="31"/>
        <v>7.0000000000000062E-2</v>
      </c>
      <c r="AC113" s="10">
        <f t="shared" si="55"/>
        <v>299.72669377329083</v>
      </c>
      <c r="AD113" s="28">
        <f t="shared" si="38"/>
        <v>0</v>
      </c>
      <c r="AE113" s="9">
        <f t="shared" si="56"/>
        <v>1.9813414283881055E-3</v>
      </c>
      <c r="AG113" s="1">
        <v>103</v>
      </c>
      <c r="AH113" s="8">
        <v>347.25064126387667</v>
      </c>
      <c r="AI113" s="11">
        <v>355.63767664022117</v>
      </c>
      <c r="AK113" s="8">
        <v>577.71481642234403</v>
      </c>
      <c r="AL113" s="11">
        <v>586.08809568181425</v>
      </c>
      <c r="AN113" s="1">
        <v>103</v>
      </c>
      <c r="AO113" s="8">
        <f t="shared" si="34"/>
        <v>382.62680034263406</v>
      </c>
      <c r="AP113" s="11">
        <f t="shared" si="34"/>
        <v>391.86826494794366</v>
      </c>
      <c r="AR113" s="8">
        <f t="shared" si="35"/>
        <v>401.07449065977761</v>
      </c>
      <c r="AS113" s="11">
        <f t="shared" si="35"/>
        <v>410.76151651945554</v>
      </c>
      <c r="AU113" s="8">
        <f t="shared" si="36"/>
        <v>636.56951334537018</v>
      </c>
      <c r="AV113" s="11">
        <f t="shared" si="36"/>
        <v>645.79582042939899</v>
      </c>
    </row>
    <row r="114" spans="2:48" x14ac:dyDescent="0.25">
      <c r="B114" s="1">
        <v>104</v>
      </c>
      <c r="C114" s="8">
        <v>303.72828562655764</v>
      </c>
      <c r="D114" s="9">
        <f t="shared" si="57"/>
        <v>2.644165386056187E-3</v>
      </c>
      <c r="E114" s="10">
        <v>347.9755295106379</v>
      </c>
      <c r="F114" s="9">
        <f t="shared" si="52"/>
        <v>1.4813414283881055E-3</v>
      </c>
      <c r="G114" s="1"/>
      <c r="H114" s="8">
        <f t="shared" si="53"/>
        <v>303.72828562655764</v>
      </c>
      <c r="I114" s="9">
        <f t="shared" si="53"/>
        <v>2.644165386056187E-3</v>
      </c>
      <c r="J114" s="10">
        <f t="shared" si="53"/>
        <v>347.9755295106379</v>
      </c>
      <c r="K114" s="9">
        <f t="shared" si="53"/>
        <v>1.4813414283881055E-3</v>
      </c>
      <c r="M114" s="1">
        <v>104</v>
      </c>
      <c r="N114" s="32">
        <f t="shared" si="58"/>
        <v>6.5000000000000002E-2</v>
      </c>
      <c r="O114" s="10">
        <f t="shared" si="26"/>
        <v>283.98594706083139</v>
      </c>
      <c r="P114" s="28">
        <f t="shared" si="50"/>
        <v>0</v>
      </c>
      <c r="Q114" s="9">
        <f t="shared" si="27"/>
        <v>2.644165386056187E-3</v>
      </c>
      <c r="R114" s="32">
        <f t="shared" si="59"/>
        <v>7.0000000000000007E-2</v>
      </c>
      <c r="S114" s="10">
        <f t="shared" si="28"/>
        <v>323.61724244489324</v>
      </c>
      <c r="T114" s="28">
        <f t="shared" si="33"/>
        <v>0</v>
      </c>
      <c r="U114" s="9">
        <f t="shared" si="29"/>
        <v>1.4813414283881055E-3</v>
      </c>
      <c r="V114" s="1"/>
      <c r="W114" s="1">
        <v>104</v>
      </c>
      <c r="X114" s="32">
        <f t="shared" si="30"/>
        <v>6.4999999999999947E-2</v>
      </c>
      <c r="Y114" s="10">
        <f t="shared" si="54"/>
        <v>283.98594706083139</v>
      </c>
      <c r="Z114" s="28">
        <f t="shared" si="51"/>
        <v>0</v>
      </c>
      <c r="AA114" s="9">
        <f t="shared" si="60"/>
        <v>2.644165386056187E-3</v>
      </c>
      <c r="AB114" s="32">
        <f t="shared" si="31"/>
        <v>7.0000000000000062E-2</v>
      </c>
      <c r="AC114" s="10">
        <f t="shared" si="55"/>
        <v>323.61724244489324</v>
      </c>
      <c r="AD114" s="28">
        <f t="shared" si="38"/>
        <v>0</v>
      </c>
      <c r="AE114" s="9">
        <f t="shared" si="56"/>
        <v>1.4813414283881055E-3</v>
      </c>
      <c r="AG114" s="1">
        <v>104</v>
      </c>
      <c r="AH114" s="8">
        <v>430.04136478247847</v>
      </c>
      <c r="AI114" s="11">
        <v>438.69920656925638</v>
      </c>
      <c r="AK114" s="8">
        <v>649.95052044564409</v>
      </c>
      <c r="AL114" s="11">
        <v>656.41805970111295</v>
      </c>
      <c r="AN114" s="1">
        <v>104</v>
      </c>
      <c r="AO114" s="8">
        <f t="shared" si="34"/>
        <v>473.85182881969342</v>
      </c>
      <c r="AP114" s="11">
        <f t="shared" si="34"/>
        <v>483.39168823849928</v>
      </c>
      <c r="AR114" s="8">
        <f t="shared" si="35"/>
        <v>496.6977763237627</v>
      </c>
      <c r="AS114" s="11">
        <f t="shared" si="35"/>
        <v>506.69758358749118</v>
      </c>
      <c r="AU114" s="8">
        <f t="shared" si="36"/>
        <v>716.16422971604402</v>
      </c>
      <c r="AV114" s="11">
        <f t="shared" si="36"/>
        <v>723.29064953316367</v>
      </c>
    </row>
    <row r="115" spans="2:48" x14ac:dyDescent="0.25">
      <c r="B115" s="1">
        <v>105</v>
      </c>
      <c r="C115" s="8">
        <v>329.10326966750046</v>
      </c>
      <c r="D115" s="9">
        <f t="shared" si="57"/>
        <v>2.144165386056187E-3</v>
      </c>
      <c r="E115" s="10">
        <v>376.19858487903355</v>
      </c>
      <c r="F115" s="9">
        <f t="shared" si="52"/>
        <v>9.8134142838810553E-4</v>
      </c>
      <c r="G115" s="1"/>
      <c r="H115" s="8">
        <f t="shared" si="53"/>
        <v>329.10326966750046</v>
      </c>
      <c r="I115" s="9">
        <f t="shared" si="53"/>
        <v>2.144165386056187E-3</v>
      </c>
      <c r="J115" s="10">
        <f t="shared" si="53"/>
        <v>376.19858487903355</v>
      </c>
      <c r="K115" s="9">
        <f t="shared" si="53"/>
        <v>9.8134142838810553E-4</v>
      </c>
      <c r="M115" s="1">
        <v>105</v>
      </c>
      <c r="N115" s="32">
        <f t="shared" si="58"/>
        <v>6.5000000000000002E-2</v>
      </c>
      <c r="O115" s="10">
        <f t="shared" si="26"/>
        <v>307.71155713911293</v>
      </c>
      <c r="P115" s="28">
        <f t="shared" si="50"/>
        <v>0</v>
      </c>
      <c r="Q115" s="9">
        <f t="shared" si="27"/>
        <v>2.144165386056187E-3</v>
      </c>
      <c r="R115" s="32">
        <f t="shared" si="59"/>
        <v>7.0000000000000007E-2</v>
      </c>
      <c r="S115" s="10">
        <f t="shared" si="28"/>
        <v>349.86468393750118</v>
      </c>
      <c r="T115" s="28">
        <f t="shared" si="33"/>
        <v>0</v>
      </c>
      <c r="U115" s="9">
        <f t="shared" si="29"/>
        <v>9.8134142838810553E-4</v>
      </c>
      <c r="V115" s="1"/>
      <c r="W115" s="1">
        <v>105</v>
      </c>
      <c r="X115" s="32">
        <f t="shared" si="30"/>
        <v>6.4999999999999947E-2</v>
      </c>
      <c r="Y115" s="10">
        <f t="shared" si="54"/>
        <v>307.71155713911293</v>
      </c>
      <c r="Z115" s="28">
        <f t="shared" si="51"/>
        <v>0</v>
      </c>
      <c r="AA115" s="9">
        <f t="shared" si="60"/>
        <v>2.144165386056187E-3</v>
      </c>
      <c r="AB115" s="32">
        <f t="shared" si="31"/>
        <v>7.0000000000000062E-2</v>
      </c>
      <c r="AC115" s="10">
        <f t="shared" si="55"/>
        <v>349.86468393750118</v>
      </c>
      <c r="AD115" s="28">
        <f t="shared" si="38"/>
        <v>0</v>
      </c>
      <c r="AE115" s="9">
        <f t="shared" si="56"/>
        <v>9.8134142838810553E-4</v>
      </c>
      <c r="AG115" s="1">
        <v>105</v>
      </c>
      <c r="AH115" s="8">
        <v>536.64481438529913</v>
      </c>
      <c r="AI115" s="11">
        <v>545.42332594219408</v>
      </c>
      <c r="AK115" s="8">
        <v>722.55673236760958</v>
      </c>
      <c r="AL115" s="11">
        <v>727.34659484619226</v>
      </c>
      <c r="AN115" s="1">
        <v>105</v>
      </c>
      <c r="AO115" s="8">
        <f t="shared" si="34"/>
        <v>591.31550485080152</v>
      </c>
      <c r="AP115" s="11">
        <f t="shared" si="34"/>
        <v>600.98832727255501</v>
      </c>
      <c r="AR115" s="8">
        <f t="shared" si="35"/>
        <v>619.82476061502052</v>
      </c>
      <c r="AS115" s="11">
        <f t="shared" si="35"/>
        <v>629.96394146323428</v>
      </c>
      <c r="AU115" s="8">
        <f t="shared" si="36"/>
        <v>796.16719947755973</v>
      </c>
      <c r="AV115" s="11">
        <f t="shared" si="36"/>
        <v>801.44502919614797</v>
      </c>
    </row>
    <row r="116" spans="2:48" x14ac:dyDescent="0.25">
      <c r="B116" s="1">
        <v>106</v>
      </c>
      <c r="C116" s="8">
        <v>356.9115381920779</v>
      </c>
      <c r="D116" s="9">
        <f t="shared" si="57"/>
        <v>1.644165386056187E-3</v>
      </c>
      <c r="E116" s="10">
        <v>407.31411303468769</v>
      </c>
      <c r="F116" s="9">
        <f t="shared" si="52"/>
        <v>4.8134142838810552E-4</v>
      </c>
      <c r="G116" s="1"/>
      <c r="H116" s="8">
        <f t="shared" si="53"/>
        <v>356.9115381920779</v>
      </c>
      <c r="I116" s="9">
        <f t="shared" si="53"/>
        <v>1.644165386056187E-3</v>
      </c>
      <c r="J116" s="10">
        <f t="shared" si="53"/>
        <v>407.31411303468769</v>
      </c>
      <c r="K116" s="9">
        <f t="shared" si="53"/>
        <v>4.8134142838810552E-4</v>
      </c>
      <c r="M116" s="1">
        <v>106</v>
      </c>
      <c r="N116" s="32">
        <f t="shared" si="58"/>
        <v>6.5000000000000002E-2</v>
      </c>
      <c r="O116" s="10">
        <f t="shared" si="26"/>
        <v>333.71228820959283</v>
      </c>
      <c r="P116" s="28">
        <f t="shared" si="50"/>
        <v>0</v>
      </c>
      <c r="Q116" s="9">
        <f t="shared" si="27"/>
        <v>1.644165386056187E-3</v>
      </c>
      <c r="R116" s="32">
        <f t="shared" si="59"/>
        <v>7.0000000000000007E-2</v>
      </c>
      <c r="S116" s="10">
        <f t="shared" si="28"/>
        <v>378.80212512225955</v>
      </c>
      <c r="T116" s="28">
        <f t="shared" si="33"/>
        <v>0</v>
      </c>
      <c r="U116" s="9">
        <f t="shared" si="29"/>
        <v>4.8134142838810552E-4</v>
      </c>
      <c r="V116" s="1"/>
      <c r="W116" s="1">
        <v>106</v>
      </c>
      <c r="X116" s="32">
        <f t="shared" si="30"/>
        <v>6.5000000000000058E-2</v>
      </c>
      <c r="Y116" s="10">
        <f t="shared" si="54"/>
        <v>333.71228820959283</v>
      </c>
      <c r="Z116" s="28">
        <f t="shared" si="51"/>
        <v>0</v>
      </c>
      <c r="AA116" s="9">
        <f t="shared" si="60"/>
        <v>1.644165386056187E-3</v>
      </c>
      <c r="AB116" s="32">
        <f t="shared" si="31"/>
        <v>6.9999999999999951E-2</v>
      </c>
      <c r="AC116" s="10">
        <f t="shared" si="55"/>
        <v>378.80212512225955</v>
      </c>
      <c r="AD116" s="28">
        <f t="shared" si="38"/>
        <v>0</v>
      </c>
      <c r="AE116" s="9">
        <f t="shared" si="56"/>
        <v>4.8134142838810552E-4</v>
      </c>
      <c r="AG116" s="1">
        <v>106</v>
      </c>
      <c r="AH116" s="8">
        <v>654.32754346148727</v>
      </c>
      <c r="AI116" s="11">
        <v>662.73410727998191</v>
      </c>
      <c r="AK116" s="8">
        <v>792.04315262820774</v>
      </c>
      <c r="AL116" s="11">
        <v>795.40465423409648</v>
      </c>
      <c r="AN116" s="1">
        <v>106</v>
      </c>
      <c r="AO116" s="8">
        <f t="shared" si="34"/>
        <v>720.98716195162626</v>
      </c>
      <c r="AP116" s="11">
        <f t="shared" si="34"/>
        <v>730.25014445912996</v>
      </c>
      <c r="AR116" s="8">
        <f t="shared" si="35"/>
        <v>755.74831269801791</v>
      </c>
      <c r="AS116" s="11">
        <f t="shared" si="35"/>
        <v>765.45789390837922</v>
      </c>
      <c r="AU116" s="8">
        <f t="shared" si="36"/>
        <v>872.73254880220622</v>
      </c>
      <c r="AV116" s="11">
        <f t="shared" si="36"/>
        <v>876.43650338419491</v>
      </c>
    </row>
    <row r="117" spans="2:48" x14ac:dyDescent="0.25">
      <c r="B117" s="1">
        <v>107</v>
      </c>
      <c r="C117" s="8">
        <v>387.48678099624033</v>
      </c>
      <c r="D117" s="9">
        <f t="shared" si="57"/>
        <v>1.144165386056187E-3</v>
      </c>
      <c r="E117" s="10">
        <v>441.73836907885209</v>
      </c>
      <c r="F117" s="9">
        <f t="shared" si="52"/>
        <v>0</v>
      </c>
      <c r="G117" s="1"/>
      <c r="H117" s="8">
        <f t="shared" si="53"/>
        <v>387.48678099624033</v>
      </c>
      <c r="I117" s="9">
        <f t="shared" si="53"/>
        <v>1.144165386056187E-3</v>
      </c>
      <c r="J117" s="10">
        <f t="shared" si="53"/>
        <v>441.73836907885209</v>
      </c>
      <c r="K117" s="9">
        <f t="shared" si="53"/>
        <v>0</v>
      </c>
      <c r="M117" s="1">
        <v>107</v>
      </c>
      <c r="N117" s="32">
        <f t="shared" si="58"/>
        <v>6.5000000000000002E-2</v>
      </c>
      <c r="O117" s="10">
        <f t="shared" si="26"/>
        <v>362.3001402314847</v>
      </c>
      <c r="P117" s="28">
        <f t="shared" si="50"/>
        <v>0</v>
      </c>
      <c r="Q117" s="9">
        <f t="shared" si="27"/>
        <v>1.144165386056187E-3</v>
      </c>
      <c r="R117" s="32">
        <f t="shared" si="59"/>
        <v>7.0000000000000007E-2</v>
      </c>
      <c r="S117" s="10">
        <f t="shared" si="28"/>
        <v>410.81668324333242</v>
      </c>
      <c r="T117" s="28">
        <f t="shared" si="33"/>
        <v>0</v>
      </c>
      <c r="U117" s="9">
        <f t="shared" si="29"/>
        <v>0</v>
      </c>
      <c r="V117" s="1"/>
      <c r="W117" s="1">
        <v>107</v>
      </c>
      <c r="X117" s="32">
        <f t="shared" si="30"/>
        <v>6.5000000000000058E-2</v>
      </c>
      <c r="Y117" s="10">
        <f t="shared" si="54"/>
        <v>362.3001402314847</v>
      </c>
      <c r="Z117" s="28">
        <f t="shared" si="51"/>
        <v>0</v>
      </c>
      <c r="AA117" s="9">
        <f t="shared" si="60"/>
        <v>1.144165386056187E-3</v>
      </c>
      <c r="AB117" s="32">
        <f t="shared" si="31"/>
        <v>7.0000000000000062E-2</v>
      </c>
      <c r="AC117" s="10">
        <f t="shared" si="55"/>
        <v>410.81668324333242</v>
      </c>
      <c r="AD117" s="28">
        <f t="shared" si="38"/>
        <v>0</v>
      </c>
      <c r="AE117" s="9">
        <f t="shared" si="56"/>
        <v>0</v>
      </c>
      <c r="AG117" s="1">
        <v>107</v>
      </c>
      <c r="AH117" s="8">
        <v>770.05538002910464</v>
      </c>
      <c r="AI117" s="11">
        <v>777.55562310356709</v>
      </c>
      <c r="AK117" s="8">
        <v>855.04320912147148</v>
      </c>
      <c r="AL117" s="11">
        <v>857.23775729105296</v>
      </c>
      <c r="AN117" s="1">
        <v>107</v>
      </c>
      <c r="AO117" s="8">
        <f t="shared" si="34"/>
        <v>848.50477186956959</v>
      </c>
      <c r="AP117" s="11">
        <f t="shared" si="34"/>
        <v>856.76910220724278</v>
      </c>
      <c r="AR117" s="8">
        <f t="shared" si="35"/>
        <v>889.41396393361595</v>
      </c>
      <c r="AS117" s="11">
        <f t="shared" si="35"/>
        <v>898.07674468462005</v>
      </c>
      <c r="AU117" s="8">
        <f t="shared" si="36"/>
        <v>942.15073605072121</v>
      </c>
      <c r="AV117" s="11">
        <f t="shared" si="36"/>
        <v>944.56885381507891</v>
      </c>
    </row>
    <row r="118" spans="2:48" x14ac:dyDescent="0.25">
      <c r="B118" s="1">
        <v>108</v>
      </c>
      <c r="C118" s="8">
        <v>421.21562265182132</v>
      </c>
      <c r="D118" s="9">
        <f t="shared" si="57"/>
        <v>6.4416538605618695E-4</v>
      </c>
      <c r="E118" s="10">
        <v>479.95065079458897</v>
      </c>
      <c r="F118" s="9">
        <f t="shared" si="52"/>
        <v>0</v>
      </c>
      <c r="G118" s="1"/>
      <c r="H118" s="8">
        <f t="shared" si="53"/>
        <v>421.21562265182132</v>
      </c>
      <c r="I118" s="9">
        <f t="shared" si="53"/>
        <v>6.4416538605618695E-4</v>
      </c>
      <c r="J118" s="10">
        <f t="shared" si="53"/>
        <v>479.95065079458897</v>
      </c>
      <c r="K118" s="9">
        <f t="shared" si="53"/>
        <v>0</v>
      </c>
      <c r="M118" s="1">
        <v>108</v>
      </c>
      <c r="N118" s="32">
        <f t="shared" si="58"/>
        <v>6.5000000000000002E-2</v>
      </c>
      <c r="O118" s="10">
        <f t="shared" si="26"/>
        <v>393.83660717945298</v>
      </c>
      <c r="P118" s="28">
        <f t="shared" si="50"/>
        <v>0</v>
      </c>
      <c r="Q118" s="9">
        <f t="shared" si="27"/>
        <v>6.4416538605618695E-4</v>
      </c>
      <c r="R118" s="32">
        <f t="shared" si="59"/>
        <v>7.0000000000000007E-2</v>
      </c>
      <c r="S118" s="10">
        <f t="shared" si="28"/>
        <v>446.35410523896769</v>
      </c>
      <c r="T118" s="28">
        <f t="shared" si="33"/>
        <v>0</v>
      </c>
      <c r="U118" s="9">
        <f t="shared" si="29"/>
        <v>0</v>
      </c>
      <c r="V118" s="1"/>
      <c r="W118" s="1">
        <v>108</v>
      </c>
      <c r="X118" s="32">
        <f t="shared" si="30"/>
        <v>6.4999999999999836E-2</v>
      </c>
      <c r="Y118" s="10">
        <f t="shared" si="54"/>
        <v>393.83660717945298</v>
      </c>
      <c r="Z118" s="28">
        <f t="shared" si="51"/>
        <v>0</v>
      </c>
      <c r="AA118" s="9">
        <f t="shared" si="60"/>
        <v>6.4416538605618695E-4</v>
      </c>
      <c r="AB118" s="32">
        <f t="shared" si="31"/>
        <v>7.0000000000000062E-2</v>
      </c>
      <c r="AC118" s="10">
        <f t="shared" si="55"/>
        <v>446.35410523896769</v>
      </c>
      <c r="AD118" s="28">
        <f t="shared" si="38"/>
        <v>0</v>
      </c>
      <c r="AE118" s="9">
        <f t="shared" si="56"/>
        <v>0</v>
      </c>
      <c r="AG118" s="1">
        <v>108</v>
      </c>
      <c r="AH118" s="8">
        <v>870.54135990691054</v>
      </c>
      <c r="AI118" s="11">
        <v>876.81194593389591</v>
      </c>
      <c r="AK118" s="8">
        <v>908.65013178573372</v>
      </c>
      <c r="AL118" s="11">
        <v>909.94080899974426</v>
      </c>
      <c r="AN118" s="1">
        <v>108</v>
      </c>
      <c r="AO118" s="8">
        <f t="shared" si="34"/>
        <v>959.22776094742687</v>
      </c>
      <c r="AP118" s="11">
        <f t="shared" si="34"/>
        <v>966.13716292591141</v>
      </c>
      <c r="AR118" s="8">
        <f t="shared" si="35"/>
        <v>1000</v>
      </c>
      <c r="AS118" s="11">
        <f t="shared" si="35"/>
        <v>1000</v>
      </c>
      <c r="AU118" s="8">
        <f t="shared" si="36"/>
        <v>1000</v>
      </c>
      <c r="AV118" s="11">
        <f t="shared" si="36"/>
        <v>1000</v>
      </c>
    </row>
    <row r="119" spans="2:48" x14ac:dyDescent="0.25">
      <c r="B119" s="1">
        <v>109</v>
      </c>
      <c r="C119" s="8">
        <v>458.5425711982607</v>
      </c>
      <c r="D119" s="9">
        <f t="shared" si="57"/>
        <v>1.4416538605618694E-4</v>
      </c>
      <c r="E119" s="10">
        <v>522.49218210593006</v>
      </c>
      <c r="F119" s="9">
        <f t="shared" si="52"/>
        <v>0</v>
      </c>
      <c r="G119" s="1"/>
      <c r="H119" s="8">
        <f t="shared" si="53"/>
        <v>458.5425711982607</v>
      </c>
      <c r="I119" s="9">
        <f t="shared" si="53"/>
        <v>1.4416538605618694E-4</v>
      </c>
      <c r="J119" s="10">
        <f t="shared" si="53"/>
        <v>522.49218210593006</v>
      </c>
      <c r="K119" s="9">
        <f t="shared" si="53"/>
        <v>0</v>
      </c>
      <c r="M119" s="1">
        <v>109</v>
      </c>
      <c r="N119" s="32">
        <f t="shared" si="58"/>
        <v>6.5000000000000002E-2</v>
      </c>
      <c r="O119" s="10">
        <f t="shared" si="26"/>
        <v>428.7373040703738</v>
      </c>
      <c r="P119" s="28">
        <f t="shared" si="50"/>
        <v>0</v>
      </c>
      <c r="Q119" s="9">
        <f t="shared" si="27"/>
        <v>1.4416538605618694E-4</v>
      </c>
      <c r="R119" s="32">
        <f t="shared" si="59"/>
        <v>7.0000000000000007E-2</v>
      </c>
      <c r="S119" s="10">
        <f t="shared" si="28"/>
        <v>485.91772935851492</v>
      </c>
      <c r="T119" s="28">
        <f t="shared" si="33"/>
        <v>0</v>
      </c>
      <c r="U119" s="9">
        <f t="shared" si="29"/>
        <v>0</v>
      </c>
      <c r="V119" s="1"/>
      <c r="W119" s="1">
        <v>109</v>
      </c>
      <c r="X119" s="32">
        <f t="shared" si="30"/>
        <v>6.4999999999999947E-2</v>
      </c>
      <c r="Y119" s="10">
        <f t="shared" si="54"/>
        <v>428.7373040703738</v>
      </c>
      <c r="Z119" s="28">
        <f t="shared" si="51"/>
        <v>0</v>
      </c>
      <c r="AA119" s="9">
        <f t="shared" si="60"/>
        <v>1.4416538605618694E-4</v>
      </c>
      <c r="AB119" s="32">
        <f t="shared" si="31"/>
        <v>7.0000000000000062E-2</v>
      </c>
      <c r="AC119" s="10">
        <f t="shared" si="55"/>
        <v>485.91772935851492</v>
      </c>
      <c r="AD119" s="28">
        <f t="shared" si="38"/>
        <v>0</v>
      </c>
      <c r="AE119" s="9">
        <f t="shared" si="56"/>
        <v>0</v>
      </c>
      <c r="AG119" s="1">
        <v>109</v>
      </c>
      <c r="AH119" s="8">
        <v>942.36986217970946</v>
      </c>
      <c r="AI119" s="11">
        <v>947.42714829191505</v>
      </c>
      <c r="AK119" s="8">
        <v>950.7530271938615</v>
      </c>
      <c r="AL119" s="11">
        <v>951.39291914658122</v>
      </c>
      <c r="AN119" s="1">
        <v>109</v>
      </c>
      <c r="AO119" s="8">
        <f t="shared" si="34"/>
        <v>1000</v>
      </c>
      <c r="AP119" s="11">
        <f t="shared" si="34"/>
        <v>1000</v>
      </c>
      <c r="AR119" s="8">
        <f t="shared" si="35"/>
        <v>1000</v>
      </c>
      <c r="AS119" s="11">
        <f t="shared" si="35"/>
        <v>1000</v>
      </c>
      <c r="AU119" s="8">
        <f t="shared" si="36"/>
        <v>1000</v>
      </c>
      <c r="AV119" s="11">
        <f t="shared" si="36"/>
        <v>1000</v>
      </c>
    </row>
    <row r="120" spans="2:48" x14ac:dyDescent="0.25">
      <c r="B120" s="1">
        <v>110</v>
      </c>
      <c r="C120" s="8">
        <v>499.97045429551036</v>
      </c>
      <c r="D120" s="9">
        <f t="shared" si="57"/>
        <v>0</v>
      </c>
      <c r="E120" s="10">
        <v>569.94997637688198</v>
      </c>
      <c r="F120" s="9">
        <f t="shared" si="52"/>
        <v>0</v>
      </c>
      <c r="G120" s="1"/>
      <c r="H120" s="8">
        <f t="shared" si="53"/>
        <v>499.97045429551036</v>
      </c>
      <c r="I120" s="9">
        <f t="shared" si="53"/>
        <v>0</v>
      </c>
      <c r="J120" s="10">
        <f t="shared" si="53"/>
        <v>569.94997637688198</v>
      </c>
      <c r="K120" s="9">
        <f t="shared" si="53"/>
        <v>0</v>
      </c>
      <c r="M120" s="1">
        <v>110</v>
      </c>
      <c r="N120" s="32">
        <f t="shared" si="58"/>
        <v>6.5000000000000002E-2</v>
      </c>
      <c r="O120" s="10">
        <f t="shared" si="26"/>
        <v>467.47237476630221</v>
      </c>
      <c r="P120" s="28">
        <f t="shared" si="50"/>
        <v>0</v>
      </c>
      <c r="Q120" s="9">
        <f t="shared" si="27"/>
        <v>0</v>
      </c>
      <c r="R120" s="32">
        <f t="shared" si="59"/>
        <v>7.0000000000000007E-2</v>
      </c>
      <c r="S120" s="10">
        <f t="shared" si="28"/>
        <v>530.05347803050017</v>
      </c>
      <c r="T120" s="28">
        <f t="shared" si="33"/>
        <v>0</v>
      </c>
      <c r="U120" s="9">
        <f t="shared" si="29"/>
        <v>0</v>
      </c>
      <c r="V120" s="1"/>
      <c r="W120" s="1">
        <v>110</v>
      </c>
      <c r="X120" s="32">
        <f t="shared" si="30"/>
        <v>6.4999999999999947E-2</v>
      </c>
      <c r="Y120" s="10">
        <f t="shared" si="54"/>
        <v>467.47237476630221</v>
      </c>
      <c r="Z120" s="28">
        <f t="shared" si="51"/>
        <v>0</v>
      </c>
      <c r="AA120" s="9">
        <f t="shared" si="60"/>
        <v>0</v>
      </c>
      <c r="AB120" s="32">
        <f t="shared" si="31"/>
        <v>7.0000000000000062E-2</v>
      </c>
      <c r="AC120" s="10">
        <f t="shared" si="55"/>
        <v>530.05347803050017</v>
      </c>
      <c r="AD120" s="28">
        <f t="shared" si="38"/>
        <v>0</v>
      </c>
      <c r="AE120" s="9">
        <f t="shared" si="56"/>
        <v>0</v>
      </c>
      <c r="AG120" s="1">
        <v>110</v>
      </c>
      <c r="AH120" s="8">
        <v>1000</v>
      </c>
      <c r="AI120" s="11">
        <v>1000</v>
      </c>
      <c r="AK120" s="8">
        <v>980.3729531434924</v>
      </c>
      <c r="AL120" s="11">
        <v>980.59222156897647</v>
      </c>
      <c r="AN120" s="1">
        <v>110</v>
      </c>
      <c r="AO120" s="8">
        <f t="shared" si="34"/>
        <v>1000</v>
      </c>
      <c r="AP120" s="11">
        <f t="shared" si="34"/>
        <v>1000</v>
      </c>
      <c r="AR120" s="8">
        <f t="shared" si="35"/>
        <v>1000</v>
      </c>
      <c r="AS120" s="11">
        <f t="shared" si="35"/>
        <v>1000</v>
      </c>
      <c r="AU120" s="8">
        <f t="shared" si="36"/>
        <v>1000</v>
      </c>
      <c r="AV120" s="11">
        <f t="shared" si="36"/>
        <v>1000</v>
      </c>
    </row>
    <row r="121" spans="2:48" x14ac:dyDescent="0.25">
      <c r="B121" s="1">
        <v>111</v>
      </c>
      <c r="C121" s="8">
        <v>546.04971782708026</v>
      </c>
      <c r="D121" s="9">
        <f t="shared" si="57"/>
        <v>0</v>
      </c>
      <c r="E121" s="10">
        <v>622.90626187944702</v>
      </c>
      <c r="F121" s="9">
        <f t="shared" si="52"/>
        <v>0</v>
      </c>
      <c r="G121" s="1"/>
      <c r="H121" s="8">
        <f t="shared" si="53"/>
        <v>546.04971782708026</v>
      </c>
      <c r="I121" s="9">
        <f t="shared" si="53"/>
        <v>0</v>
      </c>
      <c r="J121" s="10">
        <f t="shared" si="53"/>
        <v>622.90626187944702</v>
      </c>
      <c r="K121" s="9">
        <f t="shared" si="53"/>
        <v>0</v>
      </c>
      <c r="M121" s="1">
        <v>111</v>
      </c>
      <c r="N121" s="32">
        <f t="shared" si="58"/>
        <v>6.5000000000000002E-2</v>
      </c>
      <c r="O121" s="10">
        <f t="shared" si="26"/>
        <v>510.55648616832008</v>
      </c>
      <c r="P121" s="28">
        <f t="shared" si="50"/>
        <v>0</v>
      </c>
      <c r="Q121" s="9">
        <f t="shared" si="27"/>
        <v>0</v>
      </c>
      <c r="R121" s="32">
        <f t="shared" si="59"/>
        <v>7.0000000000000007E-2</v>
      </c>
      <c r="S121" s="10">
        <f t="shared" si="28"/>
        <v>579.30282354788574</v>
      </c>
      <c r="T121" s="28">
        <f t="shared" si="33"/>
        <v>0</v>
      </c>
      <c r="U121" s="9">
        <f t="shared" si="29"/>
        <v>0</v>
      </c>
      <c r="V121" s="1"/>
      <c r="W121" s="1">
        <v>111</v>
      </c>
      <c r="X121" s="32">
        <f t="shared" si="30"/>
        <v>6.4999999999999947E-2</v>
      </c>
      <c r="Y121" s="10">
        <f t="shared" si="54"/>
        <v>510.55648616832008</v>
      </c>
      <c r="Z121" s="28">
        <f t="shared" si="51"/>
        <v>0</v>
      </c>
      <c r="AA121" s="9">
        <f t="shared" si="60"/>
        <v>0</v>
      </c>
      <c r="AB121" s="32">
        <f t="shared" si="31"/>
        <v>6.9999999999999951E-2</v>
      </c>
      <c r="AC121" s="10">
        <f t="shared" si="55"/>
        <v>579.30282354788574</v>
      </c>
      <c r="AD121" s="28">
        <f t="shared" si="38"/>
        <v>0</v>
      </c>
      <c r="AE121" s="9">
        <f t="shared" si="56"/>
        <v>0</v>
      </c>
      <c r="AG121" s="1">
        <v>111</v>
      </c>
      <c r="AH121" s="8">
        <v>1000</v>
      </c>
      <c r="AI121" s="11">
        <v>1000</v>
      </c>
      <c r="AK121" s="8">
        <f t="shared" ref="AK121:AL127" si="61">AH121</f>
        <v>1000</v>
      </c>
      <c r="AL121" s="11">
        <f t="shared" si="61"/>
        <v>1000</v>
      </c>
      <c r="AN121" s="1">
        <v>111</v>
      </c>
      <c r="AO121" s="8">
        <f t="shared" si="34"/>
        <v>1000</v>
      </c>
      <c r="AP121" s="11">
        <f t="shared" si="34"/>
        <v>1000</v>
      </c>
      <c r="AR121" s="8">
        <f t="shared" si="35"/>
        <v>1000</v>
      </c>
      <c r="AS121" s="11">
        <f t="shared" si="35"/>
        <v>1000</v>
      </c>
      <c r="AU121" s="8">
        <f t="shared" si="36"/>
        <v>1000</v>
      </c>
      <c r="AV121" s="11">
        <f t="shared" si="36"/>
        <v>1000</v>
      </c>
    </row>
    <row r="122" spans="2:48" x14ac:dyDescent="0.25">
      <c r="B122" s="1">
        <v>112</v>
      </c>
      <c r="C122" s="8">
        <v>597.34247124016133</v>
      </c>
      <c r="D122" s="9">
        <f t="shared" si="57"/>
        <v>0</v>
      </c>
      <c r="E122" s="10">
        <v>681.81114793000779</v>
      </c>
      <c r="F122" s="9">
        <f t="shared" si="52"/>
        <v>0</v>
      </c>
      <c r="G122" s="1"/>
      <c r="H122" s="8">
        <f t="shared" si="53"/>
        <v>597.34247124016133</v>
      </c>
      <c r="I122" s="9">
        <f t="shared" si="53"/>
        <v>0</v>
      </c>
      <c r="J122" s="10">
        <f t="shared" si="53"/>
        <v>681.81114793000779</v>
      </c>
      <c r="K122" s="9">
        <f t="shared" si="53"/>
        <v>0</v>
      </c>
      <c r="M122" s="1">
        <v>112</v>
      </c>
      <c r="N122" s="32">
        <f t="shared" si="58"/>
        <v>6.5000000000000002E-2</v>
      </c>
      <c r="O122" s="10">
        <f t="shared" si="26"/>
        <v>558.51521060955088</v>
      </c>
      <c r="P122" s="28">
        <f t="shared" si="50"/>
        <v>0</v>
      </c>
      <c r="Q122" s="9">
        <f t="shared" si="27"/>
        <v>0</v>
      </c>
      <c r="R122" s="32">
        <f t="shared" si="59"/>
        <v>7.0000000000000007E-2</v>
      </c>
      <c r="S122" s="10">
        <f t="shared" si="28"/>
        <v>634.08436757490722</v>
      </c>
      <c r="T122" s="28">
        <f t="shared" si="33"/>
        <v>0</v>
      </c>
      <c r="U122" s="9">
        <f t="shared" si="29"/>
        <v>0</v>
      </c>
      <c r="V122" s="1"/>
      <c r="W122" s="1">
        <v>112</v>
      </c>
      <c r="X122" s="32">
        <f t="shared" si="30"/>
        <v>6.4999999999999947E-2</v>
      </c>
      <c r="Y122" s="10">
        <f t="shared" si="54"/>
        <v>558.51521060955088</v>
      </c>
      <c r="Z122" s="28">
        <f t="shared" si="51"/>
        <v>0</v>
      </c>
      <c r="AA122" s="9">
        <f t="shared" si="60"/>
        <v>0</v>
      </c>
      <c r="AB122" s="32">
        <f t="shared" si="31"/>
        <v>7.0000000000000062E-2</v>
      </c>
      <c r="AC122" s="10">
        <f t="shared" si="55"/>
        <v>634.08436757490722</v>
      </c>
      <c r="AD122" s="28">
        <f t="shared" si="38"/>
        <v>0</v>
      </c>
      <c r="AE122" s="9">
        <f t="shared" si="56"/>
        <v>0</v>
      </c>
      <c r="AG122" s="1">
        <v>112</v>
      </c>
      <c r="AH122" s="8">
        <v>1000</v>
      </c>
      <c r="AI122" s="11">
        <v>1000</v>
      </c>
      <c r="AK122" s="8">
        <f t="shared" si="61"/>
        <v>1000</v>
      </c>
      <c r="AL122" s="11">
        <f t="shared" si="61"/>
        <v>1000</v>
      </c>
      <c r="AN122" s="1">
        <v>112</v>
      </c>
      <c r="AO122" s="8">
        <f t="shared" si="34"/>
        <v>1000</v>
      </c>
      <c r="AP122" s="11">
        <f t="shared" si="34"/>
        <v>1000</v>
      </c>
      <c r="AR122" s="8">
        <f t="shared" si="35"/>
        <v>1000</v>
      </c>
      <c r="AS122" s="11">
        <f t="shared" si="35"/>
        <v>1000</v>
      </c>
      <c r="AU122" s="8">
        <f t="shared" si="36"/>
        <v>1000</v>
      </c>
      <c r="AV122" s="11">
        <f t="shared" si="36"/>
        <v>1000</v>
      </c>
    </row>
    <row r="123" spans="2:48" x14ac:dyDescent="0.25">
      <c r="B123" s="1">
        <v>113</v>
      </c>
      <c r="C123" s="8">
        <v>654.33115257106681</v>
      </c>
      <c r="D123" s="9">
        <f t="shared" si="57"/>
        <v>0</v>
      </c>
      <c r="E123" s="10">
        <v>746.68600434630525</v>
      </c>
      <c r="F123" s="9">
        <f t="shared" si="52"/>
        <v>0</v>
      </c>
      <c r="G123" s="1"/>
      <c r="H123" s="8">
        <f t="shared" si="53"/>
        <v>654.33115257106681</v>
      </c>
      <c r="I123" s="9">
        <f t="shared" si="53"/>
        <v>0</v>
      </c>
      <c r="J123" s="10">
        <f t="shared" si="53"/>
        <v>746.68600434630525</v>
      </c>
      <c r="K123" s="9">
        <f t="shared" si="53"/>
        <v>0</v>
      </c>
      <c r="M123" s="1">
        <v>113</v>
      </c>
      <c r="N123" s="32">
        <f t="shared" si="58"/>
        <v>6.5000000000000002E-2</v>
      </c>
      <c r="O123" s="10">
        <f t="shared" si="26"/>
        <v>611.79962765394748</v>
      </c>
      <c r="P123" s="28">
        <f t="shared" si="50"/>
        <v>0</v>
      </c>
      <c r="Q123" s="9">
        <f t="shared" si="27"/>
        <v>0</v>
      </c>
      <c r="R123" s="32">
        <f t="shared" si="59"/>
        <v>7.0000000000000007E-2</v>
      </c>
      <c r="S123" s="10">
        <f t="shared" si="28"/>
        <v>694.41798404206384</v>
      </c>
      <c r="T123" s="28">
        <f t="shared" si="33"/>
        <v>0</v>
      </c>
      <c r="U123" s="9">
        <f t="shared" si="29"/>
        <v>0</v>
      </c>
      <c r="V123" s="1"/>
      <c r="W123" s="1">
        <v>113</v>
      </c>
      <c r="X123" s="32">
        <f t="shared" si="30"/>
        <v>6.4999999999999947E-2</v>
      </c>
      <c r="Y123" s="10">
        <f t="shared" si="54"/>
        <v>611.79962765394748</v>
      </c>
      <c r="Z123" s="28">
        <f t="shared" si="51"/>
        <v>0</v>
      </c>
      <c r="AA123" s="9">
        <f t="shared" si="60"/>
        <v>0</v>
      </c>
      <c r="AB123" s="32">
        <f t="shared" si="31"/>
        <v>7.0000000000000062E-2</v>
      </c>
      <c r="AC123" s="10">
        <f t="shared" si="55"/>
        <v>694.41798404206384</v>
      </c>
      <c r="AD123" s="28">
        <f t="shared" si="38"/>
        <v>0</v>
      </c>
      <c r="AE123" s="9">
        <f t="shared" si="56"/>
        <v>0</v>
      </c>
      <c r="AG123" s="1">
        <v>113</v>
      </c>
      <c r="AH123" s="8">
        <v>1000</v>
      </c>
      <c r="AI123" s="11">
        <v>1000</v>
      </c>
      <c r="AK123" s="8">
        <f t="shared" si="61"/>
        <v>1000</v>
      </c>
      <c r="AL123" s="11">
        <f t="shared" si="61"/>
        <v>1000</v>
      </c>
      <c r="AN123" s="1">
        <v>113</v>
      </c>
      <c r="AO123" s="8">
        <f t="shared" si="34"/>
        <v>1000</v>
      </c>
      <c r="AP123" s="11">
        <f t="shared" si="34"/>
        <v>1000</v>
      </c>
      <c r="AR123" s="8">
        <f t="shared" si="35"/>
        <v>1000</v>
      </c>
      <c r="AS123" s="11">
        <f t="shared" si="35"/>
        <v>1000</v>
      </c>
      <c r="AU123" s="8">
        <f t="shared" si="36"/>
        <v>1000</v>
      </c>
      <c r="AV123" s="11">
        <f t="shared" si="36"/>
        <v>1000</v>
      </c>
    </row>
    <row r="124" spans="2:48" x14ac:dyDescent="0.25">
      <c r="B124" s="1">
        <v>114</v>
      </c>
      <c r="C124" s="8">
        <v>717.20723949064813</v>
      </c>
      <c r="D124" s="9">
        <f t="shared" si="57"/>
        <v>0</v>
      </c>
      <c r="E124" s="10">
        <v>816.45833036399495</v>
      </c>
      <c r="F124" s="9">
        <f t="shared" si="52"/>
        <v>0</v>
      </c>
      <c r="G124" s="1"/>
      <c r="H124" s="8">
        <f t="shared" si="53"/>
        <v>717.20723949064813</v>
      </c>
      <c r="I124" s="9">
        <f t="shared" si="53"/>
        <v>0</v>
      </c>
      <c r="J124" s="10">
        <f t="shared" si="53"/>
        <v>816.45833036399495</v>
      </c>
      <c r="K124" s="9">
        <f t="shared" si="53"/>
        <v>0</v>
      </c>
      <c r="M124" s="1">
        <v>114</v>
      </c>
      <c r="N124" s="32">
        <f t="shared" si="58"/>
        <v>6.5000000000000002E-2</v>
      </c>
      <c r="O124" s="10">
        <f t="shared" si="26"/>
        <v>670.58876892375599</v>
      </c>
      <c r="P124" s="28">
        <f t="shared" si="50"/>
        <v>0</v>
      </c>
      <c r="Q124" s="9">
        <f t="shared" si="27"/>
        <v>0</v>
      </c>
      <c r="R124" s="32">
        <f t="shared" si="59"/>
        <v>7.0000000000000007E-2</v>
      </c>
      <c r="S124" s="10">
        <f t="shared" si="28"/>
        <v>759.3062472385152</v>
      </c>
      <c r="T124" s="28">
        <f t="shared" si="33"/>
        <v>0</v>
      </c>
      <c r="U124" s="9">
        <f t="shared" si="29"/>
        <v>0</v>
      </c>
      <c r="V124" s="1"/>
      <c r="W124" s="1">
        <v>114</v>
      </c>
      <c r="X124" s="32">
        <f t="shared" si="30"/>
        <v>6.5000000000000058E-2</v>
      </c>
      <c r="Y124" s="10">
        <f t="shared" si="54"/>
        <v>670.58876892375599</v>
      </c>
      <c r="Z124" s="28">
        <f t="shared" si="51"/>
        <v>0</v>
      </c>
      <c r="AA124" s="9">
        <f t="shared" si="60"/>
        <v>0</v>
      </c>
      <c r="AB124" s="32">
        <f t="shared" si="31"/>
        <v>7.0000000000000173E-2</v>
      </c>
      <c r="AC124" s="10">
        <f t="shared" si="55"/>
        <v>759.3062472385152</v>
      </c>
      <c r="AD124" s="28">
        <f t="shared" si="38"/>
        <v>0</v>
      </c>
      <c r="AE124" s="9">
        <f t="shared" si="56"/>
        <v>0</v>
      </c>
      <c r="AG124" s="1">
        <v>114</v>
      </c>
      <c r="AH124" s="8">
        <v>1000</v>
      </c>
      <c r="AI124" s="11">
        <v>1000</v>
      </c>
      <c r="AK124" s="8">
        <f t="shared" si="61"/>
        <v>1000</v>
      </c>
      <c r="AL124" s="11">
        <f t="shared" si="61"/>
        <v>1000</v>
      </c>
      <c r="AN124" s="1">
        <v>114</v>
      </c>
      <c r="AO124" s="8">
        <f t="shared" si="34"/>
        <v>1000</v>
      </c>
      <c r="AP124" s="11">
        <f t="shared" si="34"/>
        <v>1000</v>
      </c>
      <c r="AR124" s="8">
        <f t="shared" si="35"/>
        <v>1000</v>
      </c>
      <c r="AS124" s="11">
        <f t="shared" si="35"/>
        <v>1000</v>
      </c>
      <c r="AU124" s="8">
        <f t="shared" si="36"/>
        <v>1000</v>
      </c>
      <c r="AV124" s="11">
        <f t="shared" si="36"/>
        <v>1000</v>
      </c>
    </row>
    <row r="125" spans="2:48" x14ac:dyDescent="0.25">
      <c r="B125" s="1">
        <v>115</v>
      </c>
      <c r="C125" s="8">
        <v>785.4024838481813</v>
      </c>
      <c r="D125" s="9">
        <f t="shared" si="57"/>
        <v>0</v>
      </c>
      <c r="E125" s="10">
        <v>887.53633361368441</v>
      </c>
      <c r="F125" s="9">
        <f t="shared" si="52"/>
        <v>0</v>
      </c>
      <c r="G125" s="1"/>
      <c r="H125" s="8">
        <f t="shared" si="53"/>
        <v>785.4024838481813</v>
      </c>
      <c r="I125" s="9">
        <f t="shared" si="53"/>
        <v>0</v>
      </c>
      <c r="J125" s="10">
        <f t="shared" si="53"/>
        <v>887.53633361368441</v>
      </c>
      <c r="K125" s="9">
        <f t="shared" si="53"/>
        <v>0</v>
      </c>
      <c r="M125" s="1">
        <v>115</v>
      </c>
      <c r="N125" s="32">
        <f t="shared" si="58"/>
        <v>6.5000000000000002E-2</v>
      </c>
      <c r="O125" s="10">
        <f t="shared" si="26"/>
        <v>734.35132239804955</v>
      </c>
      <c r="P125" s="28">
        <f t="shared" si="50"/>
        <v>0</v>
      </c>
      <c r="Q125" s="9">
        <f t="shared" si="27"/>
        <v>0</v>
      </c>
      <c r="R125" s="32">
        <f t="shared" si="59"/>
        <v>7.0000000000000007E-2</v>
      </c>
      <c r="S125" s="10">
        <f t="shared" si="28"/>
        <v>825.40879026072639</v>
      </c>
      <c r="T125" s="28">
        <f t="shared" si="33"/>
        <v>0</v>
      </c>
      <c r="U125" s="9">
        <f t="shared" si="29"/>
        <v>0</v>
      </c>
      <c r="V125" s="1"/>
      <c r="W125" s="1">
        <v>115</v>
      </c>
      <c r="X125" s="32">
        <f t="shared" si="30"/>
        <v>6.4999999999999947E-2</v>
      </c>
      <c r="Y125" s="10">
        <f t="shared" si="54"/>
        <v>734.35132239804955</v>
      </c>
      <c r="Z125" s="28">
        <f t="shared" si="51"/>
        <v>0</v>
      </c>
      <c r="AA125" s="9">
        <f t="shared" si="60"/>
        <v>0</v>
      </c>
      <c r="AB125" s="32">
        <f t="shared" si="31"/>
        <v>7.0000000000000173E-2</v>
      </c>
      <c r="AC125" s="10">
        <f t="shared" si="55"/>
        <v>825.40879026072639</v>
      </c>
      <c r="AD125" s="28">
        <f t="shared" si="38"/>
        <v>0</v>
      </c>
      <c r="AE125" s="9">
        <f t="shared" si="56"/>
        <v>0</v>
      </c>
      <c r="AG125" s="1">
        <v>115</v>
      </c>
      <c r="AH125" s="8">
        <v>1000</v>
      </c>
      <c r="AI125" s="11">
        <v>1000</v>
      </c>
      <c r="AK125" s="8">
        <f t="shared" si="61"/>
        <v>1000</v>
      </c>
      <c r="AL125" s="11">
        <f t="shared" si="61"/>
        <v>1000</v>
      </c>
      <c r="AN125" s="1">
        <v>115</v>
      </c>
      <c r="AO125" s="8">
        <f t="shared" si="34"/>
        <v>1000</v>
      </c>
      <c r="AP125" s="11">
        <f t="shared" si="34"/>
        <v>1000</v>
      </c>
      <c r="AR125" s="8">
        <f t="shared" si="35"/>
        <v>1000</v>
      </c>
      <c r="AS125" s="11">
        <f t="shared" si="35"/>
        <v>1000</v>
      </c>
      <c r="AU125" s="8">
        <f t="shared" si="36"/>
        <v>1000</v>
      </c>
      <c r="AV125" s="11">
        <f t="shared" si="36"/>
        <v>1000</v>
      </c>
    </row>
    <row r="126" spans="2:48" x14ac:dyDescent="0.25">
      <c r="B126" s="1">
        <v>116</v>
      </c>
      <c r="C126" s="8">
        <v>856.58458445829308</v>
      </c>
      <c r="D126" s="9">
        <f t="shared" si="57"/>
        <v>0</v>
      </c>
      <c r="E126" s="10">
        <v>951.16121877533681</v>
      </c>
      <c r="F126" s="9">
        <f t="shared" si="52"/>
        <v>0</v>
      </c>
      <c r="G126" s="1"/>
      <c r="H126" s="8">
        <f t="shared" si="53"/>
        <v>856.58458445829308</v>
      </c>
      <c r="I126" s="9">
        <f t="shared" si="53"/>
        <v>0</v>
      </c>
      <c r="J126" s="10">
        <f t="shared" si="53"/>
        <v>951.16121877533681</v>
      </c>
      <c r="K126" s="9">
        <f t="shared" si="53"/>
        <v>0</v>
      </c>
      <c r="M126" s="1">
        <v>116</v>
      </c>
      <c r="N126" s="32">
        <f t="shared" si="58"/>
        <v>6.5000000000000002E-2</v>
      </c>
      <c r="O126" s="10">
        <f t="shared" si="26"/>
        <v>800.90658646850409</v>
      </c>
      <c r="P126" s="28">
        <f t="shared" si="50"/>
        <v>0</v>
      </c>
      <c r="Q126" s="9">
        <f t="shared" si="27"/>
        <v>0</v>
      </c>
      <c r="R126" s="32">
        <f t="shared" si="59"/>
        <v>7.0000000000000007E-2</v>
      </c>
      <c r="S126" s="10">
        <f t="shared" si="28"/>
        <v>884.57993346106321</v>
      </c>
      <c r="T126" s="28">
        <f t="shared" si="33"/>
        <v>0</v>
      </c>
      <c r="U126" s="9">
        <f t="shared" si="29"/>
        <v>0</v>
      </c>
      <c r="V126" s="1"/>
      <c r="W126" s="1">
        <v>116</v>
      </c>
      <c r="X126" s="32">
        <f t="shared" si="30"/>
        <v>6.4999999999999947E-2</v>
      </c>
      <c r="Y126" s="10">
        <f t="shared" si="54"/>
        <v>800.90658646850409</v>
      </c>
      <c r="Z126" s="28">
        <f t="shared" si="51"/>
        <v>0</v>
      </c>
      <c r="AA126" s="9">
        <f t="shared" si="60"/>
        <v>0</v>
      </c>
      <c r="AB126" s="32">
        <f t="shared" si="31"/>
        <v>7.0000000000000062E-2</v>
      </c>
      <c r="AC126" s="10">
        <f t="shared" si="55"/>
        <v>884.57993346106321</v>
      </c>
      <c r="AD126" s="28">
        <f t="shared" si="38"/>
        <v>0</v>
      </c>
      <c r="AE126" s="9">
        <f t="shared" si="56"/>
        <v>0</v>
      </c>
      <c r="AG126" s="1">
        <v>116</v>
      </c>
      <c r="AH126" s="8">
        <v>1000</v>
      </c>
      <c r="AI126" s="11">
        <v>1000</v>
      </c>
      <c r="AK126" s="8">
        <f t="shared" si="61"/>
        <v>1000</v>
      </c>
      <c r="AL126" s="11">
        <f t="shared" si="61"/>
        <v>1000</v>
      </c>
      <c r="AN126" s="1">
        <v>116</v>
      </c>
      <c r="AO126" s="8">
        <f t="shared" si="34"/>
        <v>1000</v>
      </c>
      <c r="AP126" s="11">
        <f t="shared" si="34"/>
        <v>1000</v>
      </c>
      <c r="AR126" s="8">
        <f t="shared" si="35"/>
        <v>1000</v>
      </c>
      <c r="AS126" s="11">
        <f t="shared" si="35"/>
        <v>1000</v>
      </c>
      <c r="AU126" s="8">
        <f t="shared" si="36"/>
        <v>1000</v>
      </c>
      <c r="AV126" s="11">
        <f t="shared" si="36"/>
        <v>1000</v>
      </c>
    </row>
    <row r="127" spans="2:48" x14ac:dyDescent="0.25">
      <c r="B127" s="1">
        <v>117</v>
      </c>
      <c r="C127" s="8">
        <v>924.67855045766873</v>
      </c>
      <c r="D127" s="9">
        <f t="shared" si="57"/>
        <v>0</v>
      </c>
      <c r="E127" s="10">
        <v>991.40900990250191</v>
      </c>
      <c r="F127" s="9">
        <f t="shared" si="52"/>
        <v>0</v>
      </c>
      <c r="G127" s="1"/>
      <c r="H127" s="8">
        <f t="shared" si="53"/>
        <v>924.67855045766873</v>
      </c>
      <c r="I127" s="9">
        <f t="shared" si="53"/>
        <v>0</v>
      </c>
      <c r="J127" s="10">
        <f t="shared" si="53"/>
        <v>991.40900990250191</v>
      </c>
      <c r="K127" s="9">
        <f t="shared" si="53"/>
        <v>0</v>
      </c>
      <c r="M127" s="1">
        <v>117</v>
      </c>
      <c r="N127" s="32">
        <f t="shared" si="58"/>
        <v>6.5000000000000002E-2</v>
      </c>
      <c r="O127" s="10">
        <f t="shared" si="26"/>
        <v>864.57444467792027</v>
      </c>
      <c r="P127" s="28">
        <f t="shared" si="50"/>
        <v>0</v>
      </c>
      <c r="Q127" s="9">
        <f t="shared" si="27"/>
        <v>0</v>
      </c>
      <c r="R127" s="32">
        <f t="shared" si="59"/>
        <v>7.0000000000000007E-2</v>
      </c>
      <c r="S127" s="10">
        <f t="shared" si="28"/>
        <v>922.01037920932674</v>
      </c>
      <c r="T127" s="28">
        <f t="shared" si="33"/>
        <v>0</v>
      </c>
      <c r="U127" s="9">
        <f t="shared" si="29"/>
        <v>0</v>
      </c>
      <c r="V127" s="1"/>
      <c r="W127" s="1">
        <v>117</v>
      </c>
      <c r="X127" s="32">
        <f t="shared" si="30"/>
        <v>6.4999999999999947E-2</v>
      </c>
      <c r="Y127" s="10">
        <f t="shared" si="54"/>
        <v>864.57444467792027</v>
      </c>
      <c r="Z127" s="28">
        <f t="shared" si="51"/>
        <v>0</v>
      </c>
      <c r="AA127" s="9">
        <f t="shared" si="60"/>
        <v>0</v>
      </c>
      <c r="AB127" s="32">
        <f t="shared" si="31"/>
        <v>7.0000000000000062E-2</v>
      </c>
      <c r="AC127" s="10">
        <f t="shared" si="55"/>
        <v>922.01037920932674</v>
      </c>
      <c r="AD127" s="28">
        <f t="shared" si="38"/>
        <v>0</v>
      </c>
      <c r="AE127" s="9">
        <f t="shared" si="56"/>
        <v>0</v>
      </c>
      <c r="AG127" s="1">
        <v>117</v>
      </c>
      <c r="AH127" s="8">
        <v>1000</v>
      </c>
      <c r="AI127" s="11">
        <v>1000</v>
      </c>
      <c r="AK127" s="8">
        <f t="shared" si="61"/>
        <v>1000</v>
      </c>
      <c r="AL127" s="11">
        <f t="shared" si="61"/>
        <v>1000</v>
      </c>
      <c r="AN127" s="1">
        <v>117</v>
      </c>
      <c r="AO127" s="8">
        <f t="shared" si="34"/>
        <v>1000</v>
      </c>
      <c r="AP127" s="11">
        <f t="shared" si="34"/>
        <v>1000</v>
      </c>
      <c r="AR127" s="8">
        <f t="shared" si="35"/>
        <v>1000</v>
      </c>
      <c r="AS127" s="11">
        <f t="shared" si="35"/>
        <v>1000</v>
      </c>
      <c r="AU127" s="8">
        <f t="shared" si="36"/>
        <v>1000</v>
      </c>
      <c r="AV127" s="11">
        <f t="shared" si="36"/>
        <v>1000</v>
      </c>
    </row>
    <row r="128" spans="2:48" x14ac:dyDescent="0.25">
      <c r="B128" s="1">
        <v>118</v>
      </c>
      <c r="C128" s="8">
        <v>1000</v>
      </c>
      <c r="D128" s="9">
        <f t="shared" si="57"/>
        <v>0</v>
      </c>
      <c r="E128" s="10">
        <v>1000</v>
      </c>
      <c r="F128" s="9">
        <f t="shared" si="52"/>
        <v>0</v>
      </c>
      <c r="G128" s="1"/>
      <c r="H128" s="8">
        <f t="shared" si="53"/>
        <v>1000</v>
      </c>
      <c r="I128" s="9">
        <f t="shared" si="53"/>
        <v>0</v>
      </c>
      <c r="J128" s="10">
        <f t="shared" si="53"/>
        <v>1000</v>
      </c>
      <c r="K128" s="9">
        <f t="shared" si="53"/>
        <v>0</v>
      </c>
      <c r="M128" s="1">
        <v>118</v>
      </c>
      <c r="N128" s="32">
        <f t="shared" si="58"/>
        <v>6.5000000000000002E-2</v>
      </c>
      <c r="O128" s="10">
        <f t="shared" si="26"/>
        <v>935</v>
      </c>
      <c r="P128" s="28">
        <f t="shared" si="50"/>
        <v>0</v>
      </c>
      <c r="Q128" s="9">
        <f t="shared" si="27"/>
        <v>0</v>
      </c>
      <c r="R128" s="32">
        <f t="shared" si="59"/>
        <v>7.0000000000000007E-2</v>
      </c>
      <c r="S128" s="10">
        <f t="shared" si="28"/>
        <v>929.99999999999989</v>
      </c>
      <c r="T128" s="28">
        <f t="shared" si="33"/>
        <v>0</v>
      </c>
      <c r="U128" s="9">
        <f t="shared" si="29"/>
        <v>0</v>
      </c>
      <c r="V128" s="1"/>
      <c r="W128" s="1">
        <v>118</v>
      </c>
      <c r="X128" s="32">
        <f t="shared" si="30"/>
        <v>6.4999999999999947E-2</v>
      </c>
      <c r="Y128" s="10">
        <f t="shared" si="54"/>
        <v>935</v>
      </c>
      <c r="Z128" s="28">
        <f t="shared" si="51"/>
        <v>0</v>
      </c>
      <c r="AA128" s="9">
        <f t="shared" si="60"/>
        <v>0</v>
      </c>
      <c r="AB128" s="32">
        <f t="shared" si="31"/>
        <v>7.0000000000000062E-2</v>
      </c>
      <c r="AC128" s="10">
        <f t="shared" si="55"/>
        <v>929.99999999999989</v>
      </c>
      <c r="AD128" s="28">
        <f t="shared" si="38"/>
        <v>0</v>
      </c>
      <c r="AE128" s="9">
        <f t="shared" si="56"/>
        <v>0</v>
      </c>
      <c r="AG128" s="1">
        <v>118</v>
      </c>
      <c r="AH128" s="8">
        <v>1000</v>
      </c>
      <c r="AI128" s="11">
        <v>1000</v>
      </c>
      <c r="AK128" s="8">
        <v>1000</v>
      </c>
      <c r="AL128" s="11">
        <v>1000</v>
      </c>
      <c r="AN128" s="1">
        <v>118</v>
      </c>
      <c r="AO128" s="8">
        <f t="shared" si="34"/>
        <v>1000</v>
      </c>
      <c r="AP128" s="11">
        <f t="shared" si="34"/>
        <v>1000</v>
      </c>
      <c r="AR128" s="8">
        <f t="shared" si="35"/>
        <v>1000</v>
      </c>
      <c r="AS128" s="11">
        <f t="shared" si="35"/>
        <v>1000</v>
      </c>
      <c r="AU128" s="8">
        <f t="shared" si="36"/>
        <v>1000</v>
      </c>
      <c r="AV128" s="11">
        <f t="shared" si="36"/>
        <v>1000</v>
      </c>
    </row>
    <row r="129" spans="2:48" x14ac:dyDescent="0.25">
      <c r="B129" s="1">
        <v>119</v>
      </c>
      <c r="C129" s="8">
        <v>1000</v>
      </c>
      <c r="D129" s="9">
        <f t="shared" si="57"/>
        <v>0</v>
      </c>
      <c r="E129" s="10">
        <v>1000</v>
      </c>
      <c r="F129" s="9">
        <f t="shared" si="52"/>
        <v>0</v>
      </c>
      <c r="G129" s="1"/>
      <c r="H129" s="8">
        <f t="shared" si="53"/>
        <v>1000</v>
      </c>
      <c r="I129" s="9">
        <f t="shared" si="53"/>
        <v>0</v>
      </c>
      <c r="J129" s="10">
        <f t="shared" si="53"/>
        <v>1000</v>
      </c>
      <c r="K129" s="9">
        <f t="shared" si="53"/>
        <v>0</v>
      </c>
      <c r="M129" s="1">
        <v>119</v>
      </c>
      <c r="N129" s="32">
        <v>0</v>
      </c>
      <c r="O129" s="10">
        <f>C129</f>
        <v>1000</v>
      </c>
      <c r="P129" s="28">
        <f t="shared" si="50"/>
        <v>0</v>
      </c>
      <c r="Q129" s="9">
        <f t="shared" si="27"/>
        <v>0</v>
      </c>
      <c r="R129" s="32">
        <v>0</v>
      </c>
      <c r="S129" s="10">
        <f>E129</f>
        <v>1000</v>
      </c>
      <c r="T129" s="28">
        <f t="shared" si="33"/>
        <v>0</v>
      </c>
      <c r="U129" s="9">
        <f t="shared" si="29"/>
        <v>0</v>
      </c>
      <c r="V129" s="1"/>
      <c r="W129" s="1">
        <v>119</v>
      </c>
      <c r="X129" s="32">
        <v>0</v>
      </c>
      <c r="Y129" s="10">
        <f t="shared" si="54"/>
        <v>1000</v>
      </c>
      <c r="Z129" s="28">
        <f t="shared" si="51"/>
        <v>0</v>
      </c>
      <c r="AA129" s="9">
        <f t="shared" si="60"/>
        <v>0</v>
      </c>
      <c r="AB129" s="32">
        <f t="shared" si="31"/>
        <v>0</v>
      </c>
      <c r="AC129" s="10">
        <f t="shared" si="55"/>
        <v>1000</v>
      </c>
      <c r="AD129" s="28">
        <f t="shared" si="38"/>
        <v>0</v>
      </c>
      <c r="AE129" s="9">
        <f t="shared" si="56"/>
        <v>0</v>
      </c>
      <c r="AG129" s="1">
        <v>119</v>
      </c>
      <c r="AH129" s="8">
        <v>1000</v>
      </c>
      <c r="AI129" s="11">
        <v>1000</v>
      </c>
      <c r="AK129" s="8">
        <v>1000</v>
      </c>
      <c r="AL129" s="11">
        <v>1000</v>
      </c>
      <c r="AN129" s="1">
        <v>119</v>
      </c>
      <c r="AO129" s="8">
        <f t="shared" si="34"/>
        <v>1000</v>
      </c>
      <c r="AP129" s="11">
        <f t="shared" si="34"/>
        <v>1000</v>
      </c>
      <c r="AR129" s="8">
        <f t="shared" si="35"/>
        <v>1000</v>
      </c>
      <c r="AS129" s="11">
        <f t="shared" si="35"/>
        <v>1000</v>
      </c>
      <c r="AU129" s="8">
        <f t="shared" si="36"/>
        <v>1000</v>
      </c>
      <c r="AV129" s="11">
        <f t="shared" si="36"/>
        <v>1000</v>
      </c>
    </row>
    <row r="130" spans="2:48" ht="15.75" thickBot="1" x14ac:dyDescent="0.3">
      <c r="B130" s="1">
        <v>120</v>
      </c>
      <c r="C130" s="21">
        <v>1000</v>
      </c>
      <c r="D130" s="20">
        <f t="shared" si="57"/>
        <v>0</v>
      </c>
      <c r="E130" s="29">
        <v>1000</v>
      </c>
      <c r="F130" s="20">
        <f t="shared" si="52"/>
        <v>0</v>
      </c>
      <c r="G130" s="1"/>
      <c r="H130" s="21">
        <f t="shared" si="53"/>
        <v>1000</v>
      </c>
      <c r="I130" s="20">
        <f t="shared" si="53"/>
        <v>0</v>
      </c>
      <c r="J130" s="29">
        <f t="shared" si="53"/>
        <v>1000</v>
      </c>
      <c r="K130" s="20">
        <f t="shared" si="53"/>
        <v>0</v>
      </c>
      <c r="M130" s="1">
        <v>120</v>
      </c>
      <c r="N130" s="33">
        <v>0</v>
      </c>
      <c r="O130" s="29">
        <f>C130</f>
        <v>1000</v>
      </c>
      <c r="P130" s="30">
        <f>P129</f>
        <v>0</v>
      </c>
      <c r="Q130" s="20">
        <f t="shared" si="27"/>
        <v>0</v>
      </c>
      <c r="R130" s="33">
        <v>0</v>
      </c>
      <c r="S130" s="29">
        <f>E130</f>
        <v>1000</v>
      </c>
      <c r="T130" s="30">
        <f t="shared" si="33"/>
        <v>0</v>
      </c>
      <c r="U130" s="20">
        <f t="shared" si="29"/>
        <v>0</v>
      </c>
      <c r="V130" s="1"/>
      <c r="W130" s="1">
        <v>120</v>
      </c>
      <c r="X130" s="33">
        <f t="shared" si="30"/>
        <v>0</v>
      </c>
      <c r="Y130" s="29">
        <f t="shared" si="54"/>
        <v>1000</v>
      </c>
      <c r="Z130" s="30">
        <v>0</v>
      </c>
      <c r="AA130" s="20">
        <f>Q130</f>
        <v>0</v>
      </c>
      <c r="AB130" s="33">
        <f t="shared" si="31"/>
        <v>0</v>
      </c>
      <c r="AC130" s="29">
        <f t="shared" si="55"/>
        <v>1000</v>
      </c>
      <c r="AD130" s="30">
        <f t="shared" ref="AD130" si="62">P130</f>
        <v>0</v>
      </c>
      <c r="AE130" s="20">
        <f t="shared" si="56"/>
        <v>0</v>
      </c>
      <c r="AG130" s="1">
        <v>120</v>
      </c>
      <c r="AH130" s="21">
        <v>1000</v>
      </c>
      <c r="AI130" s="22">
        <v>1000</v>
      </c>
      <c r="AK130" s="21">
        <v>1000</v>
      </c>
      <c r="AL130" s="22">
        <v>1000</v>
      </c>
      <c r="AN130" s="1">
        <v>120</v>
      </c>
      <c r="AO130" s="21">
        <f t="shared" si="34"/>
        <v>1000</v>
      </c>
      <c r="AP130" s="22">
        <f t="shared" si="34"/>
        <v>1000</v>
      </c>
      <c r="AR130" s="21">
        <f t="shared" si="35"/>
        <v>1000</v>
      </c>
      <c r="AS130" s="22">
        <f t="shared" si="35"/>
        <v>1000</v>
      </c>
      <c r="AU130" s="21">
        <f t="shared" si="36"/>
        <v>1000</v>
      </c>
      <c r="AV130" s="22">
        <f t="shared" si="36"/>
        <v>1000</v>
      </c>
    </row>
    <row r="131" spans="2:48" x14ac:dyDescent="0.25"/>
    <row r="132" spans="2:48" x14ac:dyDescent="0.25"/>
    <row r="133" spans="2:48" x14ac:dyDescent="0.25"/>
    <row r="134" spans="2:48" x14ac:dyDescent="0.25"/>
    <row r="135" spans="2:48" x14ac:dyDescent="0.25"/>
    <row r="136" spans="2:48" x14ac:dyDescent="0.25"/>
    <row r="137" spans="2:48" x14ac:dyDescent="0.25"/>
    <row r="138" spans="2:48" x14ac:dyDescent="0.25"/>
    <row r="139" spans="2:48" x14ac:dyDescent="0.25"/>
    <row r="140" spans="2:48" x14ac:dyDescent="0.25"/>
  </sheetData>
  <mergeCells count="17">
    <mergeCell ref="AU6:AV6"/>
    <mergeCell ref="C7:D7"/>
    <mergeCell ref="E7:F7"/>
    <mergeCell ref="H7:I7"/>
    <mergeCell ref="J7:K7"/>
    <mergeCell ref="N7:Q7"/>
    <mergeCell ref="R7:U7"/>
    <mergeCell ref="AH6:AI6"/>
    <mergeCell ref="X7:AA7"/>
    <mergeCell ref="AB7:AE7"/>
    <mergeCell ref="AK6:AL6"/>
    <mergeCell ref="AO6:AP6"/>
    <mergeCell ref="AR6:AS6"/>
    <mergeCell ref="C6:F6"/>
    <mergeCell ref="H6:K6"/>
    <mergeCell ref="N6:U6"/>
    <mergeCell ref="X6:A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Presentación</vt:lpstr>
      <vt:lpstr>Nuevas 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2019-12-20T10:19:13Z</dcterms:created>
  <dcterms:modified xsi:type="dcterms:W3CDTF">2022-06-29T15:01:20Z</dcterms:modified>
</cp:coreProperties>
</file>