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dels and inference\"/>
    </mc:Choice>
  </mc:AlternateContent>
  <xr:revisionPtr revIDLastSave="0" documentId="13_ncr:1000001_{05F87433-343E-B840-B5C8-147975FAB864}" xr6:coauthVersionLast="47" xr6:coauthVersionMax="47" xr10:uidLastSave="{00000000-0000-0000-0000-000000000000}"/>
  <bookViews>
    <workbookView xWindow="0" yWindow="0" windowWidth="20490" windowHeight="732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B11" i="1"/>
  <c r="A11" i="1"/>
  <c r="B10" i="1"/>
  <c r="A10" i="1"/>
  <c r="I9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C4" i="1"/>
  <c r="E3" i="1"/>
  <c r="D3" i="1"/>
  <c r="C3" i="1"/>
  <c r="E2" i="1"/>
  <c r="E10" i="1"/>
  <c r="D2" i="1"/>
  <c r="D10" i="1"/>
  <c r="G14" i="1"/>
  <c r="C2" i="1"/>
  <c r="C10" i="1"/>
  <c r="G12" i="1"/>
  <c r="I12" i="1"/>
  <c r="I16" i="1"/>
</calcChain>
</file>

<file path=xl/sharedStrings.xml><?xml version="1.0" encoding="utf-8"?>
<sst xmlns="http://schemas.openxmlformats.org/spreadsheetml/2006/main" count="28" uniqueCount="24">
  <si>
    <t>x</t>
  </si>
  <si>
    <t>y</t>
  </si>
  <si>
    <t>xy</t>
  </si>
  <si>
    <t>x2</t>
  </si>
  <si>
    <t>y2</t>
  </si>
  <si>
    <t>y^=ao+a1x</t>
  </si>
  <si>
    <t>REGRESSION ANALYSIS</t>
  </si>
  <si>
    <t>Q1(a) consider the given data set and find out the regression equation.</t>
  </si>
  <si>
    <t>(b) find out the correlation between x and y and comment on the relationship/association exists between the variables.</t>
  </si>
  <si>
    <t>y=ao+a1x</t>
  </si>
  <si>
    <t>sum</t>
  </si>
  <si>
    <t>r</t>
  </si>
  <si>
    <t>n= 7</t>
  </si>
  <si>
    <t>sxy</t>
  </si>
  <si>
    <t>a1</t>
  </si>
  <si>
    <t>sxx</t>
  </si>
  <si>
    <t>n=7</t>
  </si>
  <si>
    <t>ao</t>
  </si>
  <si>
    <t>y^=2.36842+0.67105x</t>
  </si>
  <si>
    <t>r =</t>
  </si>
  <si>
    <t>7(93)-(20)(30)</t>
  </si>
  <si>
    <t>=</t>
  </si>
  <si>
    <t>i.e</t>
  </si>
  <si>
    <t>shows very strong relationship between x and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</si>
</sst>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2" borderId="0" xfId="0" applyFont="1" applyFill="1"/>
    <xf numFmtId="0" fontId="0" fillId="0" borderId="4" xfId="0" applyFont="1" applyBorder="1"/>
    <xf numFmtId="0" fontId="5" fillId="0" borderId="4" xfId="0" applyFont="1" applyBorder="1"/>
    <xf numFmtId="0" fontId="3" fillId="3" borderId="0" xfId="0" applyFont="1" applyFill="1"/>
    <xf numFmtId="0" fontId="0" fillId="3" borderId="0" xfId="0" applyFont="1" applyFill="1"/>
    <xf numFmtId="9" fontId="0" fillId="0" borderId="0" xfId="0" applyNumberForma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'[1]reg+correlation'!$B$1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149496937882762"/>
                  <c:y val="-5.96806649168853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0.6711x + 2.3684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0.6581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'[1]reg+correlation'!$A$2:$A$8</c:f>
              <c:strCache>
                <c:ptCount val="7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</c:strCache>
            </c:strRef>
          </c:xVal>
          <c:yVal>
            <c:numRef>
              <c:f>'[1]reg+correlation'!$B$2:$B$8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1F-A040-AF4E-F315A9A19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4479696"/>
        <c:axId val="-344486768"/>
      </c:scatterChart>
      <c:valAx>
        <c:axId val="-3444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4486768"/>
        <c:crosses val="autoZero"/>
        <c:crossBetween val="midCat"/>
      </c:valAx>
      <c:valAx>
        <c:axId val="-3444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44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 /><Relationship Id="rId1" Type="http://schemas.openxmlformats.org/officeDocument/2006/relationships/image" Target="../media/image5.png" 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 /><Relationship Id="rId2" Type="http://schemas.openxmlformats.org/officeDocument/2006/relationships/image" Target="../media/image2.wmf" /><Relationship Id="rId1" Type="http://schemas.openxmlformats.org/officeDocument/2006/relationships/image" Target="../media/image1.wmf" /><Relationship Id="rId4" Type="http://schemas.openxmlformats.org/officeDocument/2006/relationships/image" Target="../media/image4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431318</xdr:colOff>
      <xdr:row>17</xdr:row>
      <xdr:rowOff>71436</xdr:rowOff>
    </xdr:from>
    <xdr:to>
      <xdr:col>12</xdr:col>
      <xdr:colOff>525065</xdr:colOff>
      <xdr:row>31</xdr:row>
      <xdr:rowOff>162021</xdr:rowOff>
    </xdr:to>
    <xdr:pic>
      <xdr:nvPicPr>
        <xdr:cNvPr id="2" name="Picture 1" descr="Image result for correlation formula&quot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318" y="3586161"/>
          <a:ext cx="4360947" cy="2757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604008</xdr:colOff>
      <xdr:row>18</xdr:row>
      <xdr:rowOff>179526</xdr:rowOff>
    </xdr:from>
    <xdr:ext cx="2128596" cy="2081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04008" y="3884751"/>
              <a:ext cx="2128596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7</m:t>
                            </m:r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68</m:t>
                                </m:r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20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[7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136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]</m:t>
                        </m:r>
                      </m:e>
                    </m:ra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04008" y="3884751"/>
              <a:ext cx="2128596" cy="208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√(</a:t>
              </a:r>
              <a:r>
                <a:rPr lang="en-US" sz="1100" b="0" i="0">
                  <a:latin typeface="Cambria Math" panose="02040503050406030204" pitchFamily="18" charset="0"/>
                </a:rPr>
                <a:t>[7(68)−(20)^2 ][7(136)−(30)^2])</a:t>
              </a:r>
              <a:endParaRPr 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12</xdr:row>
          <xdr:rowOff>0</xdr:rowOff>
        </xdr:from>
        <xdr:to>
          <xdr:col>0</xdr:col>
          <xdr:colOff>561975</xdr:colOff>
          <xdr:row>14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0</xdr:rowOff>
        </xdr:from>
        <xdr:to>
          <xdr:col>3</xdr:col>
          <xdr:colOff>190500</xdr:colOff>
          <xdr:row>13</xdr:row>
          <xdr:rowOff>123825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15</xdr:row>
          <xdr:rowOff>0</xdr:rowOff>
        </xdr:from>
        <xdr:to>
          <xdr:col>2</xdr:col>
          <xdr:colOff>114300</xdr:colOff>
          <xdr:row>17</xdr:row>
          <xdr:rowOff>47625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</xdr:row>
          <xdr:rowOff>0</xdr:rowOff>
        </xdr:from>
        <xdr:to>
          <xdr:col>4</xdr:col>
          <xdr:colOff>542925</xdr:colOff>
          <xdr:row>18</xdr:row>
          <xdr:rowOff>76200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17</xdr:col>
      <xdr:colOff>225906</xdr:colOff>
      <xdr:row>22</xdr:row>
      <xdr:rowOff>43103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0589106" y="4519853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0589106" y="4519853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259772</xdr:colOff>
      <xdr:row>24</xdr:row>
      <xdr:rowOff>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10622972" y="4857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0622972" y="485775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12</xdr:col>
      <xdr:colOff>457200</xdr:colOff>
      <xdr:row>6</xdr:row>
      <xdr:rowOff>171450</xdr:rowOff>
    </xdr:from>
    <xdr:to>
      <xdr:col>20</xdr:col>
      <xdr:colOff>152400</xdr:colOff>
      <xdr:row>21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b%20data/nc%20%20by%20shaista/regression/correlation%20testing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+correlation"/>
      <sheetName val="Sheet5"/>
      <sheetName val="Sheet6"/>
      <sheetName val="error solved"/>
      <sheetName val="error info"/>
      <sheetName val="REG-ANALYSIS EXCEL"/>
      <sheetName val="Sheet1"/>
      <sheetName val="QUESTION"/>
    </sheetNames>
    <sheetDataSet>
      <sheetData sheetId="0">
        <row r="1">
          <cell r="B1" t="str">
            <v>y</v>
          </cell>
        </row>
        <row r="2">
          <cell r="A2">
            <v>2</v>
          </cell>
          <cell r="B2">
            <v>4</v>
          </cell>
        </row>
        <row r="3">
          <cell r="A3">
            <v>1</v>
          </cell>
          <cell r="B3">
            <v>3</v>
          </cell>
        </row>
        <row r="4">
          <cell r="A4">
            <v>3</v>
          </cell>
          <cell r="B4">
            <v>4</v>
          </cell>
        </row>
        <row r="5">
          <cell r="A5">
            <v>2</v>
          </cell>
          <cell r="B5">
            <v>3</v>
          </cell>
        </row>
        <row r="6">
          <cell r="A6">
            <v>4</v>
          </cell>
          <cell r="B6">
            <v>6</v>
          </cell>
        </row>
        <row r="7">
          <cell r="A7">
            <v>5</v>
          </cell>
          <cell r="B7">
            <v>5</v>
          </cell>
        </row>
        <row r="8">
          <cell r="A8">
            <v>3</v>
          </cell>
          <cell r="B8">
            <v>5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 /><Relationship Id="rId3" Type="http://schemas.openxmlformats.org/officeDocument/2006/relationships/oleObject" Target="../embeddings/oleObject1.bin" /><Relationship Id="rId7" Type="http://schemas.openxmlformats.org/officeDocument/2006/relationships/oleObject" Target="../embeddings/oleObject3.bin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Relationship Id="rId6" Type="http://schemas.openxmlformats.org/officeDocument/2006/relationships/image" Target="../media/image2.wmf" /><Relationship Id="rId5" Type="http://schemas.openxmlformats.org/officeDocument/2006/relationships/oleObject" Target="../embeddings/oleObject2.bin" /><Relationship Id="rId10" Type="http://schemas.openxmlformats.org/officeDocument/2006/relationships/image" Target="../media/image4.wmf" /><Relationship Id="rId4" Type="http://schemas.openxmlformats.org/officeDocument/2006/relationships/image" Target="../media/image1.wmf" /><Relationship Id="rId9" Type="http://schemas.openxmlformats.org/officeDocument/2006/relationships/oleObject" Target="../embeddings/oleObject4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F1" workbookViewId="0">
      <selection sqref="A1:U32"/>
    </sheetView>
  </sheetViews>
  <sheetFormatPr defaultRowHeight="15" x14ac:dyDescent="0.2"/>
  <sheetData>
    <row r="1" spans="1:21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4"/>
      <c r="K1" s="4"/>
      <c r="L1" s="4"/>
      <c r="M1" s="4" t="s">
        <v>5</v>
      </c>
      <c r="N1" s="4"/>
      <c r="O1" s="4"/>
      <c r="P1" s="4" t="s">
        <v>6</v>
      </c>
      <c r="Q1" s="4"/>
      <c r="R1" s="4"/>
      <c r="S1" s="4"/>
      <c r="T1" s="4"/>
      <c r="U1" s="4"/>
    </row>
    <row r="2" spans="1:21" ht="18.75" x14ac:dyDescent="0.25">
      <c r="A2" s="1">
        <v>2</v>
      </c>
      <c r="B2" s="1">
        <v>4</v>
      </c>
      <c r="C2" s="2">
        <f>A2*B2</f>
        <v>8</v>
      </c>
      <c r="D2" s="2">
        <f>A2*A2</f>
        <v>4</v>
      </c>
      <c r="E2" s="2">
        <f>POWER(B2,2)</f>
        <v>16</v>
      </c>
      <c r="F2" s="3"/>
      <c r="G2" s="3"/>
      <c r="H2" s="3"/>
      <c r="I2" s="3"/>
      <c r="J2" s="4" t="s">
        <v>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8.75" x14ac:dyDescent="0.25">
      <c r="A3" s="1">
        <v>1</v>
      </c>
      <c r="B3" s="1">
        <v>3</v>
      </c>
      <c r="C3" s="2">
        <f t="shared" ref="C3:C8" si="0">A3*B3</f>
        <v>3</v>
      </c>
      <c r="D3" s="2">
        <f t="shared" ref="D3:D8" si="1">A3*A3</f>
        <v>1</v>
      </c>
      <c r="E3" s="2">
        <f t="shared" ref="E3:E8" si="2">POWER(B3,2)</f>
        <v>9</v>
      </c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8.75" x14ac:dyDescent="0.25">
      <c r="A4" s="1">
        <v>3</v>
      </c>
      <c r="B4" s="1">
        <v>4</v>
      </c>
      <c r="C4" s="2">
        <f t="shared" si="0"/>
        <v>12</v>
      </c>
      <c r="D4" s="2">
        <f t="shared" si="1"/>
        <v>9</v>
      </c>
      <c r="E4" s="2">
        <f t="shared" si="2"/>
        <v>16</v>
      </c>
      <c r="F4" s="3"/>
      <c r="G4" s="3"/>
      <c r="H4" s="3"/>
      <c r="I4" s="3"/>
      <c r="J4" s="4" t="s">
        <v>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8.75" x14ac:dyDescent="0.25">
      <c r="A5" s="1">
        <v>2</v>
      </c>
      <c r="B5" s="1">
        <v>3</v>
      </c>
      <c r="C5" s="2">
        <f t="shared" si="0"/>
        <v>6</v>
      </c>
      <c r="D5" s="2">
        <f t="shared" si="1"/>
        <v>4</v>
      </c>
      <c r="E5" s="2">
        <f t="shared" si="2"/>
        <v>9</v>
      </c>
      <c r="F5" s="3"/>
      <c r="G5" s="3" t="s">
        <v>9</v>
      </c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">
      <c r="A6" s="1">
        <v>4</v>
      </c>
      <c r="B6" s="1">
        <v>6</v>
      </c>
      <c r="C6" s="2">
        <f t="shared" si="0"/>
        <v>24</v>
      </c>
      <c r="D6" s="2">
        <f t="shared" si="1"/>
        <v>16</v>
      </c>
      <c r="E6" s="2">
        <f t="shared" si="2"/>
        <v>36</v>
      </c>
      <c r="F6" s="3"/>
      <c r="G6" s="3"/>
      <c r="H6" s="3"/>
      <c r="I6" s="3"/>
    </row>
    <row r="7" spans="1:21" x14ac:dyDescent="0.2">
      <c r="A7" s="1">
        <v>5</v>
      </c>
      <c r="B7" s="1">
        <v>5</v>
      </c>
      <c r="C7" s="2">
        <f t="shared" si="0"/>
        <v>25</v>
      </c>
      <c r="D7" s="2">
        <f t="shared" si="1"/>
        <v>25</v>
      </c>
      <c r="E7" s="2">
        <f t="shared" si="2"/>
        <v>25</v>
      </c>
      <c r="F7" s="3"/>
      <c r="G7" s="3"/>
      <c r="H7" s="3"/>
      <c r="I7" s="3"/>
    </row>
    <row r="8" spans="1:21" x14ac:dyDescent="0.2">
      <c r="A8" s="1">
        <v>3</v>
      </c>
      <c r="B8" s="1">
        <v>5</v>
      </c>
      <c r="C8" s="2">
        <f t="shared" si="0"/>
        <v>15</v>
      </c>
      <c r="D8" s="2">
        <f t="shared" si="1"/>
        <v>9</v>
      </c>
      <c r="E8" s="2">
        <f t="shared" si="2"/>
        <v>25</v>
      </c>
      <c r="F8" s="3"/>
      <c r="G8" s="3"/>
      <c r="H8" s="3"/>
      <c r="I8" s="3"/>
    </row>
    <row r="9" spans="1:21" x14ac:dyDescent="0.2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3"/>
      <c r="G9" s="5" t="s">
        <v>11</v>
      </c>
      <c r="H9" s="3"/>
      <c r="I9" s="3">
        <f>CORREL(A2:A8,B2:B8)</f>
        <v>0.81126307279411647</v>
      </c>
    </row>
    <row r="10" spans="1:21" x14ac:dyDescent="0.2">
      <c r="A10" s="2">
        <f>SUM(A2:A8)</f>
        <v>20</v>
      </c>
      <c r="B10" s="2">
        <f>SUM(B2:B8)</f>
        <v>30</v>
      </c>
      <c r="C10" s="6">
        <f>SUM(C2:C8)</f>
        <v>93</v>
      </c>
      <c r="D10" s="6">
        <f>SUM(D2:D8)</f>
        <v>68</v>
      </c>
      <c r="E10" s="6">
        <f>SUM(E2:E8)</f>
        <v>136</v>
      </c>
      <c r="F10" s="3"/>
      <c r="G10" s="3"/>
      <c r="H10" s="3"/>
      <c r="I10" s="3"/>
    </row>
    <row r="11" spans="1:21" ht="15.75" thickBot="1" x14ac:dyDescent="0.25">
      <c r="A11">
        <f>AVERAGE(A2:A8)</f>
        <v>2.8571428571428572</v>
      </c>
      <c r="B11">
        <f>AVERAGE(B2:B8)</f>
        <v>4.2857142857142856</v>
      </c>
    </row>
    <row r="12" spans="1:21" ht="15.75" thickBot="1" x14ac:dyDescent="0.25">
      <c r="B12" t="s">
        <v>12</v>
      </c>
      <c r="F12" t="s">
        <v>13</v>
      </c>
      <c r="G12" s="7">
        <f>C10-7*A11*B11</f>
        <v>7.2857142857142918</v>
      </c>
      <c r="H12" s="8" t="s">
        <v>14</v>
      </c>
      <c r="I12" s="9">
        <f>G12/G14</f>
        <v>0.67105263157894812</v>
      </c>
    </row>
    <row r="14" spans="1:21" x14ac:dyDescent="0.2">
      <c r="F14" t="s">
        <v>15</v>
      </c>
      <c r="G14" s="7">
        <f>D10-7*A11*A11</f>
        <v>10.857142857142854</v>
      </c>
    </row>
    <row r="15" spans="1:21" ht="15.75" thickBot="1" x14ac:dyDescent="0.25">
      <c r="F15" t="s">
        <v>16</v>
      </c>
    </row>
    <row r="16" spans="1:21" ht="15.75" thickBot="1" x14ac:dyDescent="0.25">
      <c r="H16" s="8" t="s">
        <v>17</v>
      </c>
      <c r="I16" s="9">
        <f>B11-I12*A11</f>
        <v>2.3684210526315765</v>
      </c>
    </row>
    <row r="18" spans="1:21" x14ac:dyDescent="0.2">
      <c r="G18" s="10" t="s">
        <v>18</v>
      </c>
      <c r="H18" s="10"/>
      <c r="I18" s="10"/>
    </row>
    <row r="19" spans="1:21" ht="15.75" thickBot="1" x14ac:dyDescent="0.25">
      <c r="A19" t="s">
        <v>19</v>
      </c>
      <c r="B19" s="11" t="s">
        <v>20</v>
      </c>
      <c r="C19" s="11"/>
      <c r="D19" s="12"/>
    </row>
    <row r="22" spans="1:21" x14ac:dyDescent="0.2">
      <c r="A22" s="13" t="s">
        <v>21</v>
      </c>
      <c r="B22" s="14">
        <v>0.81126299999999996</v>
      </c>
      <c r="C22">
        <f>B22*B22</f>
        <v>0.65814765516899998</v>
      </c>
    </row>
    <row r="23" spans="1:21" x14ac:dyDescent="0.2">
      <c r="A23" t="s">
        <v>22</v>
      </c>
      <c r="B23" s="15">
        <v>0.81</v>
      </c>
      <c r="P23" s="16"/>
      <c r="Q23" s="16"/>
      <c r="R23" s="16"/>
      <c r="S23" s="16"/>
      <c r="T23" s="16"/>
      <c r="U23" s="16"/>
    </row>
    <row r="24" spans="1:21" x14ac:dyDescent="0.2">
      <c r="A24" t="s">
        <v>23</v>
      </c>
      <c r="P24" s="16"/>
      <c r="Q24" s="16"/>
      <c r="R24" s="16"/>
      <c r="S24" s="16"/>
      <c r="T24" s="16"/>
      <c r="U24" s="16"/>
    </row>
    <row r="25" spans="1:21" x14ac:dyDescent="0.2">
      <c r="P25" s="16"/>
      <c r="Q25" s="16"/>
      <c r="R25" s="16"/>
      <c r="S25" s="16"/>
      <c r="T25" s="16"/>
      <c r="U25" s="16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561975</xdr:colOff>
                <xdr:row>14</xdr:row>
                <xdr:rowOff>76200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190500</xdr:colOff>
                <xdr:row>13</xdr:row>
                <xdr:rowOff>123825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8">
            <anchor moveWithCells="1" sizeWithCells="1">
              <from>
                <xdr:col>0</xdr:col>
                <xdr:colOff>0</xdr:colOff>
                <xdr:row>15</xdr:row>
                <xdr:rowOff>0</xdr:rowOff>
              </from>
              <to>
                <xdr:col>2</xdr:col>
                <xdr:colOff>114300</xdr:colOff>
                <xdr:row>17</xdr:row>
                <xdr:rowOff>47625</xdr:rowOff>
              </to>
            </anchor>
          </objectPr>
        </oleObject>
      </mc:Choice>
      <mc:Fallback>
        <oleObject progId="Equation.3" shapeId="1027" r:id="rId7"/>
      </mc:Fallback>
    </mc:AlternateContent>
    <mc:AlternateContent xmlns:mc="http://schemas.openxmlformats.org/markup-compatibility/2006">
      <mc:Choice Requires="x14">
        <oleObject progId="Equation.3" shapeId="1028" r:id="rId9">
          <objectPr defaultSize="0" autoPict="0" r:id="rId10">
            <anchor moveWithCells="1" siz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18</xdr:row>
                <xdr:rowOff>76200</xdr:rowOff>
              </to>
            </anchor>
          </objectPr>
        </oleObject>
      </mc:Choice>
      <mc:Fallback>
        <oleObject progId="Equation.3" shapeId="1028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</dc:creator>
  <cp:lastModifiedBy>Shaista</cp:lastModifiedBy>
  <dcterms:created xsi:type="dcterms:W3CDTF">2021-09-10T17:58:34Z</dcterms:created>
  <dcterms:modified xsi:type="dcterms:W3CDTF">2021-09-10T17:59:34Z</dcterms:modified>
</cp:coreProperties>
</file>