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E64F7E69-9601-4F68-AFCC-38CD9AE8B1BD}" xr6:coauthVersionLast="47" xr6:coauthVersionMax="47" xr10:uidLastSave="{00000000-0000-0000-0000-000000000000}"/>
  <bookViews>
    <workbookView xWindow="-120" yWindow="-120" windowWidth="20730" windowHeight="11160" activeTab="1" xr2:uid="{7E20F6C1-14D4-42C9-8E55-98360864FC46}"/>
  </bookViews>
  <sheets>
    <sheet name="Forecast by Formulabar" sheetId="8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8" l="1"/>
  <c r="E231" i="8"/>
  <c r="E232" i="8"/>
  <c r="E233" i="8"/>
  <c r="E234" i="8"/>
  <c r="E235" i="8"/>
  <c r="E236" i="8"/>
  <c r="D230" i="8"/>
  <c r="D231" i="8"/>
  <c r="D232" i="8"/>
  <c r="D233" i="8"/>
  <c r="D234" i="8"/>
  <c r="D235" i="8"/>
  <c r="D236" i="8"/>
  <c r="C230" i="8"/>
  <c r="C231" i="8"/>
  <c r="C232" i="8"/>
  <c r="C233" i="8"/>
  <c r="C234" i="8"/>
  <c r="C235" i="8"/>
  <c r="C236" i="8"/>
  <c r="H5" i="8"/>
  <c r="H7" i="8"/>
  <c r="H8" i="8"/>
  <c r="H2" i="8"/>
  <c r="H6" i="8"/>
  <c r="H3" i="8"/>
  <c r="H4" i="8"/>
</calcChain>
</file>

<file path=xl/sharedStrings.xml><?xml version="1.0" encoding="utf-8"?>
<sst xmlns="http://schemas.openxmlformats.org/spreadsheetml/2006/main" count="21" uniqueCount="19">
  <si>
    <t>Date</t>
  </si>
  <si>
    <t>Views</t>
  </si>
  <si>
    <t>Forecast Values</t>
  </si>
  <si>
    <t>Forecasting</t>
  </si>
  <si>
    <t>Formula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</si>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</sst>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2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5" fillId="0" borderId="0" xfId="0" applyFont="1"/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by Formulabar'!$B$1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Formulabar'!$B$2:$B$236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C1C-878D-CF56FAB1F841}"/>
            </c:ext>
          </c:extLst>
        </c:ser>
        <c:ser>
          <c:idx val="1"/>
          <c:order val="1"/>
          <c:tx>
            <c:strRef>
              <c:f>'Forecast by Formulabar'!$C$1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by Formulabar'!$A$2:$A$236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Formulabar'!$C$2:$C$236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C1C-878D-CF56FAB1F841}"/>
            </c:ext>
          </c:extLst>
        </c:ser>
        <c:ser>
          <c:idx val="2"/>
          <c:order val="2"/>
          <c:tx>
            <c:strRef>
              <c:f>'Forecast by Formulabar'!$D$1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Formulabar'!$A$2:$A$236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Formulabar'!$D$2:$D$236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D-4C1C-878D-CF56FAB1F841}"/>
            </c:ext>
          </c:extLst>
        </c:ser>
        <c:ser>
          <c:idx val="3"/>
          <c:order val="3"/>
          <c:tx>
            <c:strRef>
              <c:f>'Forecast by Formulabar'!$E$1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Formulabar'!$A$2:$A$236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Formulabar'!$E$2:$E$236</c:f>
              <c:numCache>
                <c:formatCode>General</c:formatCode>
                <c:ptCount val="235"/>
                <c:pt idx="227" formatCode="0.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D-4C1C-878D-CF56FAB1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217552"/>
        <c:axId val="1581218032"/>
      </c:lineChart>
      <c:catAx>
        <c:axId val="1581217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18032"/>
        <c:crosses val="autoZero"/>
        <c:auto val="1"/>
        <c:lblAlgn val="ctr"/>
        <c:lblOffset val="100"/>
        <c:noMultiLvlLbl val="0"/>
      </c:catAx>
      <c:valAx>
        <c:axId val="15812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2429957697234"/>
          <c:y val="0.20069217273381573"/>
          <c:w val="0.85475098805961169"/>
          <c:h val="0.596822523171604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>
                    <a:alpha val="82000"/>
                  </a:srgbClr>
                </a:solidFill>
                <a:prstDash val="sysDot"/>
                <a:bevel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4.5811363742341418E-2"/>
                  <c:y val="-0.1387059944126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5-414E-A37C-A59B54DF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57440"/>
        <c:axId val="1583254080"/>
      </c:lineChart>
      <c:dateAx>
        <c:axId val="1583257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54080"/>
        <c:crosses val="autoZero"/>
        <c:auto val="1"/>
        <c:lblOffset val="100"/>
        <c:baseTimeUnit val="days"/>
      </c:dateAx>
      <c:valAx>
        <c:axId val="15832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2429957697234"/>
          <c:y val="0.20069217273381573"/>
          <c:w val="0.85475098805961169"/>
          <c:h val="0.596822523171604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>
                    <a:alpha val="82000"/>
                  </a:srgbClr>
                </a:solidFill>
                <a:prstDash val="sysDot"/>
                <a:bevel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4.5811363742341418E-2"/>
                  <c:y val="-0.1387059944126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4-45BF-A236-718D3B6A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57440"/>
        <c:axId val="1583254080"/>
      </c:lineChart>
      <c:dateAx>
        <c:axId val="1583257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54080"/>
        <c:crosses val="autoZero"/>
        <c:auto val="1"/>
        <c:lblOffset val="100"/>
        <c:baseTimeUnit val="days"/>
      </c:dateAx>
      <c:valAx>
        <c:axId val="15832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6</xdr:row>
      <xdr:rowOff>95250</xdr:rowOff>
    </xdr:from>
    <xdr:to>
      <xdr:col>12</xdr:col>
      <xdr:colOff>419100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AE3FB-C290-9945-1E42-B1799D3B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426987</xdr:colOff>
      <xdr:row>6</xdr:row>
      <xdr:rowOff>37005</xdr:rowOff>
    </xdr:from>
    <xdr:to>
      <xdr:col>11</xdr:col>
      <xdr:colOff>111457</xdr:colOff>
      <xdr:row>19</xdr:row>
      <xdr:rowOff>138606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2F2C-A238-F54A-034A-3EB6DE9B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6</xdr:col>
      <xdr:colOff>887248</xdr:colOff>
      <xdr:row>26</xdr:row>
      <xdr:rowOff>186997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B4AA9-E47D-499A-86BC-829978FB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0A96AC-5848-47AB-9CDE-1180C24B12F9}" name="Table3" displayName="Table3" ref="A1:E236" totalsRowShown="0">
  <autoFilter ref="A1:E236" xr:uid="{BD0A96AC-5848-47AB-9CDE-1180C24B12F9}"/>
  <tableColumns count="5">
    <tableColumn id="1" xr3:uid="{41C130ED-5699-45F0-80D6-8D5F1D209547}" name="Timeline" dataDxfId="3"/>
    <tableColumn id="2" xr3:uid="{4484C952-3FFE-482C-83D5-B5B40D607C08}" name="Values"/>
    <tableColumn id="3" xr3:uid="{A377FAA3-E52B-4A5E-B8BF-1E9A7B2DF081}" name="Forecast">
      <calculatedColumnFormula>_xlfn.FORECAST.ETS(A2,$B$2:$B$229,$A$2:$A$229,1,1)</calculatedColumnFormula>
    </tableColumn>
    <tableColumn id="4" xr3:uid="{4E935CD7-08DF-4FC2-B1AF-DD4A27D9FEE7}" name="Lower Confidence Bound" dataDxfId="2">
      <calculatedColumnFormula>C2-_xlfn.FORECAST.ETS.CONFINT(A2,$B$2:$B$229,$A$2:$A$229,0.85,1,1)</calculatedColumnFormula>
    </tableColumn>
    <tableColumn id="5" xr3:uid="{7E7E44AD-466B-4182-8F1F-76A563AC600F}" name="Upper Confidence Bound" dataDxfId="1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EC4C3-A6E6-4D58-A9C1-A9C9D00D031B}" name="Table4" displayName="Table4" ref="G1:H8" totalsRowShown="0">
  <autoFilter ref="G1:H8" xr:uid="{5A0EC4C3-A6E6-4D58-A9C1-A9C9D00D031B}"/>
  <tableColumns count="2">
    <tableColumn id="1" xr3:uid="{ED70F9CC-6989-4E1C-B3CD-E659A953F120}" name="Statistic"/>
    <tableColumn id="2" xr3:uid="{20BD84ED-E6ED-4377-B7E7-5268A796C20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C156-78BE-4925-B57F-44ED5131BF75}">
  <dimension ref="A1:H236"/>
  <sheetViews>
    <sheetView topLeftCell="A100" workbookViewId="0">
      <selection activeCell="G239" sqref="G239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 x14ac:dyDescent="0.25">
      <c r="A2" s="5">
        <v>44713</v>
      </c>
      <c r="B2">
        <v>58</v>
      </c>
      <c r="G2" t="s">
        <v>12</v>
      </c>
      <c r="H2" s="16">
        <f>_xlfn.FORECAST.ETS.STAT($B$2:$B$229,$A$2:$A$229,1,1,1)</f>
        <v>0.83333299999999999</v>
      </c>
    </row>
    <row r="3" spans="1:8" x14ac:dyDescent="0.25">
      <c r="A3" s="5">
        <v>44714</v>
      </c>
      <c r="B3">
        <v>63</v>
      </c>
      <c r="G3" t="s">
        <v>13</v>
      </c>
      <c r="H3" s="16">
        <f>_xlfn.FORECAST.ETS.STAT($B$2:$B$229,$A$2:$A$229,2,1,1)</f>
        <v>1E-3</v>
      </c>
    </row>
    <row r="4" spans="1:8" x14ac:dyDescent="0.25">
      <c r="A4" s="5">
        <v>44715</v>
      </c>
      <c r="B4">
        <v>67</v>
      </c>
      <c r="G4" t="s">
        <v>14</v>
      </c>
      <c r="H4" s="16">
        <f>_xlfn.FORECAST.ETS.STAT($B$2:$B$229,$A$2:$A$229,3,1,1)</f>
        <v>2.2204460492503131E-16</v>
      </c>
    </row>
    <row r="5" spans="1:8" x14ac:dyDescent="0.25">
      <c r="A5" s="5">
        <v>44716</v>
      </c>
      <c r="B5">
        <v>71</v>
      </c>
      <c r="G5" t="s">
        <v>15</v>
      </c>
      <c r="H5" s="16">
        <f>_xlfn.FORECAST.ETS.STAT($B$2:$B$229,$A$2:$A$229,4,1,1)</f>
        <v>1.37171458822157</v>
      </c>
    </row>
    <row r="6" spans="1:8" x14ac:dyDescent="0.25">
      <c r="A6" s="5">
        <v>44717</v>
      </c>
      <c r="B6">
        <v>61</v>
      </c>
      <c r="G6" t="s">
        <v>16</v>
      </c>
      <c r="H6" s="16">
        <f>_xlfn.FORECAST.ETS.STAT($B$2:$B$229,$A$2:$A$229,5,1,1)</f>
        <v>0.10523875293880483</v>
      </c>
    </row>
    <row r="7" spans="1:8" x14ac:dyDescent="0.25">
      <c r="A7" s="5">
        <v>44718</v>
      </c>
      <c r="B7">
        <v>87</v>
      </c>
      <c r="G7" t="s">
        <v>17</v>
      </c>
      <c r="H7" s="16">
        <f>_xlfn.FORECAST.ETS.STAT($B$2:$B$229,$A$2:$A$229,6,1,1)</f>
        <v>176.78445414057768</v>
      </c>
    </row>
    <row r="8" spans="1:8" x14ac:dyDescent="0.25">
      <c r="A8" s="5">
        <v>44719</v>
      </c>
      <c r="B8">
        <v>92</v>
      </c>
      <c r="G8" t="s">
        <v>18</v>
      </c>
      <c r="H8" s="16">
        <f>_xlfn.FORECAST.ETS.STAT($B$2:$B$229,$A$2:$A$229,7,1,1)</f>
        <v>232.10296341771638</v>
      </c>
    </row>
    <row r="9" spans="1:8" x14ac:dyDescent="0.25">
      <c r="A9" s="5">
        <v>44720</v>
      </c>
      <c r="B9">
        <v>98</v>
      </c>
    </row>
    <row r="10" spans="1:8" x14ac:dyDescent="0.25">
      <c r="A10" s="5">
        <v>44721</v>
      </c>
      <c r="B10">
        <v>100</v>
      </c>
    </row>
    <row r="11" spans="1:8" x14ac:dyDescent="0.25">
      <c r="A11" s="5">
        <v>44722</v>
      </c>
      <c r="B11">
        <v>119</v>
      </c>
    </row>
    <row r="12" spans="1:8" x14ac:dyDescent="0.25">
      <c r="A12" s="5">
        <v>44723</v>
      </c>
      <c r="B12">
        <v>103</v>
      </c>
    </row>
    <row r="13" spans="1:8" x14ac:dyDescent="0.25">
      <c r="A13" s="5">
        <v>44724</v>
      </c>
      <c r="B13">
        <v>118</v>
      </c>
    </row>
    <row r="14" spans="1:8" x14ac:dyDescent="0.25">
      <c r="A14" s="5">
        <v>44725</v>
      </c>
      <c r="B14">
        <v>134</v>
      </c>
    </row>
    <row r="15" spans="1:8" x14ac:dyDescent="0.25">
      <c r="A15" s="5">
        <v>44726</v>
      </c>
      <c r="B15">
        <v>152</v>
      </c>
    </row>
    <row r="16" spans="1:8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13">
        <v>1984</v>
      </c>
      <c r="E229" s="14">
        <v>1984</v>
      </c>
    </row>
    <row r="230" spans="1:5" x14ac:dyDescent="0.25">
      <c r="A230" s="5">
        <v>44941</v>
      </c>
      <c r="C230">
        <f>_xlfn.FORECAST.ETS(A230,$B$2:$B$229,$A$2:$A$229,1,1)</f>
        <v>1990.2155092201199</v>
      </c>
      <c r="D230" s="13">
        <f>C230-_xlfn.FORECAST.ETS.CONFINT(A230,$B$2:$B$229,$A$2:$A$229,0.85,1,1)</f>
        <v>1688.6327060440249</v>
      </c>
      <c r="E230" s="13">
        <f>C230+_xlfn.FORECAST.ETS.CONFINT(A230,$B$2:$B$229,$A$2:$A$229,0.85,1,1)</f>
        <v>2291.7983123962149</v>
      </c>
    </row>
    <row r="231" spans="1:5" x14ac:dyDescent="0.25">
      <c r="A231" s="5">
        <v>44942</v>
      </c>
      <c r="C231">
        <f>_xlfn.FORECAST.ETS(A231,$B$2:$B$229,$A$2:$A$229,1,1)</f>
        <v>1996.4310184402391</v>
      </c>
      <c r="D231" s="13">
        <f>C231-_xlfn.FORECAST.ETS.CONFINT(A231,$B$2:$B$229,$A$2:$A$229,0.85,1,1)</f>
        <v>1603.6651141103252</v>
      </c>
      <c r="E231" s="13">
        <f>C231+_xlfn.FORECAST.ETS.CONFINT(A231,$B$2:$B$229,$A$2:$A$229,0.85,1,1)</f>
        <v>2389.1969227701529</v>
      </c>
    </row>
    <row r="232" spans="1:5" x14ac:dyDescent="0.25">
      <c r="A232" s="5">
        <v>44943</v>
      </c>
      <c r="C232">
        <f>_xlfn.FORECAST.ETS(A232,$B$2:$B$229,$A$2:$A$229,1,1)</f>
        <v>2002.646527660359</v>
      </c>
      <c r="D232" s="13">
        <f>C232-_xlfn.FORECAST.ETS.CONFINT(A232,$B$2:$B$229,$A$2:$A$229,0.85,1,1)</f>
        <v>1536.031285934175</v>
      </c>
      <c r="E232" s="13">
        <f>C232+_xlfn.FORECAST.ETS.CONFINT(A232,$B$2:$B$229,$A$2:$A$229,0.85,1,1)</f>
        <v>2469.2617693865427</v>
      </c>
    </row>
    <row r="233" spans="1:5" x14ac:dyDescent="0.25">
      <c r="A233" s="5">
        <v>44944</v>
      </c>
      <c r="C233">
        <f>_xlfn.FORECAST.ETS(A233,$B$2:$B$229,$A$2:$A$229,1,1)</f>
        <v>2008.8620368804782</v>
      </c>
      <c r="D233" s="13">
        <f>C233-_xlfn.FORECAST.ETS.CONFINT(A233,$B$2:$B$229,$A$2:$A$229,0.85,1,1)</f>
        <v>1478.4409271033546</v>
      </c>
      <c r="E233" s="13">
        <f>C233+_xlfn.FORECAST.ETS.CONFINT(A233,$B$2:$B$229,$A$2:$A$229,0.85,1,1)</f>
        <v>2539.2831466576017</v>
      </c>
    </row>
    <row r="234" spans="1:5" x14ac:dyDescent="0.25">
      <c r="A234" s="5">
        <v>44945</v>
      </c>
      <c r="C234">
        <f>_xlfn.FORECAST.ETS(A234,$B$2:$B$229,$A$2:$A$229,1,1)</f>
        <v>2015.0775461005981</v>
      </c>
      <c r="D234" s="13">
        <f>C234-_xlfn.FORECAST.ETS.CONFINT(A234,$B$2:$B$229,$A$2:$A$229,0.85,1,1)</f>
        <v>1427.6121878312783</v>
      </c>
      <c r="E234" s="13">
        <f>C234+_xlfn.FORECAST.ETS.CONFINT(A234,$B$2:$B$229,$A$2:$A$229,0.85,1,1)</f>
        <v>2602.5429043699178</v>
      </c>
    </row>
    <row r="235" spans="1:5" x14ac:dyDescent="0.25">
      <c r="A235" s="5">
        <v>44946</v>
      </c>
      <c r="C235">
        <f>_xlfn.FORECAST.ETS(A235,$B$2:$B$229,$A$2:$A$229,1,1)</f>
        <v>2021.2930553207173</v>
      </c>
      <c r="D235" s="13">
        <f>C235-_xlfn.FORECAST.ETS.CONFINT(A235,$B$2:$B$229,$A$2:$A$229,0.85,1,1)</f>
        <v>1381.7330924372718</v>
      </c>
      <c r="E235" s="13">
        <f>C235+_xlfn.FORECAST.ETS.CONFINT(A235,$B$2:$B$229,$A$2:$A$229,0.85,1,1)</f>
        <v>2660.8530182041627</v>
      </c>
    </row>
    <row r="236" spans="1:5" x14ac:dyDescent="0.25">
      <c r="A236" s="5">
        <v>44947</v>
      </c>
      <c r="C236">
        <f>_xlfn.FORECAST.ETS(A236,$B$2:$B$229,$A$2:$A$229,1,1)</f>
        <v>2027.5085645408371</v>
      </c>
      <c r="D236" s="13">
        <f>C236-_xlfn.FORECAST.ETS.CONFINT(A236,$B$2:$B$229,$A$2:$A$229,0.85,1,1)</f>
        <v>1339.6779658666496</v>
      </c>
      <c r="E236" s="13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1"/>
  <sheetViews>
    <sheetView tabSelected="1" zoomScale="87" zoomScaleNormal="87" workbookViewId="0">
      <selection activeCell="L27" sqref="L27"/>
    </sheetView>
  </sheetViews>
  <sheetFormatPr defaultRowHeight="15" x14ac:dyDescent="0.25"/>
  <cols>
    <col min="1" max="1" width="11.7109375" style="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12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x14ac:dyDescent="0.25">
      <c r="B231" s="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opLeftCell="A13" zoomScale="150" zoomScaleNormal="150" workbookViewId="0">
      <selection activeCell="C12" sqref="C12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s="15" t="s">
        <v>4</v>
      </c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by Formulabar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Asif Shigri</cp:lastModifiedBy>
  <dcterms:created xsi:type="dcterms:W3CDTF">2023-01-23T05:50:27Z</dcterms:created>
  <dcterms:modified xsi:type="dcterms:W3CDTF">2024-04-26T09:32:10Z</dcterms:modified>
</cp:coreProperties>
</file>