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Sheet1!$W$8:$Y$11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Sheet1!$AB$9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C5" i="1"/>
  <c r="AB4" i="1"/>
  <c r="AF1090" i="1"/>
  <c r="AG1090" i="1"/>
  <c r="AH1090" i="1"/>
  <c r="AI1090" i="1"/>
  <c r="AF1091" i="1"/>
  <c r="AG1091" i="1"/>
  <c r="AH1091" i="1"/>
  <c r="AI1091" i="1"/>
  <c r="AF1092" i="1"/>
  <c r="AG1092" i="1"/>
  <c r="AH1092" i="1"/>
  <c r="AI1092" i="1"/>
  <c r="AF1093" i="1"/>
  <c r="AG1093" i="1"/>
  <c r="AH1093" i="1"/>
  <c r="AI1093" i="1"/>
  <c r="AF1094" i="1"/>
  <c r="AG1094" i="1"/>
  <c r="AH1094" i="1"/>
  <c r="AI1094" i="1"/>
  <c r="AF1095" i="1"/>
  <c r="AG1095" i="1"/>
  <c r="AH1095" i="1"/>
  <c r="AI1095" i="1"/>
  <c r="AF1096" i="1"/>
  <c r="AG1096" i="1"/>
  <c r="AH1096" i="1"/>
  <c r="AI1096" i="1"/>
  <c r="AF1097" i="1"/>
  <c r="AG1097" i="1"/>
  <c r="AH1097" i="1"/>
  <c r="AI1097" i="1"/>
  <c r="AF1098" i="1"/>
  <c r="AG1098" i="1"/>
  <c r="AH1098" i="1"/>
  <c r="AI1098" i="1"/>
  <c r="AF1099" i="1"/>
  <c r="AG1099" i="1"/>
  <c r="AH1099" i="1"/>
  <c r="AI1099" i="1"/>
  <c r="AF1100" i="1"/>
  <c r="AG1100" i="1"/>
  <c r="AH1100" i="1"/>
  <c r="AI1100" i="1"/>
  <c r="AF1101" i="1"/>
  <c r="AG1101" i="1"/>
  <c r="AH1101" i="1"/>
  <c r="AI1101" i="1"/>
  <c r="AF1102" i="1"/>
  <c r="AG1102" i="1"/>
  <c r="AH1102" i="1"/>
  <c r="AI1102" i="1"/>
  <c r="AF1103" i="1"/>
  <c r="AG1103" i="1"/>
  <c r="AH1103" i="1"/>
  <c r="AI1103" i="1"/>
  <c r="AF1104" i="1"/>
  <c r="AG1104" i="1"/>
  <c r="AH1104" i="1"/>
  <c r="AI1104" i="1"/>
  <c r="AF1105" i="1"/>
  <c r="AG1105" i="1"/>
  <c r="AH1105" i="1"/>
  <c r="AI1105" i="1"/>
  <c r="AF1106" i="1"/>
  <c r="AG1106" i="1"/>
  <c r="AH1106" i="1"/>
  <c r="AI1106" i="1"/>
  <c r="AF1107" i="1"/>
  <c r="AG1107" i="1"/>
  <c r="AH1107" i="1"/>
  <c r="AI1107" i="1"/>
  <c r="AF1108" i="1"/>
  <c r="AG1108" i="1"/>
  <c r="AH1108" i="1"/>
  <c r="AI1108" i="1"/>
  <c r="AF1109" i="1"/>
  <c r="AG1109" i="1"/>
  <c r="AH1109" i="1"/>
  <c r="AI1109" i="1"/>
  <c r="AF1110" i="1"/>
  <c r="AG1110" i="1"/>
  <c r="AH1110" i="1"/>
  <c r="AI1110" i="1"/>
  <c r="AF1111" i="1"/>
  <c r="AG1111" i="1"/>
  <c r="AH1111" i="1"/>
  <c r="AI1111" i="1"/>
  <c r="AF1112" i="1"/>
  <c r="AG1112" i="1"/>
  <c r="AH1112" i="1"/>
  <c r="AI1112" i="1"/>
  <c r="AF1113" i="1"/>
  <c r="AG1113" i="1"/>
  <c r="AH1113" i="1"/>
  <c r="AI1113" i="1"/>
  <c r="AF1114" i="1"/>
  <c r="AG1114" i="1"/>
  <c r="AH1114" i="1"/>
  <c r="AI1114" i="1"/>
  <c r="AF1115" i="1"/>
  <c r="AG1115" i="1"/>
  <c r="AH1115" i="1"/>
  <c r="AI1115" i="1"/>
  <c r="AF1116" i="1"/>
  <c r="AG1116" i="1"/>
  <c r="AH1116" i="1"/>
  <c r="AI1116" i="1"/>
  <c r="AF1117" i="1"/>
  <c r="AG1117" i="1"/>
  <c r="AH1117" i="1"/>
  <c r="AI1117" i="1"/>
  <c r="AF1118" i="1"/>
  <c r="AG1118" i="1"/>
  <c r="AH1118" i="1"/>
  <c r="AI1118" i="1"/>
  <c r="AF1119" i="1"/>
  <c r="AG1119" i="1"/>
  <c r="AH1119" i="1"/>
  <c r="AI1119" i="1"/>
  <c r="AF1120" i="1"/>
  <c r="AG1120" i="1"/>
  <c r="AH1120" i="1"/>
  <c r="AI1120" i="1"/>
  <c r="AF1121" i="1"/>
  <c r="AG1121" i="1"/>
  <c r="AH1121" i="1"/>
  <c r="AI1121" i="1"/>
  <c r="AF1122" i="1"/>
  <c r="AG1122" i="1"/>
  <c r="AH1122" i="1"/>
  <c r="AI1122" i="1"/>
  <c r="AF1123" i="1"/>
  <c r="AG1123" i="1"/>
  <c r="AH1123" i="1"/>
  <c r="AI1123" i="1"/>
  <c r="AF1124" i="1"/>
  <c r="AG1124" i="1"/>
  <c r="AH1124" i="1"/>
  <c r="AI1124" i="1"/>
  <c r="AF1125" i="1"/>
  <c r="AG1125" i="1"/>
  <c r="AH1125" i="1"/>
  <c r="AI1125" i="1"/>
  <c r="AF1126" i="1"/>
  <c r="AG1126" i="1"/>
  <c r="AH1126" i="1"/>
  <c r="AI1126" i="1"/>
  <c r="AF1127" i="1"/>
  <c r="AG1127" i="1"/>
  <c r="AH1127" i="1"/>
  <c r="AI1127" i="1"/>
  <c r="AF1128" i="1"/>
  <c r="AG1128" i="1"/>
  <c r="AH1128" i="1"/>
  <c r="AI1128" i="1"/>
  <c r="AF1129" i="1"/>
  <c r="AG1129" i="1"/>
  <c r="AH1129" i="1"/>
  <c r="AI1129" i="1"/>
  <c r="AF1130" i="1"/>
  <c r="AG1130" i="1"/>
  <c r="AH1130" i="1"/>
  <c r="AI1130" i="1"/>
  <c r="AF1131" i="1"/>
  <c r="AG1131" i="1"/>
  <c r="AH1131" i="1"/>
  <c r="AI1131" i="1"/>
  <c r="AF1132" i="1"/>
  <c r="AG1132" i="1"/>
  <c r="AH1132" i="1"/>
  <c r="AI1132" i="1"/>
  <c r="AF1133" i="1"/>
  <c r="AG1133" i="1"/>
  <c r="AH1133" i="1"/>
  <c r="AI1133" i="1"/>
  <c r="AF1134" i="1"/>
  <c r="AG1134" i="1"/>
  <c r="AH1134" i="1"/>
  <c r="AI1134" i="1"/>
  <c r="AF1135" i="1"/>
  <c r="AG1135" i="1"/>
  <c r="AH1135" i="1"/>
  <c r="AI1135" i="1"/>
  <c r="AF1136" i="1"/>
  <c r="AG1136" i="1"/>
  <c r="AH1136" i="1"/>
  <c r="AI1136" i="1"/>
  <c r="AF1137" i="1"/>
  <c r="AG1137" i="1"/>
  <c r="AH1137" i="1"/>
  <c r="AI1137" i="1"/>
  <c r="AF1138" i="1"/>
  <c r="AG1138" i="1"/>
  <c r="AH1138" i="1"/>
  <c r="AI1138" i="1"/>
  <c r="AF1139" i="1"/>
  <c r="AG1139" i="1"/>
  <c r="AH1139" i="1"/>
  <c r="AI1139" i="1"/>
  <c r="AF1140" i="1"/>
  <c r="AG1140" i="1"/>
  <c r="AH1140" i="1"/>
  <c r="AI1140" i="1"/>
  <c r="AF1141" i="1"/>
  <c r="AG1141" i="1"/>
  <c r="AH1141" i="1"/>
  <c r="AI1141" i="1"/>
  <c r="AF1142" i="1"/>
  <c r="AG1142" i="1"/>
  <c r="AH1142" i="1"/>
  <c r="AI1142" i="1"/>
  <c r="AF1143" i="1"/>
  <c r="AG1143" i="1"/>
  <c r="AH1143" i="1"/>
  <c r="AI1143" i="1"/>
  <c r="AF1144" i="1"/>
  <c r="AG1144" i="1"/>
  <c r="AH1144" i="1"/>
  <c r="AI1144" i="1"/>
  <c r="AF1145" i="1"/>
  <c r="AG1145" i="1"/>
  <c r="AH1145" i="1"/>
  <c r="AI1145" i="1"/>
  <c r="AF1146" i="1"/>
  <c r="AG1146" i="1"/>
  <c r="AH1146" i="1"/>
  <c r="AI1146" i="1"/>
  <c r="AF1147" i="1"/>
  <c r="AG1147" i="1"/>
  <c r="AH1147" i="1"/>
  <c r="AI1147" i="1"/>
  <c r="AF1148" i="1"/>
  <c r="AG1148" i="1"/>
  <c r="AH1148" i="1"/>
  <c r="AI1148" i="1"/>
  <c r="AF1149" i="1"/>
  <c r="AG1149" i="1"/>
  <c r="AH1149" i="1"/>
  <c r="AI1149" i="1"/>
  <c r="AF1150" i="1"/>
  <c r="AG1150" i="1"/>
  <c r="AH1150" i="1"/>
  <c r="AI1150" i="1"/>
  <c r="AF1151" i="1"/>
  <c r="AG1151" i="1"/>
  <c r="AH1151" i="1"/>
  <c r="AI1151" i="1"/>
  <c r="AF1152" i="1"/>
  <c r="AG1152" i="1"/>
  <c r="AH1152" i="1"/>
  <c r="AI1152" i="1"/>
  <c r="AF1153" i="1"/>
  <c r="AG1153" i="1"/>
  <c r="AH1153" i="1"/>
  <c r="AI1153" i="1"/>
  <c r="AF1154" i="1"/>
  <c r="AG1154" i="1"/>
  <c r="AH1154" i="1"/>
  <c r="AI1154" i="1"/>
  <c r="AF1155" i="1"/>
  <c r="AG1155" i="1"/>
  <c r="AH1155" i="1"/>
  <c r="AI1155" i="1"/>
  <c r="AF1156" i="1"/>
  <c r="AG1156" i="1"/>
  <c r="AH1156" i="1"/>
  <c r="AI1156" i="1"/>
  <c r="AF1157" i="1"/>
  <c r="AG1157" i="1"/>
  <c r="AH1157" i="1"/>
  <c r="AI1157" i="1"/>
  <c r="AF1158" i="1"/>
  <c r="AG1158" i="1"/>
  <c r="AH1158" i="1"/>
  <c r="AI1158" i="1"/>
  <c r="AF1159" i="1"/>
  <c r="AG1159" i="1"/>
  <c r="AH1159" i="1"/>
  <c r="AI1159" i="1"/>
  <c r="AF1160" i="1"/>
  <c r="AG1160" i="1"/>
  <c r="AH1160" i="1"/>
  <c r="AI1160" i="1"/>
  <c r="AF1161" i="1"/>
  <c r="AG1161" i="1"/>
  <c r="AH1161" i="1"/>
  <c r="AI1161" i="1"/>
  <c r="AF1162" i="1"/>
  <c r="AG1162" i="1"/>
  <c r="AH1162" i="1"/>
  <c r="AI1162" i="1"/>
  <c r="AF1163" i="1"/>
  <c r="AG1163" i="1"/>
  <c r="AH1163" i="1"/>
  <c r="AI1163" i="1"/>
  <c r="AF1164" i="1"/>
  <c r="AG1164" i="1"/>
  <c r="AH1164" i="1"/>
  <c r="AI1164" i="1"/>
  <c r="AF1165" i="1"/>
  <c r="AG1165" i="1"/>
  <c r="AH1165" i="1"/>
  <c r="AI1165" i="1"/>
  <c r="AF1166" i="1"/>
  <c r="AG1166" i="1"/>
  <c r="AH1166" i="1"/>
  <c r="AI1166" i="1"/>
  <c r="AF1167" i="1"/>
  <c r="AG1167" i="1"/>
  <c r="AH1167" i="1"/>
  <c r="AI1167" i="1"/>
  <c r="AF1168" i="1"/>
  <c r="AG1168" i="1"/>
  <c r="AH1168" i="1"/>
  <c r="AI1168" i="1"/>
  <c r="AF1169" i="1"/>
  <c r="AG1169" i="1"/>
  <c r="AH1169" i="1"/>
  <c r="AI1169" i="1"/>
  <c r="AF1170" i="1"/>
  <c r="AG1170" i="1"/>
  <c r="AH1170" i="1"/>
  <c r="AI1170" i="1"/>
  <c r="AF1171" i="1"/>
  <c r="AG1171" i="1"/>
  <c r="AH1171" i="1"/>
  <c r="AI1171" i="1"/>
  <c r="AF1172" i="1"/>
  <c r="AG1172" i="1"/>
  <c r="AH1172" i="1"/>
  <c r="AI1172" i="1"/>
  <c r="AF1173" i="1"/>
  <c r="AG1173" i="1"/>
  <c r="AH1173" i="1"/>
  <c r="AI1173" i="1"/>
  <c r="AF1174" i="1"/>
  <c r="AG1174" i="1"/>
  <c r="AH1174" i="1"/>
  <c r="AI1174" i="1"/>
  <c r="AF1175" i="1"/>
  <c r="AG1175" i="1"/>
  <c r="AH1175" i="1"/>
  <c r="AI1175" i="1"/>
  <c r="AF1176" i="1"/>
  <c r="AG1176" i="1"/>
  <c r="AH1176" i="1"/>
  <c r="AI1176" i="1"/>
  <c r="AF1177" i="1"/>
  <c r="AG1177" i="1"/>
  <c r="AH1177" i="1"/>
  <c r="AI1177" i="1"/>
  <c r="AF1178" i="1"/>
  <c r="AG1178" i="1"/>
  <c r="AH1178" i="1"/>
  <c r="AI1178" i="1"/>
  <c r="AF1179" i="1"/>
  <c r="AG1179" i="1"/>
  <c r="AH1179" i="1"/>
  <c r="AI1179" i="1"/>
  <c r="AF1180" i="1"/>
  <c r="AG1180" i="1"/>
  <c r="AH1180" i="1"/>
  <c r="AI1180" i="1"/>
  <c r="AF1181" i="1"/>
  <c r="AG1181" i="1"/>
  <c r="AH1181" i="1"/>
  <c r="AI1181" i="1"/>
  <c r="AF1182" i="1"/>
  <c r="AG1182" i="1"/>
  <c r="AH1182" i="1"/>
  <c r="AI1182" i="1"/>
  <c r="AF1183" i="1"/>
  <c r="AG1183" i="1"/>
  <c r="AH1183" i="1"/>
  <c r="AI1183" i="1"/>
  <c r="AF1184" i="1"/>
  <c r="AG1184" i="1"/>
  <c r="AH1184" i="1"/>
  <c r="AI1184" i="1"/>
  <c r="AF1185" i="1"/>
  <c r="AG1185" i="1"/>
  <c r="AH1185" i="1"/>
  <c r="AI1185" i="1"/>
  <c r="AF1186" i="1"/>
  <c r="AG1186" i="1"/>
  <c r="AH1186" i="1"/>
  <c r="AI1186" i="1"/>
  <c r="AF1187" i="1"/>
  <c r="AG1187" i="1"/>
  <c r="AH1187" i="1"/>
  <c r="AI1187" i="1"/>
  <c r="AF1188" i="1"/>
  <c r="AG1188" i="1"/>
  <c r="AH1188" i="1"/>
  <c r="AI1188" i="1"/>
  <c r="AF1189" i="1"/>
  <c r="AG1189" i="1"/>
  <c r="AH1189" i="1"/>
  <c r="AI1189" i="1"/>
  <c r="AF1190" i="1"/>
  <c r="AG1190" i="1"/>
  <c r="AH1190" i="1"/>
  <c r="AI1190" i="1"/>
  <c r="AF1191" i="1"/>
  <c r="AG1191" i="1"/>
  <c r="AH1191" i="1"/>
  <c r="AI1191" i="1"/>
  <c r="AF1192" i="1"/>
  <c r="AG1192" i="1"/>
  <c r="AH1192" i="1"/>
  <c r="AI1192" i="1"/>
  <c r="AF1193" i="1"/>
  <c r="AG1193" i="1"/>
  <c r="AH1193" i="1"/>
  <c r="AI1193" i="1"/>
  <c r="AF1194" i="1"/>
  <c r="AG1194" i="1"/>
  <c r="AH1194" i="1"/>
  <c r="AI1194" i="1"/>
  <c r="AF1195" i="1"/>
  <c r="AG1195" i="1"/>
  <c r="AH1195" i="1"/>
  <c r="AI1195" i="1"/>
  <c r="AF1196" i="1"/>
  <c r="AG1196" i="1"/>
  <c r="AH1196" i="1"/>
  <c r="AI1196" i="1"/>
  <c r="AF1197" i="1"/>
  <c r="AG1197" i="1"/>
  <c r="AH1197" i="1"/>
  <c r="AI1197" i="1"/>
  <c r="AF1198" i="1"/>
  <c r="AG1198" i="1"/>
  <c r="AH1198" i="1"/>
  <c r="AI1198" i="1"/>
  <c r="AF1199" i="1"/>
  <c r="AG1199" i="1"/>
  <c r="AH1199" i="1"/>
  <c r="AI1199" i="1"/>
  <c r="AF1200" i="1"/>
  <c r="AG1200" i="1"/>
  <c r="AH1200" i="1"/>
  <c r="AI1200" i="1"/>
  <c r="AF1201" i="1"/>
  <c r="AG1201" i="1"/>
  <c r="AH1201" i="1"/>
  <c r="AI1201" i="1"/>
  <c r="AF1202" i="1"/>
  <c r="AG1202" i="1"/>
  <c r="AH1202" i="1"/>
  <c r="AI1202" i="1"/>
  <c r="AF1203" i="1"/>
  <c r="AG1203" i="1"/>
  <c r="AH1203" i="1"/>
  <c r="AI1203" i="1"/>
  <c r="AF1204" i="1"/>
  <c r="AG1204" i="1"/>
  <c r="AH1204" i="1"/>
  <c r="AI1204" i="1"/>
  <c r="AF1205" i="1"/>
  <c r="AG1205" i="1"/>
  <c r="AH1205" i="1"/>
  <c r="AI1205" i="1"/>
  <c r="AF1206" i="1"/>
  <c r="AG1206" i="1"/>
  <c r="AH1206" i="1"/>
  <c r="AI1206" i="1"/>
  <c r="AF1207" i="1"/>
  <c r="AG1207" i="1"/>
  <c r="AH1207" i="1"/>
  <c r="AI1207" i="1"/>
  <c r="AF1208" i="1"/>
  <c r="AG1208" i="1"/>
  <c r="AH1208" i="1"/>
  <c r="AI1208" i="1"/>
  <c r="AF1209" i="1"/>
  <c r="AG1209" i="1"/>
  <c r="AH1209" i="1"/>
  <c r="AI1209" i="1"/>
  <c r="AF1210" i="1"/>
  <c r="AG1210" i="1"/>
  <c r="AH1210" i="1"/>
  <c r="AI1210" i="1"/>
  <c r="AF1211" i="1"/>
  <c r="AG1211" i="1"/>
  <c r="AH1211" i="1"/>
  <c r="AI1211" i="1"/>
  <c r="AF1212" i="1"/>
  <c r="AG1212" i="1"/>
  <c r="AH1212" i="1"/>
  <c r="AI1212" i="1"/>
  <c r="AF1213" i="1"/>
  <c r="AG1213" i="1"/>
  <c r="AH1213" i="1"/>
  <c r="AI1213" i="1"/>
  <c r="AF1214" i="1"/>
  <c r="AG1214" i="1"/>
  <c r="AH1214" i="1"/>
  <c r="AI1214" i="1"/>
  <c r="AF1215" i="1"/>
  <c r="AG1215" i="1"/>
  <c r="AH1215" i="1"/>
  <c r="AI1215" i="1"/>
  <c r="AF1216" i="1"/>
  <c r="AG1216" i="1"/>
  <c r="AH1216" i="1"/>
  <c r="AI1216" i="1"/>
  <c r="AF1217" i="1"/>
  <c r="AG1217" i="1"/>
  <c r="AH1217" i="1"/>
  <c r="AI1217" i="1"/>
  <c r="AF1218" i="1"/>
  <c r="AG1218" i="1"/>
  <c r="AH1218" i="1"/>
  <c r="AI1218" i="1"/>
  <c r="AF1219" i="1"/>
  <c r="AG1219" i="1"/>
  <c r="AH1219" i="1"/>
  <c r="AI1219" i="1"/>
  <c r="AF1220" i="1"/>
  <c r="AG1220" i="1"/>
  <c r="AH1220" i="1"/>
  <c r="AI1220" i="1"/>
  <c r="AF1221" i="1"/>
  <c r="AG1221" i="1"/>
  <c r="AH1221" i="1"/>
  <c r="AI1221" i="1"/>
  <c r="AF1222" i="1"/>
  <c r="AG1222" i="1"/>
  <c r="AH1222" i="1"/>
  <c r="AI1222" i="1"/>
  <c r="AF1223" i="1"/>
  <c r="AG1223" i="1"/>
  <c r="AH1223" i="1"/>
  <c r="AI1223" i="1"/>
  <c r="AF1224" i="1"/>
  <c r="AG1224" i="1"/>
  <c r="AH1224" i="1"/>
  <c r="AI1224" i="1"/>
  <c r="AF1225" i="1"/>
  <c r="AG1225" i="1"/>
  <c r="AH1225" i="1"/>
  <c r="AI1225" i="1"/>
  <c r="AF1226" i="1"/>
  <c r="AG1226" i="1"/>
  <c r="AH1226" i="1"/>
  <c r="AI1226" i="1"/>
  <c r="AF1227" i="1"/>
  <c r="AG1227" i="1"/>
  <c r="AH1227" i="1"/>
  <c r="AI1227" i="1"/>
  <c r="AF1228" i="1"/>
  <c r="AG1228" i="1"/>
  <c r="AH1228" i="1"/>
  <c r="AI1228" i="1"/>
  <c r="AF1229" i="1"/>
  <c r="AG1229" i="1"/>
  <c r="AH1229" i="1"/>
  <c r="AI1229" i="1"/>
  <c r="AF1230" i="1"/>
  <c r="AG1230" i="1"/>
  <c r="AH1230" i="1"/>
  <c r="AI1230" i="1"/>
  <c r="AF1231" i="1"/>
  <c r="AG1231" i="1"/>
  <c r="AH1231" i="1"/>
  <c r="AI1231" i="1"/>
  <c r="AF1232" i="1"/>
  <c r="AG1232" i="1"/>
  <c r="AH1232" i="1"/>
  <c r="AI1232" i="1"/>
  <c r="AF1233" i="1"/>
  <c r="AG1233" i="1"/>
  <c r="AH1233" i="1"/>
  <c r="AI1233" i="1"/>
  <c r="AF1234" i="1"/>
  <c r="AG1234" i="1"/>
  <c r="AH1234" i="1"/>
  <c r="AI1234" i="1"/>
  <c r="AF1235" i="1"/>
  <c r="AG1235" i="1"/>
  <c r="AH1235" i="1"/>
  <c r="AI1235" i="1"/>
  <c r="AF1236" i="1"/>
  <c r="AG1236" i="1"/>
  <c r="AH1236" i="1"/>
  <c r="AI1236" i="1"/>
  <c r="AF1237" i="1"/>
  <c r="AG1237" i="1"/>
  <c r="AH1237" i="1"/>
  <c r="AI1237" i="1"/>
  <c r="AF1238" i="1"/>
  <c r="AG1238" i="1"/>
  <c r="AH1238" i="1"/>
  <c r="AI1238" i="1"/>
  <c r="AF1239" i="1"/>
  <c r="AG1239" i="1"/>
  <c r="AH1239" i="1"/>
  <c r="AI1239" i="1"/>
  <c r="AF1240" i="1"/>
  <c r="AG1240" i="1"/>
  <c r="AH1240" i="1"/>
  <c r="AI1240" i="1"/>
  <c r="AF1241" i="1"/>
  <c r="AG1241" i="1"/>
  <c r="AH1241" i="1"/>
  <c r="AI1241" i="1"/>
  <c r="AF1242" i="1"/>
  <c r="AG1242" i="1"/>
  <c r="AH1242" i="1"/>
  <c r="AI1242" i="1"/>
  <c r="AF1243" i="1"/>
  <c r="AG1243" i="1"/>
  <c r="AH1243" i="1"/>
  <c r="AI1243" i="1"/>
  <c r="AF1244" i="1"/>
  <c r="AG1244" i="1"/>
  <c r="AH1244" i="1"/>
  <c r="AI1244" i="1"/>
  <c r="AF1245" i="1"/>
  <c r="AG1245" i="1"/>
  <c r="AH1245" i="1"/>
  <c r="AI1245" i="1"/>
  <c r="AF1246" i="1"/>
  <c r="AG1246" i="1"/>
  <c r="AH1246" i="1"/>
  <c r="AI1246" i="1"/>
  <c r="AF1247" i="1"/>
  <c r="AG1247" i="1"/>
  <c r="AH1247" i="1"/>
  <c r="AI1247" i="1"/>
  <c r="AF1248" i="1"/>
  <c r="AG1248" i="1"/>
  <c r="AH1248" i="1"/>
  <c r="AI1248" i="1"/>
  <c r="AF1249" i="1"/>
  <c r="AG1249" i="1"/>
  <c r="AH1249" i="1"/>
  <c r="AI1249" i="1"/>
  <c r="AF1250" i="1"/>
  <c r="AG1250" i="1"/>
  <c r="AH1250" i="1"/>
  <c r="AI1250" i="1"/>
  <c r="AF1251" i="1"/>
  <c r="AG1251" i="1"/>
  <c r="AH1251" i="1"/>
  <c r="AI1251" i="1"/>
  <c r="AF1252" i="1"/>
  <c r="AG1252" i="1"/>
  <c r="AH1252" i="1"/>
  <c r="AI1252" i="1"/>
  <c r="AF1253" i="1"/>
  <c r="AG1253" i="1"/>
  <c r="AH1253" i="1"/>
  <c r="AI1253" i="1"/>
  <c r="AF1254" i="1"/>
  <c r="AG1254" i="1"/>
  <c r="AH1254" i="1"/>
  <c r="AI1254" i="1"/>
  <c r="AF1255" i="1"/>
  <c r="AG1255" i="1"/>
  <c r="AH1255" i="1"/>
  <c r="AI1255" i="1"/>
  <c r="AF1256" i="1"/>
  <c r="AG1256" i="1"/>
  <c r="AH1256" i="1"/>
  <c r="AI1256" i="1"/>
  <c r="AF1257" i="1"/>
  <c r="AG1257" i="1"/>
  <c r="AH1257" i="1"/>
  <c r="AI1257" i="1"/>
  <c r="AF1258" i="1"/>
  <c r="AG1258" i="1"/>
  <c r="AH1258" i="1"/>
  <c r="AI1258" i="1"/>
  <c r="AF1259" i="1"/>
  <c r="AG1259" i="1"/>
  <c r="AH1259" i="1"/>
  <c r="AI1259" i="1"/>
  <c r="AF1260" i="1"/>
  <c r="AG1260" i="1"/>
  <c r="AH1260" i="1"/>
  <c r="AI1260" i="1"/>
  <c r="AF1261" i="1"/>
  <c r="AG1261" i="1"/>
  <c r="AH1261" i="1"/>
  <c r="AI1261" i="1"/>
  <c r="AF1262" i="1"/>
  <c r="AG1262" i="1"/>
  <c r="AH1262" i="1"/>
  <c r="AI1262" i="1"/>
  <c r="AF1263" i="1"/>
  <c r="AG1263" i="1"/>
  <c r="AH1263" i="1"/>
  <c r="AI1263" i="1"/>
  <c r="AF1264" i="1"/>
  <c r="AG1264" i="1"/>
  <c r="AH1264" i="1"/>
  <c r="AI1264" i="1"/>
  <c r="AF1265" i="1"/>
  <c r="AG1265" i="1"/>
  <c r="AH1265" i="1"/>
  <c r="AI1265" i="1"/>
  <c r="AF1266" i="1"/>
  <c r="AG1266" i="1"/>
  <c r="AH1266" i="1"/>
  <c r="AI1266" i="1"/>
  <c r="AF1267" i="1"/>
  <c r="AG1267" i="1"/>
  <c r="AH1267" i="1"/>
  <c r="AI1267" i="1"/>
  <c r="AF1268" i="1"/>
  <c r="AG1268" i="1"/>
  <c r="AH1268" i="1"/>
  <c r="AI1268" i="1"/>
  <c r="AF1269" i="1"/>
  <c r="AG1269" i="1"/>
  <c r="AH1269" i="1"/>
  <c r="AI1269" i="1"/>
  <c r="AF1270" i="1"/>
  <c r="AG1270" i="1"/>
  <c r="AH1270" i="1"/>
  <c r="AI1270" i="1"/>
  <c r="AF1271" i="1"/>
  <c r="AG1271" i="1"/>
  <c r="AH1271" i="1"/>
  <c r="AI1271" i="1"/>
  <c r="AF1272" i="1"/>
  <c r="AG1272" i="1"/>
  <c r="AH1272" i="1"/>
  <c r="AI1272" i="1"/>
  <c r="AF1273" i="1"/>
  <c r="AG1273" i="1"/>
  <c r="AH1273" i="1"/>
  <c r="AI1273" i="1"/>
  <c r="AF1274" i="1"/>
  <c r="AG1274" i="1"/>
  <c r="AH1274" i="1"/>
  <c r="AI1274" i="1"/>
  <c r="AF1275" i="1"/>
  <c r="AG1275" i="1"/>
  <c r="AH1275" i="1"/>
  <c r="AI1275" i="1"/>
  <c r="AF1276" i="1"/>
  <c r="AG1276" i="1"/>
  <c r="AH1276" i="1"/>
  <c r="AI1276" i="1"/>
  <c r="AF1277" i="1"/>
  <c r="AG1277" i="1"/>
  <c r="AH1277" i="1"/>
  <c r="AI1277" i="1"/>
  <c r="AF1278" i="1"/>
  <c r="AG1278" i="1"/>
  <c r="AH1278" i="1"/>
  <c r="AI1278" i="1"/>
  <c r="AF1279" i="1"/>
  <c r="AG1279" i="1"/>
  <c r="AH1279" i="1"/>
  <c r="AI1279" i="1"/>
  <c r="AF1280" i="1"/>
  <c r="AG1280" i="1"/>
  <c r="AH1280" i="1"/>
  <c r="AI1280" i="1"/>
  <c r="AF1281" i="1"/>
  <c r="AG1281" i="1"/>
  <c r="AH1281" i="1"/>
  <c r="AI1281" i="1"/>
  <c r="AF1282" i="1"/>
  <c r="AG1282" i="1"/>
  <c r="AH1282" i="1"/>
  <c r="AI1282" i="1"/>
  <c r="AF1283" i="1"/>
  <c r="AG1283" i="1"/>
  <c r="AH1283" i="1"/>
  <c r="AI1283" i="1"/>
  <c r="AF1284" i="1"/>
  <c r="AG1284" i="1"/>
  <c r="AH1284" i="1"/>
  <c r="AI1284" i="1"/>
  <c r="AF1285" i="1"/>
  <c r="AG1285" i="1"/>
  <c r="AH1285" i="1"/>
  <c r="AI1285" i="1"/>
  <c r="AF1286" i="1"/>
  <c r="AG1286" i="1"/>
  <c r="AH1286" i="1"/>
  <c r="AI1286" i="1"/>
  <c r="AF1287" i="1"/>
  <c r="AG1287" i="1"/>
  <c r="AH1287" i="1"/>
  <c r="AI1287" i="1"/>
  <c r="AF1288" i="1"/>
  <c r="AG1288" i="1"/>
  <c r="AH1288" i="1"/>
  <c r="AI1288" i="1"/>
  <c r="AF1289" i="1"/>
  <c r="AG1289" i="1"/>
  <c r="AH1289" i="1"/>
  <c r="AI1289" i="1"/>
  <c r="AF1290" i="1"/>
  <c r="AG1290" i="1"/>
  <c r="AH1290" i="1"/>
  <c r="AI1290" i="1"/>
  <c r="AF1291" i="1"/>
  <c r="AG1291" i="1"/>
  <c r="AH1291" i="1"/>
  <c r="AI1291" i="1"/>
  <c r="AF1292" i="1"/>
  <c r="AG1292" i="1"/>
  <c r="AH1292" i="1"/>
  <c r="AI1292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P1244" i="1" l="1"/>
  <c r="N1196" i="1"/>
  <c r="N1132" i="1"/>
  <c r="O1100" i="1"/>
  <c r="N1260" i="1"/>
  <c r="O1204" i="1"/>
  <c r="P1276" i="1"/>
  <c r="P1228" i="1"/>
  <c r="O1274" i="1"/>
  <c r="P1291" i="1"/>
  <c r="P1263" i="1"/>
  <c r="P1247" i="1"/>
  <c r="O1223" i="1"/>
  <c r="O1207" i="1"/>
  <c r="O1191" i="1"/>
  <c r="N1187" i="1"/>
  <c r="O1183" i="1"/>
  <c r="O1175" i="1"/>
  <c r="P1167" i="1"/>
  <c r="O1159" i="1"/>
  <c r="P1151" i="1"/>
  <c r="O1143" i="1"/>
  <c r="P1135" i="1"/>
  <c r="O1127" i="1"/>
  <c r="P1119" i="1"/>
  <c r="O1111" i="1"/>
  <c r="P1103" i="1"/>
  <c r="O1095" i="1"/>
  <c r="P1279" i="1"/>
  <c r="P1251" i="1"/>
  <c r="O1239" i="1"/>
  <c r="P1231" i="1"/>
  <c r="O1287" i="1"/>
  <c r="O1271" i="1"/>
  <c r="O1255" i="1"/>
  <c r="P1243" i="1"/>
  <c r="N1219" i="1"/>
  <c r="O1132" i="1"/>
  <c r="P1260" i="1"/>
  <c r="P1292" i="1"/>
  <c r="O1290" i="1"/>
  <c r="O1282" i="1"/>
  <c r="O1258" i="1"/>
  <c r="O1242" i="1"/>
  <c r="P1202" i="1"/>
  <c r="P1186" i="1"/>
  <c r="P1162" i="1"/>
  <c r="P1130" i="1"/>
  <c r="O1225" i="1"/>
  <c r="P1213" i="1"/>
  <c r="P1209" i="1"/>
  <c r="N1197" i="1"/>
  <c r="N1193" i="1"/>
  <c r="P1181" i="1"/>
  <c r="O1161" i="1"/>
  <c r="O1153" i="1"/>
  <c r="O1292" i="1"/>
  <c r="P1284" i="1"/>
  <c r="O1276" i="1"/>
  <c r="P1268" i="1"/>
  <c r="O1260" i="1"/>
  <c r="R1260" i="1" s="1"/>
  <c r="P1252" i="1"/>
  <c r="O1244" i="1"/>
  <c r="P1236" i="1"/>
  <c r="O1228" i="1"/>
  <c r="O1176" i="1"/>
  <c r="N1164" i="1"/>
  <c r="P1148" i="1"/>
  <c r="P1132" i="1"/>
  <c r="P1116" i="1"/>
  <c r="P1100" i="1"/>
  <c r="P1191" i="1"/>
  <c r="P1271" i="1"/>
  <c r="P1239" i="1"/>
  <c r="N1239" i="1"/>
  <c r="N1111" i="1"/>
  <c r="N1292" i="1"/>
  <c r="N1228" i="1"/>
  <c r="N1100" i="1"/>
  <c r="P1287" i="1"/>
  <c r="P1255" i="1"/>
  <c r="P1223" i="1"/>
  <c r="N1175" i="1"/>
  <c r="N1271" i="1"/>
  <c r="N1207" i="1"/>
  <c r="N1143" i="1"/>
  <c r="O1283" i="1"/>
  <c r="N1283" i="1"/>
  <c r="O1275" i="1"/>
  <c r="N1275" i="1"/>
  <c r="O1267" i="1"/>
  <c r="N1267" i="1"/>
  <c r="O1259" i="1"/>
  <c r="N1259" i="1"/>
  <c r="O1231" i="1"/>
  <c r="N1231" i="1"/>
  <c r="O1227" i="1"/>
  <c r="N1227" i="1"/>
  <c r="N1199" i="1"/>
  <c r="O1199" i="1"/>
  <c r="P1199" i="1"/>
  <c r="O1195" i="1"/>
  <c r="N1195" i="1"/>
  <c r="P1195" i="1"/>
  <c r="N1167" i="1"/>
  <c r="O1167" i="1"/>
  <c r="O1135" i="1"/>
  <c r="N1135" i="1"/>
  <c r="O1123" i="1"/>
  <c r="N1123" i="1"/>
  <c r="P1123" i="1"/>
  <c r="O1115" i="1"/>
  <c r="N1115" i="1"/>
  <c r="P1115" i="1"/>
  <c r="N1286" i="1"/>
  <c r="O1286" i="1"/>
  <c r="P1286" i="1"/>
  <c r="N1274" i="1"/>
  <c r="P1274" i="1"/>
  <c r="N1262" i="1"/>
  <c r="O1262" i="1"/>
  <c r="P1262" i="1"/>
  <c r="N1250" i="1"/>
  <c r="P1250" i="1"/>
  <c r="N1238" i="1"/>
  <c r="O1238" i="1"/>
  <c r="P1238" i="1"/>
  <c r="O1226" i="1"/>
  <c r="N1226" i="1"/>
  <c r="P1226" i="1"/>
  <c r="O1218" i="1"/>
  <c r="N1218" i="1"/>
  <c r="O1206" i="1"/>
  <c r="N1206" i="1"/>
  <c r="P1206" i="1"/>
  <c r="O1190" i="1"/>
  <c r="N1190" i="1"/>
  <c r="P1190" i="1"/>
  <c r="O1182" i="1"/>
  <c r="N1182" i="1"/>
  <c r="O1170" i="1"/>
  <c r="N1170" i="1"/>
  <c r="O1158" i="1"/>
  <c r="N1158" i="1"/>
  <c r="P1158" i="1"/>
  <c r="O1142" i="1"/>
  <c r="N1142" i="1"/>
  <c r="P1142" i="1"/>
  <c r="O1134" i="1"/>
  <c r="N1134" i="1"/>
  <c r="P1134" i="1"/>
  <c r="O1122" i="1"/>
  <c r="N1122" i="1"/>
  <c r="O1110" i="1"/>
  <c r="N1110" i="1"/>
  <c r="P1110" i="1"/>
  <c r="O1098" i="1"/>
  <c r="N1098" i="1"/>
  <c r="N1289" i="1"/>
  <c r="P1289" i="1"/>
  <c r="O1289" i="1"/>
  <c r="N1281" i="1"/>
  <c r="P1281" i="1"/>
  <c r="O1281" i="1"/>
  <c r="N1269" i="1"/>
  <c r="P1269" i="1"/>
  <c r="N1257" i="1"/>
  <c r="P1257" i="1"/>
  <c r="O1257" i="1"/>
  <c r="N1249" i="1"/>
  <c r="P1249" i="1"/>
  <c r="O1249" i="1"/>
  <c r="N1237" i="1"/>
  <c r="P1237" i="1"/>
  <c r="N1225" i="1"/>
  <c r="P1225" i="1"/>
  <c r="N1213" i="1"/>
  <c r="O1213" i="1"/>
  <c r="N1181" i="1"/>
  <c r="O1181" i="1"/>
  <c r="N1169" i="1"/>
  <c r="O1169" i="1"/>
  <c r="P1169" i="1"/>
  <c r="N1157" i="1"/>
  <c r="O1157" i="1"/>
  <c r="P1157" i="1"/>
  <c r="N1145" i="1"/>
  <c r="P1145" i="1"/>
  <c r="O1145" i="1"/>
  <c r="N1133" i="1"/>
  <c r="O1133" i="1"/>
  <c r="P1133" i="1"/>
  <c r="N1125" i="1"/>
  <c r="O1125" i="1"/>
  <c r="P1125" i="1"/>
  <c r="N1113" i="1"/>
  <c r="P1113" i="1"/>
  <c r="O1113" i="1"/>
  <c r="N1105" i="1"/>
  <c r="P1105" i="1"/>
  <c r="N1093" i="1"/>
  <c r="O1093" i="1"/>
  <c r="P1093" i="1"/>
  <c r="O1279" i="1"/>
  <c r="N1279" i="1"/>
  <c r="O1247" i="1"/>
  <c r="N1247" i="1"/>
  <c r="O1235" i="1"/>
  <c r="N1235" i="1"/>
  <c r="N1215" i="1"/>
  <c r="P1215" i="1"/>
  <c r="N1203" i="1"/>
  <c r="O1203" i="1"/>
  <c r="O1179" i="1"/>
  <c r="N1179" i="1"/>
  <c r="P1179" i="1"/>
  <c r="N1171" i="1"/>
  <c r="P1171" i="1"/>
  <c r="O1171" i="1"/>
  <c r="O1163" i="1"/>
  <c r="N1163" i="1"/>
  <c r="P1163" i="1"/>
  <c r="O1155" i="1"/>
  <c r="N1155" i="1"/>
  <c r="P1155" i="1"/>
  <c r="O1147" i="1"/>
  <c r="N1147" i="1"/>
  <c r="P1147" i="1"/>
  <c r="O1139" i="1"/>
  <c r="N1139" i="1"/>
  <c r="P1139" i="1"/>
  <c r="O1131" i="1"/>
  <c r="N1131" i="1"/>
  <c r="P1131" i="1"/>
  <c r="O1099" i="1"/>
  <c r="N1099" i="1"/>
  <c r="P1099" i="1"/>
  <c r="N1290" i="1"/>
  <c r="P1290" i="1"/>
  <c r="N1278" i="1"/>
  <c r="O1278" i="1"/>
  <c r="P1278" i="1"/>
  <c r="N1266" i="1"/>
  <c r="P1266" i="1"/>
  <c r="N1258" i="1"/>
  <c r="P1258" i="1"/>
  <c r="N1246" i="1"/>
  <c r="O1246" i="1"/>
  <c r="P1246" i="1"/>
  <c r="N1234" i="1"/>
  <c r="P1234" i="1"/>
  <c r="O1222" i="1"/>
  <c r="N1222" i="1"/>
  <c r="P1222" i="1"/>
  <c r="O1210" i="1"/>
  <c r="N1210" i="1"/>
  <c r="P1210" i="1"/>
  <c r="O1202" i="1"/>
  <c r="N1202" i="1"/>
  <c r="O1194" i="1"/>
  <c r="N1194" i="1"/>
  <c r="P1194" i="1"/>
  <c r="O1178" i="1"/>
  <c r="N1178" i="1"/>
  <c r="P1178" i="1"/>
  <c r="O1166" i="1"/>
  <c r="N1166" i="1"/>
  <c r="P1166" i="1"/>
  <c r="O1154" i="1"/>
  <c r="N1154" i="1"/>
  <c r="O1146" i="1"/>
  <c r="N1146" i="1"/>
  <c r="O1138" i="1"/>
  <c r="N1138" i="1"/>
  <c r="O1126" i="1"/>
  <c r="N1126" i="1"/>
  <c r="P1126" i="1"/>
  <c r="O1114" i="1"/>
  <c r="N1114" i="1"/>
  <c r="O1102" i="1"/>
  <c r="N1102" i="1"/>
  <c r="P1102" i="1"/>
  <c r="O1090" i="1"/>
  <c r="N1090" i="1"/>
  <c r="N1277" i="1"/>
  <c r="P1277" i="1"/>
  <c r="N1265" i="1"/>
  <c r="P1265" i="1"/>
  <c r="O1265" i="1"/>
  <c r="N1253" i="1"/>
  <c r="P1253" i="1"/>
  <c r="N1241" i="1"/>
  <c r="P1241" i="1"/>
  <c r="O1241" i="1"/>
  <c r="N1229" i="1"/>
  <c r="P1229" i="1"/>
  <c r="N1217" i="1"/>
  <c r="O1217" i="1"/>
  <c r="P1217" i="1"/>
  <c r="N1185" i="1"/>
  <c r="O1185" i="1"/>
  <c r="P1185" i="1"/>
  <c r="N1173" i="1"/>
  <c r="O1173" i="1"/>
  <c r="P1173" i="1"/>
  <c r="N1161" i="1"/>
  <c r="P1161" i="1"/>
  <c r="N1149" i="1"/>
  <c r="O1149" i="1"/>
  <c r="P1149" i="1"/>
  <c r="N1141" i="1"/>
  <c r="O1141" i="1"/>
  <c r="P1141" i="1"/>
  <c r="N1129" i="1"/>
  <c r="P1129" i="1"/>
  <c r="O1129" i="1"/>
  <c r="N1121" i="1"/>
  <c r="P1121" i="1"/>
  <c r="N1117" i="1"/>
  <c r="O1117" i="1"/>
  <c r="P1117" i="1"/>
  <c r="N1109" i="1"/>
  <c r="O1109" i="1"/>
  <c r="P1109" i="1"/>
  <c r="N1097" i="1"/>
  <c r="P1097" i="1"/>
  <c r="O1097" i="1"/>
  <c r="P1219" i="1"/>
  <c r="P1187" i="1"/>
  <c r="P1098" i="1"/>
  <c r="O1269" i="1"/>
  <c r="O1219" i="1"/>
  <c r="R1219" i="1" s="1"/>
  <c r="O1197" i="1"/>
  <c r="P1220" i="1"/>
  <c r="O1220" i="1"/>
  <c r="N1220" i="1"/>
  <c r="N1216" i="1"/>
  <c r="O1216" i="1"/>
  <c r="P1216" i="1"/>
  <c r="N1208" i="1"/>
  <c r="P1208" i="1"/>
  <c r="N1200" i="1"/>
  <c r="O1200" i="1"/>
  <c r="P1200" i="1"/>
  <c r="N1192" i="1"/>
  <c r="P1192" i="1"/>
  <c r="O1192" i="1"/>
  <c r="N1184" i="1"/>
  <c r="O1184" i="1"/>
  <c r="P1184" i="1"/>
  <c r="P1180" i="1"/>
  <c r="O1180" i="1"/>
  <c r="P1172" i="1"/>
  <c r="N1172" i="1"/>
  <c r="P1164" i="1"/>
  <c r="O1164" i="1"/>
  <c r="N1144" i="1"/>
  <c r="P1144" i="1"/>
  <c r="O1144" i="1"/>
  <c r="P1140" i="1"/>
  <c r="O1140" i="1"/>
  <c r="N1140" i="1"/>
  <c r="N1136" i="1"/>
  <c r="P1136" i="1"/>
  <c r="O1136" i="1"/>
  <c r="N1128" i="1"/>
  <c r="P1128" i="1"/>
  <c r="O1128" i="1"/>
  <c r="P1108" i="1"/>
  <c r="O1108" i="1"/>
  <c r="N1108" i="1"/>
  <c r="N1096" i="1"/>
  <c r="P1096" i="1"/>
  <c r="O1096" i="1"/>
  <c r="P1283" i="1"/>
  <c r="P1275" i="1"/>
  <c r="P1267" i="1"/>
  <c r="P1259" i="1"/>
  <c r="P1235" i="1"/>
  <c r="P1227" i="1"/>
  <c r="P1218" i="1"/>
  <c r="P1207" i="1"/>
  <c r="Q1207" i="1" s="1"/>
  <c r="P1197" i="1"/>
  <c r="P1175" i="1"/>
  <c r="P1159" i="1"/>
  <c r="P1143" i="1"/>
  <c r="Q1143" i="1" s="1"/>
  <c r="P1127" i="1"/>
  <c r="P1111" i="1"/>
  <c r="P1095" i="1"/>
  <c r="O1266" i="1"/>
  <c r="O1250" i="1"/>
  <c r="O1234" i="1"/>
  <c r="O1215" i="1"/>
  <c r="O1193" i="1"/>
  <c r="O1172" i="1"/>
  <c r="O1148" i="1"/>
  <c r="O1116" i="1"/>
  <c r="N1287" i="1"/>
  <c r="N1255" i="1"/>
  <c r="N1223" i="1"/>
  <c r="N1191" i="1"/>
  <c r="N1159" i="1"/>
  <c r="N1127" i="1"/>
  <c r="N1095" i="1"/>
  <c r="O1291" i="1"/>
  <c r="N1291" i="1"/>
  <c r="O1263" i="1"/>
  <c r="N1263" i="1"/>
  <c r="O1251" i="1"/>
  <c r="N1251" i="1"/>
  <c r="O1243" i="1"/>
  <c r="N1243" i="1"/>
  <c r="O1211" i="1"/>
  <c r="N1211" i="1"/>
  <c r="P1211" i="1"/>
  <c r="N1183" i="1"/>
  <c r="P1183" i="1"/>
  <c r="O1151" i="1"/>
  <c r="N1151" i="1"/>
  <c r="O1119" i="1"/>
  <c r="N1119" i="1"/>
  <c r="O1107" i="1"/>
  <c r="N1107" i="1"/>
  <c r="P1107" i="1"/>
  <c r="O1103" i="1"/>
  <c r="N1103" i="1"/>
  <c r="O1091" i="1"/>
  <c r="N1091" i="1"/>
  <c r="P1091" i="1"/>
  <c r="N1282" i="1"/>
  <c r="P1282" i="1"/>
  <c r="N1270" i="1"/>
  <c r="O1270" i="1"/>
  <c r="P1270" i="1"/>
  <c r="N1254" i="1"/>
  <c r="O1254" i="1"/>
  <c r="P1254" i="1"/>
  <c r="N1242" i="1"/>
  <c r="P1242" i="1"/>
  <c r="N1230" i="1"/>
  <c r="O1230" i="1"/>
  <c r="P1230" i="1"/>
  <c r="O1214" i="1"/>
  <c r="N1214" i="1"/>
  <c r="O1198" i="1"/>
  <c r="N1198" i="1"/>
  <c r="O1186" i="1"/>
  <c r="N1186" i="1"/>
  <c r="O1174" i="1"/>
  <c r="N1174" i="1"/>
  <c r="P1174" i="1"/>
  <c r="O1162" i="1"/>
  <c r="N1162" i="1"/>
  <c r="O1150" i="1"/>
  <c r="N1150" i="1"/>
  <c r="P1150" i="1"/>
  <c r="O1130" i="1"/>
  <c r="N1130" i="1"/>
  <c r="O1118" i="1"/>
  <c r="N1118" i="1"/>
  <c r="P1118" i="1"/>
  <c r="O1106" i="1"/>
  <c r="N1106" i="1"/>
  <c r="O1094" i="1"/>
  <c r="N1094" i="1"/>
  <c r="P1094" i="1"/>
  <c r="N1285" i="1"/>
  <c r="P1285" i="1"/>
  <c r="N1273" i="1"/>
  <c r="P1273" i="1"/>
  <c r="O1273" i="1"/>
  <c r="N1261" i="1"/>
  <c r="P1261" i="1"/>
  <c r="N1245" i="1"/>
  <c r="P1245" i="1"/>
  <c r="N1233" i="1"/>
  <c r="P1233" i="1"/>
  <c r="O1233" i="1"/>
  <c r="N1221" i="1"/>
  <c r="O1221" i="1"/>
  <c r="P1221" i="1"/>
  <c r="N1209" i="1"/>
  <c r="O1209" i="1"/>
  <c r="N1205" i="1"/>
  <c r="O1205" i="1"/>
  <c r="P1205" i="1"/>
  <c r="N1201" i="1"/>
  <c r="O1201" i="1"/>
  <c r="P1201" i="1"/>
  <c r="N1189" i="1"/>
  <c r="O1189" i="1"/>
  <c r="P1189" i="1"/>
  <c r="N1177" i="1"/>
  <c r="O1177" i="1"/>
  <c r="N1165" i="1"/>
  <c r="P1165" i="1"/>
  <c r="N1153" i="1"/>
  <c r="P1153" i="1"/>
  <c r="N1137" i="1"/>
  <c r="P1137" i="1"/>
  <c r="N1101" i="1"/>
  <c r="O1101" i="1"/>
  <c r="P1101" i="1"/>
  <c r="P1198" i="1"/>
  <c r="P1177" i="1"/>
  <c r="P1146" i="1"/>
  <c r="P1114" i="1"/>
  <c r="O1285" i="1"/>
  <c r="O1253" i="1"/>
  <c r="O1237" i="1"/>
  <c r="O1121" i="1"/>
  <c r="N1288" i="1"/>
  <c r="O1288" i="1"/>
  <c r="O1284" i="1"/>
  <c r="N1284" i="1"/>
  <c r="N1280" i="1"/>
  <c r="O1280" i="1"/>
  <c r="N1272" i="1"/>
  <c r="O1272" i="1"/>
  <c r="O1268" i="1"/>
  <c r="N1268" i="1"/>
  <c r="N1264" i="1"/>
  <c r="O1264" i="1"/>
  <c r="N1256" i="1"/>
  <c r="O1256" i="1"/>
  <c r="O1252" i="1"/>
  <c r="N1252" i="1"/>
  <c r="N1248" i="1"/>
  <c r="O1248" i="1"/>
  <c r="N1240" i="1"/>
  <c r="O1240" i="1"/>
  <c r="O1236" i="1"/>
  <c r="N1236" i="1"/>
  <c r="N1232" i="1"/>
  <c r="O1232" i="1"/>
  <c r="N1224" i="1"/>
  <c r="O1224" i="1"/>
  <c r="P1212" i="1"/>
  <c r="O1212" i="1"/>
  <c r="P1204" i="1"/>
  <c r="N1204" i="1"/>
  <c r="P1196" i="1"/>
  <c r="O1196" i="1"/>
  <c r="P1188" i="1"/>
  <c r="O1188" i="1"/>
  <c r="N1188" i="1"/>
  <c r="N1176" i="1"/>
  <c r="P1176" i="1"/>
  <c r="N1168" i="1"/>
  <c r="O1168" i="1"/>
  <c r="P1168" i="1"/>
  <c r="N1160" i="1"/>
  <c r="P1160" i="1"/>
  <c r="O1160" i="1"/>
  <c r="P1156" i="1"/>
  <c r="O1156" i="1"/>
  <c r="N1156" i="1"/>
  <c r="N1152" i="1"/>
  <c r="P1152" i="1"/>
  <c r="O1152" i="1"/>
  <c r="P1124" i="1"/>
  <c r="O1124" i="1"/>
  <c r="N1124" i="1"/>
  <c r="N1120" i="1"/>
  <c r="P1120" i="1"/>
  <c r="O1120" i="1"/>
  <c r="N1112" i="1"/>
  <c r="P1112" i="1"/>
  <c r="O1112" i="1"/>
  <c r="N1104" i="1"/>
  <c r="P1104" i="1"/>
  <c r="O1104" i="1"/>
  <c r="P1092" i="1"/>
  <c r="O1092" i="1"/>
  <c r="N1092" i="1"/>
  <c r="P1288" i="1"/>
  <c r="P1280" i="1"/>
  <c r="P1272" i="1"/>
  <c r="P1264" i="1"/>
  <c r="P1256" i="1"/>
  <c r="P1248" i="1"/>
  <c r="P1240" i="1"/>
  <c r="P1232" i="1"/>
  <c r="P1224" i="1"/>
  <c r="P1214" i="1"/>
  <c r="P1203" i="1"/>
  <c r="P1193" i="1"/>
  <c r="P1182" i="1"/>
  <c r="P1170" i="1"/>
  <c r="P1154" i="1"/>
  <c r="P1138" i="1"/>
  <c r="P1122" i="1"/>
  <c r="P1106" i="1"/>
  <c r="P1090" i="1"/>
  <c r="O1277" i="1"/>
  <c r="O1261" i="1"/>
  <c r="O1245" i="1"/>
  <c r="O1229" i="1"/>
  <c r="O1208" i="1"/>
  <c r="O1187" i="1"/>
  <c r="O1165" i="1"/>
  <c r="O1137" i="1"/>
  <c r="O1105" i="1"/>
  <c r="N1276" i="1"/>
  <c r="N1244" i="1"/>
  <c r="N1212" i="1"/>
  <c r="N1180" i="1"/>
  <c r="N1148" i="1"/>
  <c r="N111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2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F318" i="1"/>
  <c r="AG318" i="1"/>
  <c r="AH318" i="1"/>
  <c r="AF319" i="1"/>
  <c r="AG319" i="1"/>
  <c r="AH319" i="1"/>
  <c r="AF320" i="1"/>
  <c r="AG320" i="1"/>
  <c r="AH320" i="1"/>
  <c r="AF321" i="1"/>
  <c r="AG321" i="1"/>
  <c r="AH321" i="1"/>
  <c r="AF322" i="1"/>
  <c r="AG322" i="1"/>
  <c r="AH322" i="1"/>
  <c r="AF323" i="1"/>
  <c r="AG323" i="1"/>
  <c r="AH323" i="1"/>
  <c r="AF324" i="1"/>
  <c r="AG324" i="1"/>
  <c r="AH324" i="1"/>
  <c r="AF325" i="1"/>
  <c r="AG325" i="1"/>
  <c r="AH325" i="1"/>
  <c r="AF326" i="1"/>
  <c r="AG326" i="1"/>
  <c r="AH326" i="1"/>
  <c r="AF327" i="1"/>
  <c r="AG327" i="1"/>
  <c r="AH327" i="1"/>
  <c r="AF328" i="1"/>
  <c r="AG328" i="1"/>
  <c r="AH328" i="1"/>
  <c r="AF329" i="1"/>
  <c r="AG329" i="1"/>
  <c r="AH329" i="1"/>
  <c r="AF330" i="1"/>
  <c r="AG330" i="1"/>
  <c r="AH330" i="1"/>
  <c r="AF331" i="1"/>
  <c r="AG331" i="1"/>
  <c r="AH331" i="1"/>
  <c r="AF332" i="1"/>
  <c r="AG332" i="1"/>
  <c r="AH332" i="1"/>
  <c r="AF333" i="1"/>
  <c r="AG333" i="1"/>
  <c r="AH333" i="1"/>
  <c r="AF334" i="1"/>
  <c r="AG334" i="1"/>
  <c r="AH334" i="1"/>
  <c r="AF335" i="1"/>
  <c r="AG335" i="1"/>
  <c r="AH335" i="1"/>
  <c r="AF336" i="1"/>
  <c r="AG336" i="1"/>
  <c r="AH336" i="1"/>
  <c r="AF337" i="1"/>
  <c r="AG337" i="1"/>
  <c r="AH337" i="1"/>
  <c r="AF338" i="1"/>
  <c r="AG338" i="1"/>
  <c r="AH338" i="1"/>
  <c r="AF339" i="1"/>
  <c r="AG339" i="1"/>
  <c r="AH339" i="1"/>
  <c r="AF340" i="1"/>
  <c r="AG340" i="1"/>
  <c r="AH340" i="1"/>
  <c r="AF341" i="1"/>
  <c r="AG341" i="1"/>
  <c r="AH341" i="1"/>
  <c r="AF342" i="1"/>
  <c r="AG342" i="1"/>
  <c r="AH342" i="1"/>
  <c r="AF343" i="1"/>
  <c r="AG343" i="1"/>
  <c r="AH343" i="1"/>
  <c r="AF344" i="1"/>
  <c r="AG344" i="1"/>
  <c r="AH344" i="1"/>
  <c r="AF345" i="1"/>
  <c r="AG345" i="1"/>
  <c r="AH345" i="1"/>
  <c r="AF346" i="1"/>
  <c r="AG346" i="1"/>
  <c r="AH346" i="1"/>
  <c r="AF347" i="1"/>
  <c r="AG347" i="1"/>
  <c r="AH347" i="1"/>
  <c r="AF348" i="1"/>
  <c r="AG348" i="1"/>
  <c r="AH348" i="1"/>
  <c r="AF349" i="1"/>
  <c r="AG349" i="1"/>
  <c r="AH349" i="1"/>
  <c r="AF350" i="1"/>
  <c r="AG350" i="1"/>
  <c r="AH350" i="1"/>
  <c r="AF351" i="1"/>
  <c r="AG351" i="1"/>
  <c r="AH351" i="1"/>
  <c r="AF352" i="1"/>
  <c r="AG352" i="1"/>
  <c r="AH352" i="1"/>
  <c r="AF353" i="1"/>
  <c r="AG353" i="1"/>
  <c r="AH353" i="1"/>
  <c r="AF354" i="1"/>
  <c r="AG354" i="1"/>
  <c r="AH354" i="1"/>
  <c r="AF355" i="1"/>
  <c r="AG355" i="1"/>
  <c r="AH355" i="1"/>
  <c r="AF356" i="1"/>
  <c r="AG356" i="1"/>
  <c r="AH356" i="1"/>
  <c r="AF357" i="1"/>
  <c r="AG357" i="1"/>
  <c r="AH357" i="1"/>
  <c r="AF358" i="1"/>
  <c r="AG358" i="1"/>
  <c r="AH358" i="1"/>
  <c r="AF359" i="1"/>
  <c r="AG359" i="1"/>
  <c r="AH359" i="1"/>
  <c r="AF360" i="1"/>
  <c r="AG360" i="1"/>
  <c r="AH360" i="1"/>
  <c r="AF361" i="1"/>
  <c r="AG361" i="1"/>
  <c r="AH361" i="1"/>
  <c r="AF362" i="1"/>
  <c r="AG362" i="1"/>
  <c r="AH362" i="1"/>
  <c r="AF363" i="1"/>
  <c r="AG363" i="1"/>
  <c r="AH363" i="1"/>
  <c r="AF364" i="1"/>
  <c r="AG364" i="1"/>
  <c r="AH364" i="1"/>
  <c r="AF365" i="1"/>
  <c r="AG365" i="1"/>
  <c r="AH365" i="1"/>
  <c r="AF366" i="1"/>
  <c r="AG366" i="1"/>
  <c r="AH366" i="1"/>
  <c r="AF367" i="1"/>
  <c r="AG367" i="1"/>
  <c r="AH367" i="1"/>
  <c r="AF368" i="1"/>
  <c r="AG368" i="1"/>
  <c r="AH368" i="1"/>
  <c r="AF369" i="1"/>
  <c r="AG369" i="1"/>
  <c r="AH369" i="1"/>
  <c r="AF370" i="1"/>
  <c r="AG370" i="1"/>
  <c r="AH370" i="1"/>
  <c r="AF371" i="1"/>
  <c r="AG371" i="1"/>
  <c r="AH371" i="1"/>
  <c r="AF372" i="1"/>
  <c r="AG372" i="1"/>
  <c r="AH372" i="1"/>
  <c r="AF373" i="1"/>
  <c r="AG373" i="1"/>
  <c r="AH373" i="1"/>
  <c r="AF374" i="1"/>
  <c r="AG374" i="1"/>
  <c r="AH374" i="1"/>
  <c r="AF375" i="1"/>
  <c r="AG375" i="1"/>
  <c r="AH375" i="1"/>
  <c r="AF376" i="1"/>
  <c r="AG376" i="1"/>
  <c r="AH376" i="1"/>
  <c r="AF377" i="1"/>
  <c r="AG377" i="1"/>
  <c r="AH377" i="1"/>
  <c r="AF378" i="1"/>
  <c r="AG378" i="1"/>
  <c r="AH378" i="1"/>
  <c r="AF379" i="1"/>
  <c r="AG379" i="1"/>
  <c r="AH379" i="1"/>
  <c r="AF380" i="1"/>
  <c r="AG380" i="1"/>
  <c r="AH380" i="1"/>
  <c r="AF381" i="1"/>
  <c r="AG381" i="1"/>
  <c r="AH381" i="1"/>
  <c r="AF382" i="1"/>
  <c r="AG382" i="1"/>
  <c r="AH382" i="1"/>
  <c r="AF383" i="1"/>
  <c r="AG383" i="1"/>
  <c r="AH383" i="1"/>
  <c r="AF384" i="1"/>
  <c r="AG384" i="1"/>
  <c r="AH384" i="1"/>
  <c r="AF385" i="1"/>
  <c r="AG385" i="1"/>
  <c r="AH385" i="1"/>
  <c r="AF386" i="1"/>
  <c r="AG386" i="1"/>
  <c r="AH386" i="1"/>
  <c r="AF387" i="1"/>
  <c r="AG387" i="1"/>
  <c r="AH387" i="1"/>
  <c r="AF388" i="1"/>
  <c r="AG388" i="1"/>
  <c r="AH388" i="1"/>
  <c r="AF389" i="1"/>
  <c r="AG389" i="1"/>
  <c r="AH389" i="1"/>
  <c r="AF390" i="1"/>
  <c r="AG390" i="1"/>
  <c r="AH390" i="1"/>
  <c r="AF391" i="1"/>
  <c r="AG391" i="1"/>
  <c r="AH391" i="1"/>
  <c r="AF392" i="1"/>
  <c r="AG392" i="1"/>
  <c r="AH392" i="1"/>
  <c r="AF393" i="1"/>
  <c r="AG393" i="1"/>
  <c r="AH393" i="1"/>
  <c r="AF394" i="1"/>
  <c r="AG394" i="1"/>
  <c r="AH394" i="1"/>
  <c r="AF395" i="1"/>
  <c r="AG395" i="1"/>
  <c r="AH395" i="1"/>
  <c r="AF396" i="1"/>
  <c r="AG396" i="1"/>
  <c r="AH396" i="1"/>
  <c r="AF397" i="1"/>
  <c r="AG397" i="1"/>
  <c r="AH397" i="1"/>
  <c r="AF398" i="1"/>
  <c r="AG398" i="1"/>
  <c r="AH398" i="1"/>
  <c r="AF399" i="1"/>
  <c r="AG399" i="1"/>
  <c r="AH399" i="1"/>
  <c r="AF400" i="1"/>
  <c r="AG400" i="1"/>
  <c r="AH400" i="1"/>
  <c r="AF401" i="1"/>
  <c r="AG401" i="1"/>
  <c r="AH401" i="1"/>
  <c r="AF402" i="1"/>
  <c r="AG402" i="1"/>
  <c r="AH402" i="1"/>
  <c r="AF403" i="1"/>
  <c r="AG403" i="1"/>
  <c r="AH403" i="1"/>
  <c r="AF404" i="1"/>
  <c r="AG404" i="1"/>
  <c r="AH404" i="1"/>
  <c r="AF405" i="1"/>
  <c r="AG405" i="1"/>
  <c r="AH405" i="1"/>
  <c r="AF406" i="1"/>
  <c r="AG406" i="1"/>
  <c r="AH406" i="1"/>
  <c r="AF407" i="1"/>
  <c r="AG407" i="1"/>
  <c r="AH407" i="1"/>
  <c r="AF408" i="1"/>
  <c r="AG408" i="1"/>
  <c r="AH408" i="1"/>
  <c r="AF409" i="1"/>
  <c r="AG409" i="1"/>
  <c r="AH409" i="1"/>
  <c r="AF410" i="1"/>
  <c r="AG410" i="1"/>
  <c r="AH410" i="1"/>
  <c r="AF411" i="1"/>
  <c r="AG411" i="1"/>
  <c r="AH411" i="1"/>
  <c r="AF412" i="1"/>
  <c r="AG412" i="1"/>
  <c r="AH412" i="1"/>
  <c r="AF413" i="1"/>
  <c r="AG413" i="1"/>
  <c r="AH413" i="1"/>
  <c r="AF414" i="1"/>
  <c r="AG414" i="1"/>
  <c r="AH414" i="1"/>
  <c r="AF415" i="1"/>
  <c r="AG415" i="1"/>
  <c r="AH415" i="1"/>
  <c r="AF416" i="1"/>
  <c r="AG416" i="1"/>
  <c r="AH416" i="1"/>
  <c r="AF417" i="1"/>
  <c r="AG417" i="1"/>
  <c r="AH417" i="1"/>
  <c r="AF418" i="1"/>
  <c r="AG418" i="1"/>
  <c r="AH418" i="1"/>
  <c r="AF419" i="1"/>
  <c r="AG419" i="1"/>
  <c r="AH419" i="1"/>
  <c r="AF420" i="1"/>
  <c r="AG420" i="1"/>
  <c r="AH420" i="1"/>
  <c r="AF421" i="1"/>
  <c r="AG421" i="1"/>
  <c r="AH421" i="1"/>
  <c r="AF422" i="1"/>
  <c r="AG422" i="1"/>
  <c r="AH422" i="1"/>
  <c r="AF423" i="1"/>
  <c r="AG423" i="1"/>
  <c r="AH423" i="1"/>
  <c r="AF424" i="1"/>
  <c r="AG424" i="1"/>
  <c r="AH424" i="1"/>
  <c r="AF425" i="1"/>
  <c r="AG425" i="1"/>
  <c r="AH425" i="1"/>
  <c r="AF426" i="1"/>
  <c r="AG426" i="1"/>
  <c r="AH426" i="1"/>
  <c r="AF427" i="1"/>
  <c r="AG427" i="1"/>
  <c r="AH427" i="1"/>
  <c r="AF428" i="1"/>
  <c r="AG428" i="1"/>
  <c r="AH428" i="1"/>
  <c r="AF429" i="1"/>
  <c r="AG429" i="1"/>
  <c r="AH429" i="1"/>
  <c r="AF430" i="1"/>
  <c r="AG430" i="1"/>
  <c r="AH430" i="1"/>
  <c r="AF431" i="1"/>
  <c r="AG431" i="1"/>
  <c r="AH431" i="1"/>
  <c r="AF432" i="1"/>
  <c r="AG432" i="1"/>
  <c r="AH432" i="1"/>
  <c r="AF433" i="1"/>
  <c r="AG433" i="1"/>
  <c r="AH433" i="1"/>
  <c r="AF434" i="1"/>
  <c r="AG434" i="1"/>
  <c r="AH434" i="1"/>
  <c r="AF435" i="1"/>
  <c r="AG435" i="1"/>
  <c r="AH435" i="1"/>
  <c r="AF436" i="1"/>
  <c r="AG436" i="1"/>
  <c r="AH436" i="1"/>
  <c r="AF437" i="1"/>
  <c r="AG437" i="1"/>
  <c r="AH437" i="1"/>
  <c r="AF438" i="1"/>
  <c r="AG438" i="1"/>
  <c r="AH438" i="1"/>
  <c r="AF439" i="1"/>
  <c r="AG439" i="1"/>
  <c r="AH439" i="1"/>
  <c r="AF440" i="1"/>
  <c r="AG440" i="1"/>
  <c r="AH440" i="1"/>
  <c r="AF441" i="1"/>
  <c r="AG441" i="1"/>
  <c r="AH441" i="1"/>
  <c r="AF442" i="1"/>
  <c r="AG442" i="1"/>
  <c r="AH442" i="1"/>
  <c r="AF443" i="1"/>
  <c r="AG443" i="1"/>
  <c r="AH443" i="1"/>
  <c r="AF444" i="1"/>
  <c r="AG444" i="1"/>
  <c r="AH444" i="1"/>
  <c r="AF445" i="1"/>
  <c r="AG445" i="1"/>
  <c r="AH445" i="1"/>
  <c r="AF446" i="1"/>
  <c r="AG446" i="1"/>
  <c r="AH446" i="1"/>
  <c r="AF447" i="1"/>
  <c r="AG447" i="1"/>
  <c r="AH447" i="1"/>
  <c r="AF448" i="1"/>
  <c r="AG448" i="1"/>
  <c r="AH448" i="1"/>
  <c r="AF449" i="1"/>
  <c r="AG449" i="1"/>
  <c r="AH449" i="1"/>
  <c r="AF450" i="1"/>
  <c r="AG450" i="1"/>
  <c r="AH450" i="1"/>
  <c r="AF451" i="1"/>
  <c r="AG451" i="1"/>
  <c r="AH451" i="1"/>
  <c r="AF452" i="1"/>
  <c r="AG452" i="1"/>
  <c r="AH452" i="1"/>
  <c r="AF453" i="1"/>
  <c r="AG453" i="1"/>
  <c r="AH453" i="1"/>
  <c r="AF454" i="1"/>
  <c r="AG454" i="1"/>
  <c r="AH454" i="1"/>
  <c r="AF455" i="1"/>
  <c r="AG455" i="1"/>
  <c r="AH455" i="1"/>
  <c r="AF456" i="1"/>
  <c r="AG456" i="1"/>
  <c r="AH456" i="1"/>
  <c r="AF457" i="1"/>
  <c r="AG457" i="1"/>
  <c r="AH457" i="1"/>
  <c r="AF458" i="1"/>
  <c r="AG458" i="1"/>
  <c r="AH458" i="1"/>
  <c r="AF459" i="1"/>
  <c r="AG459" i="1"/>
  <c r="AH459" i="1"/>
  <c r="AF460" i="1"/>
  <c r="AG460" i="1"/>
  <c r="AH460" i="1"/>
  <c r="AF461" i="1"/>
  <c r="AG461" i="1"/>
  <c r="AH461" i="1"/>
  <c r="AF462" i="1"/>
  <c r="AG462" i="1"/>
  <c r="AH462" i="1"/>
  <c r="AF463" i="1"/>
  <c r="AG463" i="1"/>
  <c r="AH463" i="1"/>
  <c r="AF464" i="1"/>
  <c r="AG464" i="1"/>
  <c r="AH464" i="1"/>
  <c r="AF465" i="1"/>
  <c r="AG465" i="1"/>
  <c r="AH465" i="1"/>
  <c r="AF466" i="1"/>
  <c r="AG466" i="1"/>
  <c r="AH466" i="1"/>
  <c r="AF467" i="1"/>
  <c r="AG467" i="1"/>
  <c r="AH467" i="1"/>
  <c r="AF468" i="1"/>
  <c r="AG468" i="1"/>
  <c r="AH468" i="1"/>
  <c r="AF469" i="1"/>
  <c r="AG469" i="1"/>
  <c r="AH469" i="1"/>
  <c r="AF470" i="1"/>
  <c r="AG470" i="1"/>
  <c r="AH470" i="1"/>
  <c r="AF471" i="1"/>
  <c r="AG471" i="1"/>
  <c r="AH471" i="1"/>
  <c r="AF472" i="1"/>
  <c r="AG472" i="1"/>
  <c r="AH472" i="1"/>
  <c r="AF473" i="1"/>
  <c r="AG473" i="1"/>
  <c r="AH473" i="1"/>
  <c r="AF474" i="1"/>
  <c r="AG474" i="1"/>
  <c r="AH474" i="1"/>
  <c r="AF475" i="1"/>
  <c r="AG475" i="1"/>
  <c r="AH475" i="1"/>
  <c r="AF476" i="1"/>
  <c r="AG476" i="1"/>
  <c r="AH476" i="1"/>
  <c r="AF477" i="1"/>
  <c r="AG477" i="1"/>
  <c r="AH477" i="1"/>
  <c r="AF478" i="1"/>
  <c r="AG478" i="1"/>
  <c r="AH478" i="1"/>
  <c r="AF479" i="1"/>
  <c r="AG479" i="1"/>
  <c r="AH479" i="1"/>
  <c r="AF480" i="1"/>
  <c r="AG480" i="1"/>
  <c r="AH480" i="1"/>
  <c r="AF481" i="1"/>
  <c r="AG481" i="1"/>
  <c r="AH481" i="1"/>
  <c r="AF482" i="1"/>
  <c r="AG482" i="1"/>
  <c r="AH482" i="1"/>
  <c r="AF483" i="1"/>
  <c r="AG483" i="1"/>
  <c r="AH483" i="1"/>
  <c r="AF484" i="1"/>
  <c r="AG484" i="1"/>
  <c r="AH484" i="1"/>
  <c r="AF485" i="1"/>
  <c r="AG485" i="1"/>
  <c r="AH485" i="1"/>
  <c r="AF486" i="1"/>
  <c r="AG486" i="1"/>
  <c r="AH486" i="1"/>
  <c r="AF487" i="1"/>
  <c r="AG487" i="1"/>
  <c r="AH487" i="1"/>
  <c r="AF488" i="1"/>
  <c r="AG488" i="1"/>
  <c r="AH488" i="1"/>
  <c r="AF489" i="1"/>
  <c r="AG489" i="1"/>
  <c r="AH489" i="1"/>
  <c r="AF490" i="1"/>
  <c r="AG490" i="1"/>
  <c r="AH490" i="1"/>
  <c r="AF491" i="1"/>
  <c r="AG491" i="1"/>
  <c r="AH491" i="1"/>
  <c r="AF492" i="1"/>
  <c r="AG492" i="1"/>
  <c r="AH492" i="1"/>
  <c r="AF493" i="1"/>
  <c r="AG493" i="1"/>
  <c r="AH493" i="1"/>
  <c r="AF494" i="1"/>
  <c r="AG494" i="1"/>
  <c r="AH494" i="1"/>
  <c r="AF495" i="1"/>
  <c r="AG495" i="1"/>
  <c r="AH495" i="1"/>
  <c r="AF496" i="1"/>
  <c r="AG496" i="1"/>
  <c r="AH496" i="1"/>
  <c r="AF497" i="1"/>
  <c r="AG497" i="1"/>
  <c r="AH497" i="1"/>
  <c r="AF498" i="1"/>
  <c r="AG498" i="1"/>
  <c r="AH498" i="1"/>
  <c r="AF499" i="1"/>
  <c r="AG499" i="1"/>
  <c r="AH499" i="1"/>
  <c r="AF500" i="1"/>
  <c r="AG500" i="1"/>
  <c r="AH500" i="1"/>
  <c r="AF501" i="1"/>
  <c r="AG501" i="1"/>
  <c r="AH501" i="1"/>
  <c r="AF502" i="1"/>
  <c r="AG502" i="1"/>
  <c r="AH502" i="1"/>
  <c r="AF503" i="1"/>
  <c r="AG503" i="1"/>
  <c r="AH503" i="1"/>
  <c r="AF504" i="1"/>
  <c r="AG504" i="1"/>
  <c r="AH504" i="1"/>
  <c r="AF505" i="1"/>
  <c r="AG505" i="1"/>
  <c r="AH505" i="1"/>
  <c r="AF506" i="1"/>
  <c r="AG506" i="1"/>
  <c r="AH506" i="1"/>
  <c r="AF507" i="1"/>
  <c r="AG507" i="1"/>
  <c r="AH507" i="1"/>
  <c r="AF508" i="1"/>
  <c r="AG508" i="1"/>
  <c r="AH508" i="1"/>
  <c r="AF509" i="1"/>
  <c r="AG509" i="1"/>
  <c r="AH509" i="1"/>
  <c r="AF510" i="1"/>
  <c r="AG510" i="1"/>
  <c r="AH510" i="1"/>
  <c r="AF511" i="1"/>
  <c r="AG511" i="1"/>
  <c r="AH511" i="1"/>
  <c r="AF512" i="1"/>
  <c r="AG512" i="1"/>
  <c r="AH512" i="1"/>
  <c r="AF513" i="1"/>
  <c r="AG513" i="1"/>
  <c r="AH513" i="1"/>
  <c r="AF514" i="1"/>
  <c r="AG514" i="1"/>
  <c r="AH514" i="1"/>
  <c r="AF515" i="1"/>
  <c r="AG515" i="1"/>
  <c r="AH515" i="1"/>
  <c r="AF516" i="1"/>
  <c r="AG516" i="1"/>
  <c r="AH516" i="1"/>
  <c r="AF517" i="1"/>
  <c r="AG517" i="1"/>
  <c r="AH517" i="1"/>
  <c r="AF518" i="1"/>
  <c r="AG518" i="1"/>
  <c r="AH518" i="1"/>
  <c r="AF519" i="1"/>
  <c r="AG519" i="1"/>
  <c r="AH519" i="1"/>
  <c r="AF520" i="1"/>
  <c r="AG520" i="1"/>
  <c r="AH520" i="1"/>
  <c r="AF521" i="1"/>
  <c r="AG521" i="1"/>
  <c r="AH521" i="1"/>
  <c r="AF522" i="1"/>
  <c r="AG522" i="1"/>
  <c r="AH522" i="1"/>
  <c r="AF523" i="1"/>
  <c r="AG523" i="1"/>
  <c r="AH523" i="1"/>
  <c r="AF524" i="1"/>
  <c r="AG524" i="1"/>
  <c r="AH524" i="1"/>
  <c r="AF525" i="1"/>
  <c r="AG525" i="1"/>
  <c r="AH525" i="1"/>
  <c r="AF526" i="1"/>
  <c r="AG526" i="1"/>
  <c r="AH526" i="1"/>
  <c r="AF527" i="1"/>
  <c r="AG527" i="1"/>
  <c r="AH527" i="1"/>
  <c r="AF528" i="1"/>
  <c r="AG528" i="1"/>
  <c r="AH528" i="1"/>
  <c r="AF529" i="1"/>
  <c r="AG529" i="1"/>
  <c r="AH529" i="1"/>
  <c r="AF530" i="1"/>
  <c r="AG530" i="1"/>
  <c r="AH530" i="1"/>
  <c r="AF531" i="1"/>
  <c r="AG531" i="1"/>
  <c r="AH531" i="1"/>
  <c r="AF532" i="1"/>
  <c r="AG532" i="1"/>
  <c r="AH532" i="1"/>
  <c r="AF533" i="1"/>
  <c r="AG533" i="1"/>
  <c r="AH533" i="1"/>
  <c r="AF534" i="1"/>
  <c r="AG534" i="1"/>
  <c r="AH534" i="1"/>
  <c r="AF535" i="1"/>
  <c r="AG535" i="1"/>
  <c r="AH535" i="1"/>
  <c r="AF536" i="1"/>
  <c r="AG536" i="1"/>
  <c r="AH536" i="1"/>
  <c r="AF537" i="1"/>
  <c r="AG537" i="1"/>
  <c r="AH537" i="1"/>
  <c r="AF538" i="1"/>
  <c r="AG538" i="1"/>
  <c r="AH538" i="1"/>
  <c r="AF539" i="1"/>
  <c r="AG539" i="1"/>
  <c r="AH539" i="1"/>
  <c r="AF540" i="1"/>
  <c r="AG540" i="1"/>
  <c r="AH540" i="1"/>
  <c r="AF541" i="1"/>
  <c r="AG541" i="1"/>
  <c r="AH541" i="1"/>
  <c r="AF542" i="1"/>
  <c r="AG542" i="1"/>
  <c r="AH542" i="1"/>
  <c r="AF543" i="1"/>
  <c r="AG543" i="1"/>
  <c r="AH543" i="1"/>
  <c r="AF544" i="1"/>
  <c r="AG544" i="1"/>
  <c r="AH544" i="1"/>
  <c r="AF545" i="1"/>
  <c r="AG545" i="1"/>
  <c r="AH545" i="1"/>
  <c r="AF546" i="1"/>
  <c r="AG546" i="1"/>
  <c r="AH546" i="1"/>
  <c r="AF547" i="1"/>
  <c r="AG547" i="1"/>
  <c r="AH547" i="1"/>
  <c r="AF548" i="1"/>
  <c r="AG548" i="1"/>
  <c r="AH548" i="1"/>
  <c r="AF549" i="1"/>
  <c r="AG549" i="1"/>
  <c r="AH549" i="1"/>
  <c r="AF550" i="1"/>
  <c r="AG550" i="1"/>
  <c r="AH550" i="1"/>
  <c r="AF551" i="1"/>
  <c r="AG551" i="1"/>
  <c r="AH551" i="1"/>
  <c r="AF552" i="1"/>
  <c r="AG552" i="1"/>
  <c r="AH552" i="1"/>
  <c r="AF553" i="1"/>
  <c r="AG553" i="1"/>
  <c r="AH553" i="1"/>
  <c r="AF554" i="1"/>
  <c r="AG554" i="1"/>
  <c r="AH554" i="1"/>
  <c r="AF555" i="1"/>
  <c r="AG555" i="1"/>
  <c r="AH555" i="1"/>
  <c r="AF556" i="1"/>
  <c r="AG556" i="1"/>
  <c r="AH556" i="1"/>
  <c r="AF557" i="1"/>
  <c r="AG557" i="1"/>
  <c r="AH557" i="1"/>
  <c r="AF558" i="1"/>
  <c r="AG558" i="1"/>
  <c r="AH558" i="1"/>
  <c r="AF559" i="1"/>
  <c r="AG559" i="1"/>
  <c r="AH559" i="1"/>
  <c r="AF560" i="1"/>
  <c r="AG560" i="1"/>
  <c r="AH560" i="1"/>
  <c r="AF561" i="1"/>
  <c r="AG561" i="1"/>
  <c r="AH561" i="1"/>
  <c r="AF562" i="1"/>
  <c r="AG562" i="1"/>
  <c r="AH562" i="1"/>
  <c r="AF563" i="1"/>
  <c r="AG563" i="1"/>
  <c r="AH563" i="1"/>
  <c r="AF564" i="1"/>
  <c r="AG564" i="1"/>
  <c r="AH564" i="1"/>
  <c r="AF565" i="1"/>
  <c r="AG565" i="1"/>
  <c r="AH565" i="1"/>
  <c r="AF566" i="1"/>
  <c r="AG566" i="1"/>
  <c r="AH566" i="1"/>
  <c r="AF567" i="1"/>
  <c r="AG567" i="1"/>
  <c r="AH567" i="1"/>
  <c r="AF568" i="1"/>
  <c r="AG568" i="1"/>
  <c r="AH568" i="1"/>
  <c r="AF569" i="1"/>
  <c r="AG569" i="1"/>
  <c r="AH569" i="1"/>
  <c r="AF570" i="1"/>
  <c r="AG570" i="1"/>
  <c r="AH570" i="1"/>
  <c r="AF571" i="1"/>
  <c r="AG571" i="1"/>
  <c r="AH571" i="1"/>
  <c r="AF572" i="1"/>
  <c r="AG572" i="1"/>
  <c r="AH572" i="1"/>
  <c r="AF573" i="1"/>
  <c r="AG573" i="1"/>
  <c r="AH573" i="1"/>
  <c r="AF574" i="1"/>
  <c r="AG574" i="1"/>
  <c r="AH574" i="1"/>
  <c r="AF575" i="1"/>
  <c r="AG575" i="1"/>
  <c r="AH575" i="1"/>
  <c r="AF576" i="1"/>
  <c r="AG576" i="1"/>
  <c r="AH576" i="1"/>
  <c r="AF577" i="1"/>
  <c r="AG577" i="1"/>
  <c r="AH577" i="1"/>
  <c r="AF578" i="1"/>
  <c r="AG578" i="1"/>
  <c r="AH578" i="1"/>
  <c r="AF579" i="1"/>
  <c r="AG579" i="1"/>
  <c r="AH579" i="1"/>
  <c r="AF580" i="1"/>
  <c r="AG580" i="1"/>
  <c r="AH580" i="1"/>
  <c r="AF581" i="1"/>
  <c r="AG581" i="1"/>
  <c r="AH581" i="1"/>
  <c r="AF582" i="1"/>
  <c r="AG582" i="1"/>
  <c r="AH582" i="1"/>
  <c r="AF583" i="1"/>
  <c r="AG583" i="1"/>
  <c r="AH583" i="1"/>
  <c r="AF584" i="1"/>
  <c r="AG584" i="1"/>
  <c r="AH584" i="1"/>
  <c r="AF585" i="1"/>
  <c r="AG585" i="1"/>
  <c r="AH585" i="1"/>
  <c r="AF586" i="1"/>
  <c r="AG586" i="1"/>
  <c r="AH586" i="1"/>
  <c r="AF587" i="1"/>
  <c r="AG587" i="1"/>
  <c r="AH587" i="1"/>
  <c r="AF588" i="1"/>
  <c r="AG588" i="1"/>
  <c r="AH588" i="1"/>
  <c r="AF589" i="1"/>
  <c r="AG589" i="1"/>
  <c r="AH589" i="1"/>
  <c r="AF590" i="1"/>
  <c r="AG590" i="1"/>
  <c r="AH590" i="1"/>
  <c r="AF591" i="1"/>
  <c r="AG591" i="1"/>
  <c r="AH591" i="1"/>
  <c r="AF592" i="1"/>
  <c r="AG592" i="1"/>
  <c r="AH592" i="1"/>
  <c r="AF593" i="1"/>
  <c r="AG593" i="1"/>
  <c r="AH593" i="1"/>
  <c r="AF594" i="1"/>
  <c r="AG594" i="1"/>
  <c r="AH594" i="1"/>
  <c r="AF595" i="1"/>
  <c r="AG595" i="1"/>
  <c r="AH595" i="1"/>
  <c r="AF596" i="1"/>
  <c r="AG596" i="1"/>
  <c r="AH596" i="1"/>
  <c r="AF597" i="1"/>
  <c r="AG597" i="1"/>
  <c r="AH597" i="1"/>
  <c r="AF598" i="1"/>
  <c r="AG598" i="1"/>
  <c r="AH598" i="1"/>
  <c r="AF599" i="1"/>
  <c r="AG599" i="1"/>
  <c r="AH599" i="1"/>
  <c r="AF600" i="1"/>
  <c r="AG600" i="1"/>
  <c r="AH600" i="1"/>
  <c r="AF601" i="1"/>
  <c r="AG601" i="1"/>
  <c r="AH601" i="1"/>
  <c r="AF602" i="1"/>
  <c r="AG602" i="1"/>
  <c r="AH602" i="1"/>
  <c r="AF603" i="1"/>
  <c r="AG603" i="1"/>
  <c r="AH603" i="1"/>
  <c r="AF604" i="1"/>
  <c r="AG604" i="1"/>
  <c r="AH604" i="1"/>
  <c r="AF605" i="1"/>
  <c r="AG605" i="1"/>
  <c r="AH605" i="1"/>
  <c r="AF606" i="1"/>
  <c r="AG606" i="1"/>
  <c r="AH606" i="1"/>
  <c r="AF607" i="1"/>
  <c r="AG607" i="1"/>
  <c r="AH607" i="1"/>
  <c r="AF608" i="1"/>
  <c r="AG608" i="1"/>
  <c r="AH608" i="1"/>
  <c r="AF609" i="1"/>
  <c r="AG609" i="1"/>
  <c r="AH609" i="1"/>
  <c r="AF610" i="1"/>
  <c r="AG610" i="1"/>
  <c r="AH610" i="1"/>
  <c r="AF611" i="1"/>
  <c r="AG611" i="1"/>
  <c r="AH611" i="1"/>
  <c r="AF612" i="1"/>
  <c r="AG612" i="1"/>
  <c r="AH612" i="1"/>
  <c r="AF613" i="1"/>
  <c r="AG613" i="1"/>
  <c r="AH613" i="1"/>
  <c r="AF614" i="1"/>
  <c r="AG614" i="1"/>
  <c r="AH614" i="1"/>
  <c r="AF615" i="1"/>
  <c r="AG615" i="1"/>
  <c r="AH615" i="1"/>
  <c r="AF616" i="1"/>
  <c r="AG616" i="1"/>
  <c r="AH616" i="1"/>
  <c r="AF617" i="1"/>
  <c r="AG617" i="1"/>
  <c r="AH617" i="1"/>
  <c r="AF618" i="1"/>
  <c r="AG618" i="1"/>
  <c r="AH618" i="1"/>
  <c r="AF619" i="1"/>
  <c r="AG619" i="1"/>
  <c r="AH619" i="1"/>
  <c r="AF620" i="1"/>
  <c r="AG620" i="1"/>
  <c r="AH620" i="1"/>
  <c r="AF621" i="1"/>
  <c r="AG621" i="1"/>
  <c r="AH621" i="1"/>
  <c r="AF622" i="1"/>
  <c r="AG622" i="1"/>
  <c r="AH622" i="1"/>
  <c r="AF623" i="1"/>
  <c r="AG623" i="1"/>
  <c r="AH623" i="1"/>
  <c r="AF624" i="1"/>
  <c r="AG624" i="1"/>
  <c r="AH624" i="1"/>
  <c r="AF625" i="1"/>
  <c r="AG625" i="1"/>
  <c r="AH625" i="1"/>
  <c r="AF626" i="1"/>
  <c r="AG626" i="1"/>
  <c r="AH626" i="1"/>
  <c r="AF627" i="1"/>
  <c r="AG627" i="1"/>
  <c r="AH627" i="1"/>
  <c r="AF628" i="1"/>
  <c r="AG628" i="1"/>
  <c r="AH628" i="1"/>
  <c r="AF629" i="1"/>
  <c r="AG629" i="1"/>
  <c r="AH629" i="1"/>
  <c r="AF630" i="1"/>
  <c r="AG630" i="1"/>
  <c r="AH630" i="1"/>
  <c r="AF631" i="1"/>
  <c r="AG631" i="1"/>
  <c r="AH631" i="1"/>
  <c r="AF632" i="1"/>
  <c r="AG632" i="1"/>
  <c r="AH632" i="1"/>
  <c r="AF633" i="1"/>
  <c r="AG633" i="1"/>
  <c r="AH633" i="1"/>
  <c r="AF634" i="1"/>
  <c r="AG634" i="1"/>
  <c r="AH634" i="1"/>
  <c r="AF635" i="1"/>
  <c r="AG635" i="1"/>
  <c r="AH635" i="1"/>
  <c r="AF636" i="1"/>
  <c r="AG636" i="1"/>
  <c r="AH636" i="1"/>
  <c r="AF637" i="1"/>
  <c r="AG637" i="1"/>
  <c r="AH637" i="1"/>
  <c r="AF638" i="1"/>
  <c r="AG638" i="1"/>
  <c r="AH638" i="1"/>
  <c r="AF639" i="1"/>
  <c r="AG639" i="1"/>
  <c r="AH639" i="1"/>
  <c r="AF640" i="1"/>
  <c r="AG640" i="1"/>
  <c r="AH640" i="1"/>
  <c r="AF641" i="1"/>
  <c r="AG641" i="1"/>
  <c r="AH641" i="1"/>
  <c r="AF642" i="1"/>
  <c r="AG642" i="1"/>
  <c r="AH642" i="1"/>
  <c r="AF643" i="1"/>
  <c r="AG643" i="1"/>
  <c r="AH643" i="1"/>
  <c r="AF644" i="1"/>
  <c r="AG644" i="1"/>
  <c r="AH644" i="1"/>
  <c r="AF645" i="1"/>
  <c r="AG645" i="1"/>
  <c r="AH645" i="1"/>
  <c r="AF646" i="1"/>
  <c r="AG646" i="1"/>
  <c r="AH646" i="1"/>
  <c r="AF647" i="1"/>
  <c r="AG647" i="1"/>
  <c r="AH647" i="1"/>
  <c r="AF648" i="1"/>
  <c r="AG648" i="1"/>
  <c r="AH648" i="1"/>
  <c r="AF649" i="1"/>
  <c r="AG649" i="1"/>
  <c r="AH649" i="1"/>
  <c r="AF650" i="1"/>
  <c r="AG650" i="1"/>
  <c r="AH650" i="1"/>
  <c r="AF651" i="1"/>
  <c r="AG651" i="1"/>
  <c r="AH651" i="1"/>
  <c r="AF652" i="1"/>
  <c r="AG652" i="1"/>
  <c r="AH652" i="1"/>
  <c r="AF653" i="1"/>
  <c r="AG653" i="1"/>
  <c r="AH653" i="1"/>
  <c r="AF654" i="1"/>
  <c r="AG654" i="1"/>
  <c r="AH654" i="1"/>
  <c r="AF655" i="1"/>
  <c r="AG655" i="1"/>
  <c r="AH655" i="1"/>
  <c r="AF656" i="1"/>
  <c r="AG656" i="1"/>
  <c r="AH656" i="1"/>
  <c r="AF657" i="1"/>
  <c r="AG657" i="1"/>
  <c r="AH657" i="1"/>
  <c r="AF658" i="1"/>
  <c r="AG658" i="1"/>
  <c r="AH658" i="1"/>
  <c r="AF659" i="1"/>
  <c r="AG659" i="1"/>
  <c r="AH659" i="1"/>
  <c r="AF660" i="1"/>
  <c r="AG660" i="1"/>
  <c r="AH660" i="1"/>
  <c r="AF661" i="1"/>
  <c r="AG661" i="1"/>
  <c r="AH661" i="1"/>
  <c r="AF662" i="1"/>
  <c r="AG662" i="1"/>
  <c r="AH662" i="1"/>
  <c r="AF663" i="1"/>
  <c r="AG663" i="1"/>
  <c r="AH663" i="1"/>
  <c r="AF664" i="1"/>
  <c r="AG664" i="1"/>
  <c r="AH664" i="1"/>
  <c r="AF665" i="1"/>
  <c r="AG665" i="1"/>
  <c r="AH665" i="1"/>
  <c r="AF666" i="1"/>
  <c r="AG666" i="1"/>
  <c r="AH666" i="1"/>
  <c r="AF667" i="1"/>
  <c r="AG667" i="1"/>
  <c r="AH667" i="1"/>
  <c r="AF668" i="1"/>
  <c r="AG668" i="1"/>
  <c r="AH668" i="1"/>
  <c r="AF669" i="1"/>
  <c r="AG669" i="1"/>
  <c r="AH669" i="1"/>
  <c r="AF670" i="1"/>
  <c r="AG670" i="1"/>
  <c r="AH670" i="1"/>
  <c r="AF671" i="1"/>
  <c r="AG671" i="1"/>
  <c r="AH671" i="1"/>
  <c r="AF672" i="1"/>
  <c r="AG672" i="1"/>
  <c r="AH672" i="1"/>
  <c r="AF673" i="1"/>
  <c r="AG673" i="1"/>
  <c r="AH673" i="1"/>
  <c r="AF674" i="1"/>
  <c r="AG674" i="1"/>
  <c r="AH674" i="1"/>
  <c r="AF675" i="1"/>
  <c r="AG675" i="1"/>
  <c r="AH675" i="1"/>
  <c r="AF676" i="1"/>
  <c r="AG676" i="1"/>
  <c r="AH676" i="1"/>
  <c r="AF677" i="1"/>
  <c r="AG677" i="1"/>
  <c r="AH677" i="1"/>
  <c r="AF678" i="1"/>
  <c r="AG678" i="1"/>
  <c r="AH678" i="1"/>
  <c r="AF679" i="1"/>
  <c r="AG679" i="1"/>
  <c r="AH679" i="1"/>
  <c r="AF680" i="1"/>
  <c r="AG680" i="1"/>
  <c r="AH680" i="1"/>
  <c r="AF681" i="1"/>
  <c r="AG681" i="1"/>
  <c r="AH681" i="1"/>
  <c r="AF682" i="1"/>
  <c r="AG682" i="1"/>
  <c r="AH682" i="1"/>
  <c r="AF683" i="1"/>
  <c r="AG683" i="1"/>
  <c r="AH683" i="1"/>
  <c r="AF684" i="1"/>
  <c r="AG684" i="1"/>
  <c r="AH684" i="1"/>
  <c r="AF685" i="1"/>
  <c r="AG685" i="1"/>
  <c r="AH685" i="1"/>
  <c r="AF686" i="1"/>
  <c r="AG686" i="1"/>
  <c r="AH686" i="1"/>
  <c r="AF687" i="1"/>
  <c r="AG687" i="1"/>
  <c r="AH687" i="1"/>
  <c r="AF688" i="1"/>
  <c r="AG688" i="1"/>
  <c r="AH688" i="1"/>
  <c r="AF689" i="1"/>
  <c r="AG689" i="1"/>
  <c r="AH689" i="1"/>
  <c r="AF690" i="1"/>
  <c r="AG690" i="1"/>
  <c r="AH690" i="1"/>
  <c r="AF691" i="1"/>
  <c r="AG691" i="1"/>
  <c r="AH691" i="1"/>
  <c r="AF692" i="1"/>
  <c r="AG692" i="1"/>
  <c r="AH692" i="1"/>
  <c r="AF693" i="1"/>
  <c r="AG693" i="1"/>
  <c r="AH693" i="1"/>
  <c r="AF694" i="1"/>
  <c r="AG694" i="1"/>
  <c r="AH694" i="1"/>
  <c r="AF695" i="1"/>
  <c r="AG695" i="1"/>
  <c r="AH695" i="1"/>
  <c r="AF696" i="1"/>
  <c r="AG696" i="1"/>
  <c r="AH696" i="1"/>
  <c r="AF697" i="1"/>
  <c r="AG697" i="1"/>
  <c r="AH697" i="1"/>
  <c r="AF698" i="1"/>
  <c r="AG698" i="1"/>
  <c r="AH698" i="1"/>
  <c r="AF699" i="1"/>
  <c r="AG699" i="1"/>
  <c r="AH699" i="1"/>
  <c r="AF700" i="1"/>
  <c r="AG700" i="1"/>
  <c r="AH700" i="1"/>
  <c r="AF701" i="1"/>
  <c r="AG701" i="1"/>
  <c r="AH701" i="1"/>
  <c r="AF702" i="1"/>
  <c r="AG702" i="1"/>
  <c r="AH702" i="1"/>
  <c r="AF703" i="1"/>
  <c r="AG703" i="1"/>
  <c r="AH703" i="1"/>
  <c r="AF704" i="1"/>
  <c r="AG704" i="1"/>
  <c r="AH704" i="1"/>
  <c r="AF705" i="1"/>
  <c r="AG705" i="1"/>
  <c r="AH705" i="1"/>
  <c r="AF706" i="1"/>
  <c r="AG706" i="1"/>
  <c r="AH706" i="1"/>
  <c r="AF707" i="1"/>
  <c r="AG707" i="1"/>
  <c r="AH707" i="1"/>
  <c r="AF708" i="1"/>
  <c r="AG708" i="1"/>
  <c r="AH708" i="1"/>
  <c r="AF709" i="1"/>
  <c r="AG709" i="1"/>
  <c r="AH709" i="1"/>
  <c r="AF710" i="1"/>
  <c r="AG710" i="1"/>
  <c r="AH710" i="1"/>
  <c r="AF711" i="1"/>
  <c r="AG711" i="1"/>
  <c r="AH711" i="1"/>
  <c r="AF712" i="1"/>
  <c r="AG712" i="1"/>
  <c r="AH712" i="1"/>
  <c r="AF713" i="1"/>
  <c r="AG713" i="1"/>
  <c r="AH713" i="1"/>
  <c r="AF714" i="1"/>
  <c r="AG714" i="1"/>
  <c r="AH714" i="1"/>
  <c r="AF715" i="1"/>
  <c r="AG715" i="1"/>
  <c r="AH715" i="1"/>
  <c r="AF716" i="1"/>
  <c r="AG716" i="1"/>
  <c r="AH716" i="1"/>
  <c r="AF717" i="1"/>
  <c r="AG717" i="1"/>
  <c r="AH717" i="1"/>
  <c r="AF718" i="1"/>
  <c r="AG718" i="1"/>
  <c r="AH718" i="1"/>
  <c r="AF719" i="1"/>
  <c r="AG719" i="1"/>
  <c r="AH719" i="1"/>
  <c r="AF720" i="1"/>
  <c r="AG720" i="1"/>
  <c r="AH720" i="1"/>
  <c r="AF721" i="1"/>
  <c r="AG721" i="1"/>
  <c r="AH721" i="1"/>
  <c r="AF722" i="1"/>
  <c r="AG722" i="1"/>
  <c r="AH722" i="1"/>
  <c r="AF723" i="1"/>
  <c r="AG723" i="1"/>
  <c r="AH723" i="1"/>
  <c r="AF724" i="1"/>
  <c r="AG724" i="1"/>
  <c r="AH724" i="1"/>
  <c r="AF725" i="1"/>
  <c r="AG725" i="1"/>
  <c r="AH725" i="1"/>
  <c r="AF726" i="1"/>
  <c r="AG726" i="1"/>
  <c r="AH726" i="1"/>
  <c r="AF727" i="1"/>
  <c r="AG727" i="1"/>
  <c r="AH727" i="1"/>
  <c r="AF728" i="1"/>
  <c r="AG728" i="1"/>
  <c r="AH728" i="1"/>
  <c r="AF729" i="1"/>
  <c r="AG729" i="1"/>
  <c r="AH729" i="1"/>
  <c r="AF730" i="1"/>
  <c r="AG730" i="1"/>
  <c r="AH730" i="1"/>
  <c r="AF731" i="1"/>
  <c r="AG731" i="1"/>
  <c r="AH731" i="1"/>
  <c r="AF732" i="1"/>
  <c r="AG732" i="1"/>
  <c r="AH732" i="1"/>
  <c r="AF733" i="1"/>
  <c r="AG733" i="1"/>
  <c r="AH733" i="1"/>
  <c r="AF734" i="1"/>
  <c r="AG734" i="1"/>
  <c r="AH734" i="1"/>
  <c r="AF735" i="1"/>
  <c r="AG735" i="1"/>
  <c r="AH735" i="1"/>
  <c r="AF736" i="1"/>
  <c r="AG736" i="1"/>
  <c r="AH736" i="1"/>
  <c r="AF737" i="1"/>
  <c r="AG737" i="1"/>
  <c r="AH737" i="1"/>
  <c r="AF738" i="1"/>
  <c r="AG738" i="1"/>
  <c r="AH738" i="1"/>
  <c r="AF739" i="1"/>
  <c r="AG739" i="1"/>
  <c r="AH739" i="1"/>
  <c r="AF740" i="1"/>
  <c r="AG740" i="1"/>
  <c r="AH740" i="1"/>
  <c r="AF741" i="1"/>
  <c r="AG741" i="1"/>
  <c r="AH741" i="1"/>
  <c r="AF742" i="1"/>
  <c r="AG742" i="1"/>
  <c r="AH742" i="1"/>
  <c r="AF743" i="1"/>
  <c r="AG743" i="1"/>
  <c r="AH743" i="1"/>
  <c r="AF744" i="1"/>
  <c r="AG744" i="1"/>
  <c r="AH744" i="1"/>
  <c r="AF745" i="1"/>
  <c r="AG745" i="1"/>
  <c r="AH745" i="1"/>
  <c r="AF746" i="1"/>
  <c r="AG746" i="1"/>
  <c r="AH746" i="1"/>
  <c r="AF747" i="1"/>
  <c r="AG747" i="1"/>
  <c r="AH747" i="1"/>
  <c r="AF748" i="1"/>
  <c r="AG748" i="1"/>
  <c r="AH748" i="1"/>
  <c r="AF749" i="1"/>
  <c r="AG749" i="1"/>
  <c r="AH749" i="1"/>
  <c r="AF750" i="1"/>
  <c r="AG750" i="1"/>
  <c r="AH750" i="1"/>
  <c r="AF751" i="1"/>
  <c r="AG751" i="1"/>
  <c r="AH751" i="1"/>
  <c r="AF752" i="1"/>
  <c r="AG752" i="1"/>
  <c r="AH752" i="1"/>
  <c r="AF753" i="1"/>
  <c r="AG753" i="1"/>
  <c r="AH753" i="1"/>
  <c r="AF754" i="1"/>
  <c r="AG754" i="1"/>
  <c r="AH754" i="1"/>
  <c r="AF755" i="1"/>
  <c r="AG755" i="1"/>
  <c r="AH755" i="1"/>
  <c r="AF756" i="1"/>
  <c r="AG756" i="1"/>
  <c r="AH756" i="1"/>
  <c r="AF757" i="1"/>
  <c r="AG757" i="1"/>
  <c r="AH757" i="1"/>
  <c r="AF758" i="1"/>
  <c r="AG758" i="1"/>
  <c r="AH758" i="1"/>
  <c r="AF759" i="1"/>
  <c r="AG759" i="1"/>
  <c r="AH759" i="1"/>
  <c r="AF760" i="1"/>
  <c r="AG760" i="1"/>
  <c r="AH760" i="1"/>
  <c r="AF761" i="1"/>
  <c r="AG761" i="1"/>
  <c r="AH761" i="1"/>
  <c r="AF762" i="1"/>
  <c r="AG762" i="1"/>
  <c r="AH762" i="1"/>
  <c r="AF763" i="1"/>
  <c r="AG763" i="1"/>
  <c r="AH763" i="1"/>
  <c r="AF764" i="1"/>
  <c r="AG764" i="1"/>
  <c r="AH764" i="1"/>
  <c r="AF765" i="1"/>
  <c r="AG765" i="1"/>
  <c r="AH765" i="1"/>
  <c r="AF766" i="1"/>
  <c r="AG766" i="1"/>
  <c r="AH766" i="1"/>
  <c r="AF767" i="1"/>
  <c r="AG767" i="1"/>
  <c r="AH767" i="1"/>
  <c r="AF768" i="1"/>
  <c r="AG768" i="1"/>
  <c r="AH768" i="1"/>
  <c r="AF769" i="1"/>
  <c r="AG769" i="1"/>
  <c r="AH769" i="1"/>
  <c r="AF770" i="1"/>
  <c r="AG770" i="1"/>
  <c r="AH770" i="1"/>
  <c r="AF771" i="1"/>
  <c r="AG771" i="1"/>
  <c r="AH771" i="1"/>
  <c r="AF772" i="1"/>
  <c r="AG772" i="1"/>
  <c r="AH772" i="1"/>
  <c r="AF773" i="1"/>
  <c r="AG773" i="1"/>
  <c r="AH773" i="1"/>
  <c r="AF774" i="1"/>
  <c r="AG774" i="1"/>
  <c r="AH774" i="1"/>
  <c r="AF775" i="1"/>
  <c r="AG775" i="1"/>
  <c r="AH775" i="1"/>
  <c r="AF776" i="1"/>
  <c r="AG776" i="1"/>
  <c r="AH776" i="1"/>
  <c r="AF777" i="1"/>
  <c r="AG777" i="1"/>
  <c r="AH777" i="1"/>
  <c r="AF778" i="1"/>
  <c r="AG778" i="1"/>
  <c r="AH778" i="1"/>
  <c r="AF779" i="1"/>
  <c r="AG779" i="1"/>
  <c r="AH779" i="1"/>
  <c r="AF780" i="1"/>
  <c r="AG780" i="1"/>
  <c r="AH780" i="1"/>
  <c r="AF781" i="1"/>
  <c r="AG781" i="1"/>
  <c r="AH781" i="1"/>
  <c r="AF782" i="1"/>
  <c r="AG782" i="1"/>
  <c r="AH782" i="1"/>
  <c r="AF783" i="1"/>
  <c r="AG783" i="1"/>
  <c r="AH783" i="1"/>
  <c r="AF784" i="1"/>
  <c r="AG784" i="1"/>
  <c r="AH784" i="1"/>
  <c r="AF785" i="1"/>
  <c r="AG785" i="1"/>
  <c r="AH785" i="1"/>
  <c r="AF786" i="1"/>
  <c r="AG786" i="1"/>
  <c r="AH786" i="1"/>
  <c r="AF787" i="1"/>
  <c r="AG787" i="1"/>
  <c r="AH787" i="1"/>
  <c r="AF788" i="1"/>
  <c r="AG788" i="1"/>
  <c r="AH788" i="1"/>
  <c r="AF789" i="1"/>
  <c r="AG789" i="1"/>
  <c r="AH789" i="1"/>
  <c r="AF790" i="1"/>
  <c r="AG790" i="1"/>
  <c r="AH790" i="1"/>
  <c r="AF791" i="1"/>
  <c r="AG791" i="1"/>
  <c r="AH791" i="1"/>
  <c r="AF792" i="1"/>
  <c r="AG792" i="1"/>
  <c r="AH792" i="1"/>
  <c r="AF793" i="1"/>
  <c r="AG793" i="1"/>
  <c r="AH793" i="1"/>
  <c r="AF794" i="1"/>
  <c r="AG794" i="1"/>
  <c r="AH794" i="1"/>
  <c r="AF795" i="1"/>
  <c r="AG795" i="1"/>
  <c r="AH795" i="1"/>
  <c r="AF796" i="1"/>
  <c r="AG796" i="1"/>
  <c r="AH796" i="1"/>
  <c r="AF797" i="1"/>
  <c r="AG797" i="1"/>
  <c r="AH797" i="1"/>
  <c r="AF798" i="1"/>
  <c r="AG798" i="1"/>
  <c r="AH798" i="1"/>
  <c r="AF799" i="1"/>
  <c r="AG799" i="1"/>
  <c r="AH799" i="1"/>
  <c r="AF800" i="1"/>
  <c r="AG800" i="1"/>
  <c r="AH800" i="1"/>
  <c r="AF801" i="1"/>
  <c r="AG801" i="1"/>
  <c r="AH801" i="1"/>
  <c r="AF802" i="1"/>
  <c r="AG802" i="1"/>
  <c r="AH802" i="1"/>
  <c r="AF803" i="1"/>
  <c r="AG803" i="1"/>
  <c r="AH803" i="1"/>
  <c r="AF804" i="1"/>
  <c r="AG804" i="1"/>
  <c r="AH804" i="1"/>
  <c r="AF805" i="1"/>
  <c r="AG805" i="1"/>
  <c r="AH805" i="1"/>
  <c r="AF806" i="1"/>
  <c r="AG806" i="1"/>
  <c r="AH806" i="1"/>
  <c r="AF807" i="1"/>
  <c r="AG807" i="1"/>
  <c r="AH807" i="1"/>
  <c r="AF808" i="1"/>
  <c r="AG808" i="1"/>
  <c r="AH808" i="1"/>
  <c r="AF809" i="1"/>
  <c r="AG809" i="1"/>
  <c r="AH809" i="1"/>
  <c r="AF810" i="1"/>
  <c r="AG810" i="1"/>
  <c r="AH810" i="1"/>
  <c r="AF811" i="1"/>
  <c r="AG811" i="1"/>
  <c r="AH811" i="1"/>
  <c r="AF812" i="1"/>
  <c r="AG812" i="1"/>
  <c r="AH812" i="1"/>
  <c r="AF813" i="1"/>
  <c r="AG813" i="1"/>
  <c r="AH813" i="1"/>
  <c r="AF814" i="1"/>
  <c r="AG814" i="1"/>
  <c r="AH814" i="1"/>
  <c r="AF815" i="1"/>
  <c r="AG815" i="1"/>
  <c r="AH815" i="1"/>
  <c r="AF816" i="1"/>
  <c r="AG816" i="1"/>
  <c r="AH816" i="1"/>
  <c r="AF817" i="1"/>
  <c r="AG817" i="1"/>
  <c r="AH817" i="1"/>
  <c r="AF818" i="1"/>
  <c r="AG818" i="1"/>
  <c r="AH818" i="1"/>
  <c r="AF819" i="1"/>
  <c r="AG819" i="1"/>
  <c r="AH819" i="1"/>
  <c r="AF820" i="1"/>
  <c r="AG820" i="1"/>
  <c r="AH820" i="1"/>
  <c r="AF821" i="1"/>
  <c r="AG821" i="1"/>
  <c r="AH821" i="1"/>
  <c r="AF822" i="1"/>
  <c r="AG822" i="1"/>
  <c r="AH822" i="1"/>
  <c r="AF823" i="1"/>
  <c r="AG823" i="1"/>
  <c r="AH823" i="1"/>
  <c r="AF824" i="1"/>
  <c r="AG824" i="1"/>
  <c r="AH824" i="1"/>
  <c r="AF825" i="1"/>
  <c r="AG825" i="1"/>
  <c r="AH825" i="1"/>
  <c r="AF826" i="1"/>
  <c r="AG826" i="1"/>
  <c r="AH826" i="1"/>
  <c r="AF827" i="1"/>
  <c r="AG827" i="1"/>
  <c r="AH827" i="1"/>
  <c r="AF828" i="1"/>
  <c r="AG828" i="1"/>
  <c r="AH828" i="1"/>
  <c r="AF829" i="1"/>
  <c r="AG829" i="1"/>
  <c r="AH829" i="1"/>
  <c r="AF830" i="1"/>
  <c r="AG830" i="1"/>
  <c r="AH830" i="1"/>
  <c r="AF831" i="1"/>
  <c r="AG831" i="1"/>
  <c r="AH831" i="1"/>
  <c r="AF832" i="1"/>
  <c r="AG832" i="1"/>
  <c r="AH832" i="1"/>
  <c r="AF833" i="1"/>
  <c r="AG833" i="1"/>
  <c r="AH833" i="1"/>
  <c r="AF834" i="1"/>
  <c r="AG834" i="1"/>
  <c r="AH834" i="1"/>
  <c r="AF835" i="1"/>
  <c r="AG835" i="1"/>
  <c r="AH835" i="1"/>
  <c r="AF836" i="1"/>
  <c r="AG836" i="1"/>
  <c r="AH836" i="1"/>
  <c r="AF837" i="1"/>
  <c r="AG837" i="1"/>
  <c r="AH837" i="1"/>
  <c r="AF838" i="1"/>
  <c r="AG838" i="1"/>
  <c r="AH838" i="1"/>
  <c r="AF839" i="1"/>
  <c r="AG839" i="1"/>
  <c r="AH839" i="1"/>
  <c r="AF840" i="1"/>
  <c r="AG840" i="1"/>
  <c r="AH840" i="1"/>
  <c r="AF841" i="1"/>
  <c r="AG841" i="1"/>
  <c r="AH841" i="1"/>
  <c r="AF842" i="1"/>
  <c r="AG842" i="1"/>
  <c r="AH842" i="1"/>
  <c r="AF843" i="1"/>
  <c r="AG843" i="1"/>
  <c r="AH843" i="1"/>
  <c r="AF844" i="1"/>
  <c r="AG844" i="1"/>
  <c r="AH844" i="1"/>
  <c r="AF845" i="1"/>
  <c r="AG845" i="1"/>
  <c r="AH845" i="1"/>
  <c r="AF846" i="1"/>
  <c r="AG846" i="1"/>
  <c r="AH846" i="1"/>
  <c r="AF847" i="1"/>
  <c r="AG847" i="1"/>
  <c r="AH847" i="1"/>
  <c r="AF848" i="1"/>
  <c r="AG848" i="1"/>
  <c r="AH848" i="1"/>
  <c r="AF849" i="1"/>
  <c r="AG849" i="1"/>
  <c r="AH849" i="1"/>
  <c r="AF850" i="1"/>
  <c r="AG850" i="1"/>
  <c r="AH850" i="1"/>
  <c r="AF851" i="1"/>
  <c r="AG851" i="1"/>
  <c r="AH851" i="1"/>
  <c r="AF852" i="1"/>
  <c r="AG852" i="1"/>
  <c r="AH852" i="1"/>
  <c r="AF853" i="1"/>
  <c r="AG853" i="1"/>
  <c r="AH853" i="1"/>
  <c r="AF854" i="1"/>
  <c r="AG854" i="1"/>
  <c r="AH854" i="1"/>
  <c r="AF855" i="1"/>
  <c r="AG855" i="1"/>
  <c r="AH855" i="1"/>
  <c r="AF856" i="1"/>
  <c r="AG856" i="1"/>
  <c r="AH856" i="1"/>
  <c r="AF857" i="1"/>
  <c r="AG857" i="1"/>
  <c r="AH857" i="1"/>
  <c r="AF858" i="1"/>
  <c r="AG858" i="1"/>
  <c r="AH858" i="1"/>
  <c r="AF859" i="1"/>
  <c r="AG859" i="1"/>
  <c r="AH859" i="1"/>
  <c r="AF860" i="1"/>
  <c r="AG860" i="1"/>
  <c r="AH860" i="1"/>
  <c r="AF861" i="1"/>
  <c r="AG861" i="1"/>
  <c r="AH861" i="1"/>
  <c r="AF862" i="1"/>
  <c r="AG862" i="1"/>
  <c r="AH862" i="1"/>
  <c r="AF863" i="1"/>
  <c r="AG863" i="1"/>
  <c r="AH863" i="1"/>
  <c r="AF864" i="1"/>
  <c r="AG864" i="1"/>
  <c r="AH864" i="1"/>
  <c r="AF865" i="1"/>
  <c r="AG865" i="1"/>
  <c r="AH865" i="1"/>
  <c r="AF866" i="1"/>
  <c r="AG866" i="1"/>
  <c r="AH866" i="1"/>
  <c r="AF867" i="1"/>
  <c r="AG867" i="1"/>
  <c r="AH867" i="1"/>
  <c r="AF868" i="1"/>
  <c r="AG868" i="1"/>
  <c r="AH868" i="1"/>
  <c r="AF869" i="1"/>
  <c r="AG869" i="1"/>
  <c r="AH869" i="1"/>
  <c r="AF870" i="1"/>
  <c r="AG870" i="1"/>
  <c r="AH870" i="1"/>
  <c r="AF871" i="1"/>
  <c r="AG871" i="1"/>
  <c r="AH871" i="1"/>
  <c r="AF872" i="1"/>
  <c r="AG872" i="1"/>
  <c r="AH872" i="1"/>
  <c r="AF873" i="1"/>
  <c r="AG873" i="1"/>
  <c r="AH873" i="1"/>
  <c r="AF874" i="1"/>
  <c r="AG874" i="1"/>
  <c r="AH874" i="1"/>
  <c r="AF875" i="1"/>
  <c r="AG875" i="1"/>
  <c r="AH875" i="1"/>
  <c r="AF876" i="1"/>
  <c r="AG876" i="1"/>
  <c r="AH876" i="1"/>
  <c r="AF877" i="1"/>
  <c r="AG877" i="1"/>
  <c r="AH877" i="1"/>
  <c r="AF878" i="1"/>
  <c r="AG878" i="1"/>
  <c r="AH878" i="1"/>
  <c r="AF879" i="1"/>
  <c r="AG879" i="1"/>
  <c r="AH879" i="1"/>
  <c r="AF880" i="1"/>
  <c r="AG880" i="1"/>
  <c r="AH880" i="1"/>
  <c r="AF881" i="1"/>
  <c r="AG881" i="1"/>
  <c r="AH881" i="1"/>
  <c r="AF882" i="1"/>
  <c r="AG882" i="1"/>
  <c r="AH882" i="1"/>
  <c r="AF883" i="1"/>
  <c r="AG883" i="1"/>
  <c r="AH883" i="1"/>
  <c r="AF884" i="1"/>
  <c r="AG884" i="1"/>
  <c r="AH884" i="1"/>
  <c r="AF885" i="1"/>
  <c r="AG885" i="1"/>
  <c r="AH885" i="1"/>
  <c r="AF886" i="1"/>
  <c r="AG886" i="1"/>
  <c r="AH886" i="1"/>
  <c r="AF887" i="1"/>
  <c r="AG887" i="1"/>
  <c r="AH887" i="1"/>
  <c r="AF888" i="1"/>
  <c r="AG888" i="1"/>
  <c r="AH888" i="1"/>
  <c r="AF889" i="1"/>
  <c r="AG889" i="1"/>
  <c r="AH889" i="1"/>
  <c r="AF890" i="1"/>
  <c r="AG890" i="1"/>
  <c r="AH890" i="1"/>
  <c r="AF891" i="1"/>
  <c r="AG891" i="1"/>
  <c r="AH891" i="1"/>
  <c r="AF892" i="1"/>
  <c r="AG892" i="1"/>
  <c r="AH892" i="1"/>
  <c r="AF893" i="1"/>
  <c r="AG893" i="1"/>
  <c r="AH893" i="1"/>
  <c r="AF894" i="1"/>
  <c r="AG894" i="1"/>
  <c r="AH894" i="1"/>
  <c r="AF895" i="1"/>
  <c r="AG895" i="1"/>
  <c r="AH895" i="1"/>
  <c r="AF896" i="1"/>
  <c r="AG896" i="1"/>
  <c r="AH896" i="1"/>
  <c r="AF897" i="1"/>
  <c r="AG897" i="1"/>
  <c r="AH897" i="1"/>
  <c r="AF898" i="1"/>
  <c r="AG898" i="1"/>
  <c r="AH898" i="1"/>
  <c r="AF899" i="1"/>
  <c r="AG899" i="1"/>
  <c r="AH899" i="1"/>
  <c r="AF900" i="1"/>
  <c r="AG900" i="1"/>
  <c r="AH900" i="1"/>
  <c r="AF901" i="1"/>
  <c r="AG901" i="1"/>
  <c r="AH901" i="1"/>
  <c r="AF902" i="1"/>
  <c r="AG902" i="1"/>
  <c r="AH902" i="1"/>
  <c r="AF903" i="1"/>
  <c r="AG903" i="1"/>
  <c r="AH903" i="1"/>
  <c r="AF904" i="1"/>
  <c r="AG904" i="1"/>
  <c r="AH904" i="1"/>
  <c r="AF905" i="1"/>
  <c r="AG905" i="1"/>
  <c r="AH905" i="1"/>
  <c r="AF906" i="1"/>
  <c r="AG906" i="1"/>
  <c r="AH906" i="1"/>
  <c r="AF907" i="1"/>
  <c r="AG907" i="1"/>
  <c r="AH907" i="1"/>
  <c r="AF908" i="1"/>
  <c r="AG908" i="1"/>
  <c r="AH908" i="1"/>
  <c r="AF909" i="1"/>
  <c r="AG909" i="1"/>
  <c r="AH909" i="1"/>
  <c r="AF910" i="1"/>
  <c r="AG910" i="1"/>
  <c r="AH910" i="1"/>
  <c r="AF911" i="1"/>
  <c r="AG911" i="1"/>
  <c r="AH911" i="1"/>
  <c r="AF912" i="1"/>
  <c r="AG912" i="1"/>
  <c r="AH912" i="1"/>
  <c r="AF913" i="1"/>
  <c r="AG913" i="1"/>
  <c r="AH913" i="1"/>
  <c r="AF914" i="1"/>
  <c r="AG914" i="1"/>
  <c r="AH914" i="1"/>
  <c r="AF915" i="1"/>
  <c r="AG915" i="1"/>
  <c r="AH915" i="1"/>
  <c r="AF916" i="1"/>
  <c r="AG916" i="1"/>
  <c r="AH916" i="1"/>
  <c r="AF917" i="1"/>
  <c r="AG917" i="1"/>
  <c r="AH917" i="1"/>
  <c r="AF918" i="1"/>
  <c r="AG918" i="1"/>
  <c r="AH918" i="1"/>
  <c r="AF919" i="1"/>
  <c r="AG919" i="1"/>
  <c r="AH919" i="1"/>
  <c r="AF920" i="1"/>
  <c r="AG920" i="1"/>
  <c r="AH920" i="1"/>
  <c r="AF921" i="1"/>
  <c r="AG921" i="1"/>
  <c r="AH921" i="1"/>
  <c r="AF922" i="1"/>
  <c r="AG922" i="1"/>
  <c r="AH922" i="1"/>
  <c r="AF923" i="1"/>
  <c r="AG923" i="1"/>
  <c r="AH923" i="1"/>
  <c r="AF924" i="1"/>
  <c r="AG924" i="1"/>
  <c r="AH924" i="1"/>
  <c r="AF925" i="1"/>
  <c r="AG925" i="1"/>
  <c r="AH925" i="1"/>
  <c r="AF926" i="1"/>
  <c r="AG926" i="1"/>
  <c r="AH926" i="1"/>
  <c r="AF927" i="1"/>
  <c r="AG927" i="1"/>
  <c r="AH927" i="1"/>
  <c r="AF928" i="1"/>
  <c r="AG928" i="1"/>
  <c r="AH928" i="1"/>
  <c r="AF929" i="1"/>
  <c r="AG929" i="1"/>
  <c r="AH929" i="1"/>
  <c r="AF930" i="1"/>
  <c r="AG930" i="1"/>
  <c r="AH930" i="1"/>
  <c r="AF931" i="1"/>
  <c r="AG931" i="1"/>
  <c r="AH931" i="1"/>
  <c r="AF932" i="1"/>
  <c r="AG932" i="1"/>
  <c r="AH932" i="1"/>
  <c r="AF933" i="1"/>
  <c r="AG933" i="1"/>
  <c r="AH933" i="1"/>
  <c r="AF934" i="1"/>
  <c r="AG934" i="1"/>
  <c r="AH934" i="1"/>
  <c r="AF935" i="1"/>
  <c r="AG935" i="1"/>
  <c r="AH935" i="1"/>
  <c r="AF936" i="1"/>
  <c r="AG936" i="1"/>
  <c r="AH936" i="1"/>
  <c r="AF937" i="1"/>
  <c r="AG937" i="1"/>
  <c r="AH937" i="1"/>
  <c r="AF938" i="1"/>
  <c r="AG938" i="1"/>
  <c r="AH938" i="1"/>
  <c r="AF939" i="1"/>
  <c r="AG939" i="1"/>
  <c r="AH939" i="1"/>
  <c r="AF940" i="1"/>
  <c r="AG940" i="1"/>
  <c r="AH940" i="1"/>
  <c r="AF941" i="1"/>
  <c r="AG941" i="1"/>
  <c r="AH941" i="1"/>
  <c r="AF942" i="1"/>
  <c r="AG942" i="1"/>
  <c r="AH942" i="1"/>
  <c r="AF943" i="1"/>
  <c r="AG943" i="1"/>
  <c r="AH943" i="1"/>
  <c r="AF944" i="1"/>
  <c r="AG944" i="1"/>
  <c r="AH944" i="1"/>
  <c r="AF945" i="1"/>
  <c r="AG945" i="1"/>
  <c r="AH945" i="1"/>
  <c r="AF946" i="1"/>
  <c r="AG946" i="1"/>
  <c r="AH946" i="1"/>
  <c r="AF947" i="1"/>
  <c r="AG947" i="1"/>
  <c r="AH947" i="1"/>
  <c r="AF948" i="1"/>
  <c r="AG948" i="1"/>
  <c r="AH948" i="1"/>
  <c r="AF949" i="1"/>
  <c r="AG949" i="1"/>
  <c r="AH949" i="1"/>
  <c r="AF950" i="1"/>
  <c r="AG950" i="1"/>
  <c r="AH950" i="1"/>
  <c r="AF951" i="1"/>
  <c r="AG951" i="1"/>
  <c r="AH951" i="1"/>
  <c r="AF952" i="1"/>
  <c r="AG952" i="1"/>
  <c r="AH952" i="1"/>
  <c r="AF953" i="1"/>
  <c r="AG953" i="1"/>
  <c r="AH953" i="1"/>
  <c r="AF954" i="1"/>
  <c r="AG954" i="1"/>
  <c r="AH954" i="1"/>
  <c r="AF955" i="1"/>
  <c r="AG955" i="1"/>
  <c r="AH955" i="1"/>
  <c r="AF956" i="1"/>
  <c r="AG956" i="1"/>
  <c r="AH956" i="1"/>
  <c r="AF957" i="1"/>
  <c r="AG957" i="1"/>
  <c r="AH957" i="1"/>
  <c r="AF958" i="1"/>
  <c r="AG958" i="1"/>
  <c r="AH958" i="1"/>
  <c r="AF959" i="1"/>
  <c r="AG959" i="1"/>
  <c r="AH959" i="1"/>
  <c r="AF960" i="1"/>
  <c r="AG960" i="1"/>
  <c r="AH960" i="1"/>
  <c r="AF961" i="1"/>
  <c r="AG961" i="1"/>
  <c r="AH961" i="1"/>
  <c r="AF962" i="1"/>
  <c r="AG962" i="1"/>
  <c r="AH962" i="1"/>
  <c r="AF963" i="1"/>
  <c r="AG963" i="1"/>
  <c r="AH963" i="1"/>
  <c r="AF964" i="1"/>
  <c r="AG964" i="1"/>
  <c r="AH964" i="1"/>
  <c r="AF965" i="1"/>
  <c r="AG965" i="1"/>
  <c r="AH965" i="1"/>
  <c r="AF966" i="1"/>
  <c r="AG966" i="1"/>
  <c r="AH966" i="1"/>
  <c r="AF967" i="1"/>
  <c r="AG967" i="1"/>
  <c r="AH967" i="1"/>
  <c r="AF968" i="1"/>
  <c r="AG968" i="1"/>
  <c r="AH968" i="1"/>
  <c r="AF969" i="1"/>
  <c r="AG969" i="1"/>
  <c r="AH969" i="1"/>
  <c r="AF970" i="1"/>
  <c r="AG970" i="1"/>
  <c r="AH970" i="1"/>
  <c r="AF971" i="1"/>
  <c r="AG971" i="1"/>
  <c r="AH971" i="1"/>
  <c r="AF972" i="1"/>
  <c r="AG972" i="1"/>
  <c r="AH972" i="1"/>
  <c r="AF973" i="1"/>
  <c r="AG973" i="1"/>
  <c r="AH973" i="1"/>
  <c r="AF974" i="1"/>
  <c r="AG974" i="1"/>
  <c r="AH974" i="1"/>
  <c r="AF975" i="1"/>
  <c r="AG975" i="1"/>
  <c r="AH975" i="1"/>
  <c r="AF976" i="1"/>
  <c r="AG976" i="1"/>
  <c r="AH976" i="1"/>
  <c r="AF977" i="1"/>
  <c r="AG977" i="1"/>
  <c r="AH977" i="1"/>
  <c r="AF978" i="1"/>
  <c r="AG978" i="1"/>
  <c r="AH978" i="1"/>
  <c r="AF979" i="1"/>
  <c r="AG979" i="1"/>
  <c r="AH979" i="1"/>
  <c r="AF980" i="1"/>
  <c r="AG980" i="1"/>
  <c r="AH980" i="1"/>
  <c r="AF981" i="1"/>
  <c r="AG981" i="1"/>
  <c r="AH981" i="1"/>
  <c r="AF982" i="1"/>
  <c r="AG982" i="1"/>
  <c r="AH982" i="1"/>
  <c r="AF983" i="1"/>
  <c r="AG983" i="1"/>
  <c r="AH983" i="1"/>
  <c r="AF984" i="1"/>
  <c r="AG984" i="1"/>
  <c r="AH984" i="1"/>
  <c r="AF985" i="1"/>
  <c r="AG985" i="1"/>
  <c r="AH985" i="1"/>
  <c r="AF986" i="1"/>
  <c r="AG986" i="1"/>
  <c r="AH986" i="1"/>
  <c r="AF987" i="1"/>
  <c r="AG987" i="1"/>
  <c r="AH987" i="1"/>
  <c r="AF988" i="1"/>
  <c r="AG988" i="1"/>
  <c r="AH988" i="1"/>
  <c r="AF989" i="1"/>
  <c r="AG989" i="1"/>
  <c r="AH989" i="1"/>
  <c r="AF990" i="1"/>
  <c r="AG990" i="1"/>
  <c r="AH990" i="1"/>
  <c r="AF991" i="1"/>
  <c r="AG991" i="1"/>
  <c r="AH991" i="1"/>
  <c r="AF992" i="1"/>
  <c r="AG992" i="1"/>
  <c r="AH992" i="1"/>
  <c r="AF993" i="1"/>
  <c r="AG993" i="1"/>
  <c r="AH993" i="1"/>
  <c r="AF994" i="1"/>
  <c r="AG994" i="1"/>
  <c r="AH994" i="1"/>
  <c r="AF995" i="1"/>
  <c r="AG995" i="1"/>
  <c r="AH995" i="1"/>
  <c r="AF996" i="1"/>
  <c r="AG996" i="1"/>
  <c r="AH996" i="1"/>
  <c r="AF997" i="1"/>
  <c r="AG997" i="1"/>
  <c r="AH997" i="1"/>
  <c r="AF998" i="1"/>
  <c r="AG998" i="1"/>
  <c r="AH998" i="1"/>
  <c r="AF999" i="1"/>
  <c r="AG999" i="1"/>
  <c r="AH999" i="1"/>
  <c r="AF1000" i="1"/>
  <c r="AG1000" i="1"/>
  <c r="AH1000" i="1"/>
  <c r="AF1001" i="1"/>
  <c r="AG1001" i="1"/>
  <c r="AH1001" i="1"/>
  <c r="AF1002" i="1"/>
  <c r="AG1002" i="1"/>
  <c r="AH1002" i="1"/>
  <c r="AF1003" i="1"/>
  <c r="AG1003" i="1"/>
  <c r="AH1003" i="1"/>
  <c r="AF1004" i="1"/>
  <c r="AG1004" i="1"/>
  <c r="AH1004" i="1"/>
  <c r="AF1005" i="1"/>
  <c r="AG1005" i="1"/>
  <c r="AH1005" i="1"/>
  <c r="AF1006" i="1"/>
  <c r="AG1006" i="1"/>
  <c r="AH1006" i="1"/>
  <c r="AF1007" i="1"/>
  <c r="AG1007" i="1"/>
  <c r="AH1007" i="1"/>
  <c r="AF1008" i="1"/>
  <c r="AG1008" i="1"/>
  <c r="AH1008" i="1"/>
  <c r="AF1009" i="1"/>
  <c r="AG1009" i="1"/>
  <c r="AH1009" i="1"/>
  <c r="AF1010" i="1"/>
  <c r="AG1010" i="1"/>
  <c r="AH1010" i="1"/>
  <c r="AF1011" i="1"/>
  <c r="AG1011" i="1"/>
  <c r="AH1011" i="1"/>
  <c r="AF1012" i="1"/>
  <c r="AG1012" i="1"/>
  <c r="AH1012" i="1"/>
  <c r="AF1013" i="1"/>
  <c r="AG1013" i="1"/>
  <c r="AH1013" i="1"/>
  <c r="AF1014" i="1"/>
  <c r="AG1014" i="1"/>
  <c r="AH1014" i="1"/>
  <c r="AF1015" i="1"/>
  <c r="AG1015" i="1"/>
  <c r="AH1015" i="1"/>
  <c r="AF1016" i="1"/>
  <c r="AG1016" i="1"/>
  <c r="AH1016" i="1"/>
  <c r="AF1017" i="1"/>
  <c r="AG1017" i="1"/>
  <c r="AH1017" i="1"/>
  <c r="AF1018" i="1"/>
  <c r="AG1018" i="1"/>
  <c r="AH1018" i="1"/>
  <c r="AF1019" i="1"/>
  <c r="AG1019" i="1"/>
  <c r="AH1019" i="1"/>
  <c r="AF1020" i="1"/>
  <c r="AG1020" i="1"/>
  <c r="AH1020" i="1"/>
  <c r="AF1021" i="1"/>
  <c r="AG1021" i="1"/>
  <c r="AH1021" i="1"/>
  <c r="AF1022" i="1"/>
  <c r="AG1022" i="1"/>
  <c r="AH1022" i="1"/>
  <c r="AF1023" i="1"/>
  <c r="AG1023" i="1"/>
  <c r="AH1023" i="1"/>
  <c r="AF1024" i="1"/>
  <c r="AG1024" i="1"/>
  <c r="AH1024" i="1"/>
  <c r="AF1025" i="1"/>
  <c r="AG1025" i="1"/>
  <c r="AH1025" i="1"/>
  <c r="AF1026" i="1"/>
  <c r="AG1026" i="1"/>
  <c r="AH1026" i="1"/>
  <c r="AF1027" i="1"/>
  <c r="AG1027" i="1"/>
  <c r="AH1027" i="1"/>
  <c r="AF1028" i="1"/>
  <c r="AG1028" i="1"/>
  <c r="AH1028" i="1"/>
  <c r="AF1029" i="1"/>
  <c r="AG1029" i="1"/>
  <c r="AH1029" i="1"/>
  <c r="AF1030" i="1"/>
  <c r="AG1030" i="1"/>
  <c r="AH1030" i="1"/>
  <c r="AF1031" i="1"/>
  <c r="AG1031" i="1"/>
  <c r="AH1031" i="1"/>
  <c r="AF1032" i="1"/>
  <c r="AG1032" i="1"/>
  <c r="AH1032" i="1"/>
  <c r="AF1033" i="1"/>
  <c r="AG1033" i="1"/>
  <c r="AH1033" i="1"/>
  <c r="AF1034" i="1"/>
  <c r="AG1034" i="1"/>
  <c r="AH1034" i="1"/>
  <c r="AF1035" i="1"/>
  <c r="AG1035" i="1"/>
  <c r="AH1035" i="1"/>
  <c r="AF1036" i="1"/>
  <c r="AG1036" i="1"/>
  <c r="AH1036" i="1"/>
  <c r="AF1037" i="1"/>
  <c r="AG1037" i="1"/>
  <c r="AH1037" i="1"/>
  <c r="AF1038" i="1"/>
  <c r="AG1038" i="1"/>
  <c r="AH1038" i="1"/>
  <c r="AF1039" i="1"/>
  <c r="AG1039" i="1"/>
  <c r="AH1039" i="1"/>
  <c r="AF1040" i="1"/>
  <c r="AG1040" i="1"/>
  <c r="AH1040" i="1"/>
  <c r="AF1041" i="1"/>
  <c r="AG1041" i="1"/>
  <c r="AH1041" i="1"/>
  <c r="AF1042" i="1"/>
  <c r="AG1042" i="1"/>
  <c r="AH1042" i="1"/>
  <c r="AF1043" i="1"/>
  <c r="AG1043" i="1"/>
  <c r="AH1043" i="1"/>
  <c r="AF1044" i="1"/>
  <c r="AG1044" i="1"/>
  <c r="AH1044" i="1"/>
  <c r="AF1045" i="1"/>
  <c r="AG1045" i="1"/>
  <c r="AH1045" i="1"/>
  <c r="AF1046" i="1"/>
  <c r="AG1046" i="1"/>
  <c r="AH1046" i="1"/>
  <c r="AF1047" i="1"/>
  <c r="AG1047" i="1"/>
  <c r="AH1047" i="1"/>
  <c r="AF1048" i="1"/>
  <c r="AG1048" i="1"/>
  <c r="AH1048" i="1"/>
  <c r="AF1049" i="1"/>
  <c r="AG1049" i="1"/>
  <c r="AH1049" i="1"/>
  <c r="AF1050" i="1"/>
  <c r="AG1050" i="1"/>
  <c r="AH1050" i="1"/>
  <c r="AF1051" i="1"/>
  <c r="AG1051" i="1"/>
  <c r="AH1051" i="1"/>
  <c r="AF1052" i="1"/>
  <c r="AG1052" i="1"/>
  <c r="AH1052" i="1"/>
  <c r="AF1053" i="1"/>
  <c r="AG1053" i="1"/>
  <c r="AH1053" i="1"/>
  <c r="AF1054" i="1"/>
  <c r="AG1054" i="1"/>
  <c r="AH1054" i="1"/>
  <c r="AF1055" i="1"/>
  <c r="AG1055" i="1"/>
  <c r="AH1055" i="1"/>
  <c r="AF1056" i="1"/>
  <c r="AG1056" i="1"/>
  <c r="AH1056" i="1"/>
  <c r="AF1057" i="1"/>
  <c r="AG1057" i="1"/>
  <c r="AH1057" i="1"/>
  <c r="AF1058" i="1"/>
  <c r="AG1058" i="1"/>
  <c r="AH1058" i="1"/>
  <c r="AF1059" i="1"/>
  <c r="AG1059" i="1"/>
  <c r="AH1059" i="1"/>
  <c r="AF1060" i="1"/>
  <c r="AG1060" i="1"/>
  <c r="AH1060" i="1"/>
  <c r="AF1061" i="1"/>
  <c r="AG1061" i="1"/>
  <c r="AH1061" i="1"/>
  <c r="AF1062" i="1"/>
  <c r="AG1062" i="1"/>
  <c r="AH1062" i="1"/>
  <c r="AF1063" i="1"/>
  <c r="AG1063" i="1"/>
  <c r="AH1063" i="1"/>
  <c r="AF1064" i="1"/>
  <c r="AG1064" i="1"/>
  <c r="AH1064" i="1"/>
  <c r="AF1065" i="1"/>
  <c r="AG1065" i="1"/>
  <c r="AH1065" i="1"/>
  <c r="AF1066" i="1"/>
  <c r="AG1066" i="1"/>
  <c r="AH1066" i="1"/>
  <c r="AF1067" i="1"/>
  <c r="AG1067" i="1"/>
  <c r="AH1067" i="1"/>
  <c r="AF1068" i="1"/>
  <c r="AG1068" i="1"/>
  <c r="AH1068" i="1"/>
  <c r="AF1069" i="1"/>
  <c r="AG1069" i="1"/>
  <c r="AH1069" i="1"/>
  <c r="AF1070" i="1"/>
  <c r="AG1070" i="1"/>
  <c r="AH1070" i="1"/>
  <c r="AF1071" i="1"/>
  <c r="AG1071" i="1"/>
  <c r="AH1071" i="1"/>
  <c r="AF1072" i="1"/>
  <c r="AG1072" i="1"/>
  <c r="AH1072" i="1"/>
  <c r="AF1073" i="1"/>
  <c r="AG1073" i="1"/>
  <c r="AH1073" i="1"/>
  <c r="AF1074" i="1"/>
  <c r="AG1074" i="1"/>
  <c r="AH1074" i="1"/>
  <c r="AF1075" i="1"/>
  <c r="AG1075" i="1"/>
  <c r="AH1075" i="1"/>
  <c r="AF1076" i="1"/>
  <c r="AG1076" i="1"/>
  <c r="AH1076" i="1"/>
  <c r="AF1077" i="1"/>
  <c r="AG1077" i="1"/>
  <c r="AH1077" i="1"/>
  <c r="AF1078" i="1"/>
  <c r="AG1078" i="1"/>
  <c r="AH1078" i="1"/>
  <c r="AF1079" i="1"/>
  <c r="AG1079" i="1"/>
  <c r="AH1079" i="1"/>
  <c r="AF1080" i="1"/>
  <c r="AG1080" i="1"/>
  <c r="AH1080" i="1"/>
  <c r="AF1081" i="1"/>
  <c r="AG1081" i="1"/>
  <c r="AH1081" i="1"/>
  <c r="AF1082" i="1"/>
  <c r="AG1082" i="1"/>
  <c r="AH1082" i="1"/>
  <c r="AF1083" i="1"/>
  <c r="AG1083" i="1"/>
  <c r="AH1083" i="1"/>
  <c r="AF1084" i="1"/>
  <c r="AG1084" i="1"/>
  <c r="AH1084" i="1"/>
  <c r="AF1085" i="1"/>
  <c r="AG1085" i="1"/>
  <c r="AH1085" i="1"/>
  <c r="AF1086" i="1"/>
  <c r="AG1086" i="1"/>
  <c r="AH1086" i="1"/>
  <c r="AF1087" i="1"/>
  <c r="AG1087" i="1"/>
  <c r="AH1087" i="1"/>
  <c r="AF1088" i="1"/>
  <c r="AG1088" i="1"/>
  <c r="AH1088" i="1"/>
  <c r="AF1089" i="1"/>
  <c r="AG1089" i="1"/>
  <c r="AH1089" i="1"/>
  <c r="AG2" i="1"/>
  <c r="AH2" i="1"/>
  <c r="AF2" i="1"/>
  <c r="R1132" i="1" l="1"/>
  <c r="R1143" i="1"/>
  <c r="R1207" i="1"/>
  <c r="Q1132" i="1"/>
  <c r="R1271" i="1"/>
  <c r="R1111" i="1"/>
  <c r="R1100" i="1"/>
  <c r="Q1260" i="1"/>
  <c r="Q1239" i="1"/>
  <c r="R1197" i="1"/>
  <c r="Q1187" i="1"/>
  <c r="R1175" i="1"/>
  <c r="R1239" i="1"/>
  <c r="R1193" i="1"/>
  <c r="Q1100" i="1"/>
  <c r="Q1175" i="1"/>
  <c r="Q1196" i="1"/>
  <c r="R1228" i="1"/>
  <c r="Q1228" i="1"/>
  <c r="Q1111" i="1"/>
  <c r="Q1164" i="1"/>
  <c r="Q1197" i="1"/>
  <c r="R1187" i="1"/>
  <c r="Q1271" i="1"/>
  <c r="Q1292" i="1"/>
  <c r="R1292" i="1"/>
  <c r="R1224" i="1"/>
  <c r="Q1224" i="1"/>
  <c r="R1256" i="1"/>
  <c r="Q1256" i="1"/>
  <c r="R1288" i="1"/>
  <c r="Q1288" i="1"/>
  <c r="Q1189" i="1"/>
  <c r="R1189" i="1"/>
  <c r="Q1282" i="1"/>
  <c r="R1282" i="1"/>
  <c r="R1159" i="1"/>
  <c r="Q1159" i="1"/>
  <c r="R1128" i="1"/>
  <c r="Q1128" i="1"/>
  <c r="R1172" i="1"/>
  <c r="Q1172" i="1"/>
  <c r="R1200" i="1"/>
  <c r="Q1200" i="1"/>
  <c r="Q1149" i="1"/>
  <c r="R1149" i="1"/>
  <c r="Q1090" i="1"/>
  <c r="R1090" i="1"/>
  <c r="Q1146" i="1"/>
  <c r="R1146" i="1"/>
  <c r="Q1278" i="1"/>
  <c r="R1278" i="1"/>
  <c r="Q1093" i="1"/>
  <c r="R1093" i="1"/>
  <c r="R1116" i="1"/>
  <c r="Q1116" i="1"/>
  <c r="R1244" i="1"/>
  <c r="Q1244" i="1"/>
  <c r="R1092" i="1"/>
  <c r="Q1092" i="1"/>
  <c r="R1112" i="1"/>
  <c r="Q1112" i="1"/>
  <c r="R1124" i="1"/>
  <c r="Q1124" i="1"/>
  <c r="R1176" i="1"/>
  <c r="Q1176" i="1"/>
  <c r="R1252" i="1"/>
  <c r="Q1252" i="1"/>
  <c r="R1284" i="1"/>
  <c r="Q1284" i="1"/>
  <c r="Q1101" i="1"/>
  <c r="R1101" i="1"/>
  <c r="Q1153" i="1"/>
  <c r="R1153" i="1"/>
  <c r="Q1177" i="1"/>
  <c r="R1177" i="1"/>
  <c r="R1273" i="1"/>
  <c r="Q1273" i="1"/>
  <c r="Q1094" i="1"/>
  <c r="R1094" i="1"/>
  <c r="Q1162" i="1"/>
  <c r="R1162" i="1"/>
  <c r="R1119" i="1"/>
  <c r="Q1119" i="1"/>
  <c r="Q1251" i="1"/>
  <c r="R1251" i="1"/>
  <c r="Q1291" i="1"/>
  <c r="R1291" i="1"/>
  <c r="R1191" i="1"/>
  <c r="Q1191" i="1"/>
  <c r="R1144" i="1"/>
  <c r="Q1144" i="1"/>
  <c r="R1192" i="1"/>
  <c r="Q1192" i="1"/>
  <c r="R1216" i="1"/>
  <c r="Q1216" i="1"/>
  <c r="Q1117" i="1"/>
  <c r="R1117" i="1"/>
  <c r="Q1141" i="1"/>
  <c r="R1141" i="1"/>
  <c r="Q1173" i="1"/>
  <c r="R1173" i="1"/>
  <c r="Q1229" i="1"/>
  <c r="R1229" i="1"/>
  <c r="Q1265" i="1"/>
  <c r="R1265" i="1"/>
  <c r="Q1114" i="1"/>
  <c r="R1114" i="1"/>
  <c r="Q1166" i="1"/>
  <c r="R1166" i="1"/>
  <c r="Q1202" i="1"/>
  <c r="R1202" i="1"/>
  <c r="Q1246" i="1"/>
  <c r="R1246" i="1"/>
  <c r="Q1266" i="1"/>
  <c r="R1266" i="1"/>
  <c r="R1147" i="1"/>
  <c r="Q1147" i="1"/>
  <c r="R1179" i="1"/>
  <c r="Q1179" i="1"/>
  <c r="Q1235" i="1"/>
  <c r="R1235" i="1"/>
  <c r="Q1279" i="1"/>
  <c r="R1279" i="1"/>
  <c r="Q1113" i="1"/>
  <c r="R1113" i="1"/>
  <c r="Q1157" i="1"/>
  <c r="R1157" i="1"/>
  <c r="Q1158" i="1"/>
  <c r="R1158" i="1"/>
  <c r="Q1182" i="1"/>
  <c r="R1182" i="1"/>
  <c r="Q1218" i="1"/>
  <c r="R1218" i="1"/>
  <c r="Q1262" i="1"/>
  <c r="R1262" i="1"/>
  <c r="R1135" i="1"/>
  <c r="Q1135" i="1"/>
  <c r="Q1231" i="1"/>
  <c r="R1231" i="1"/>
  <c r="Q1267" i="1"/>
  <c r="R1267" i="1"/>
  <c r="Q1283" i="1"/>
  <c r="R1283" i="1"/>
  <c r="R1212" i="1"/>
  <c r="Q1212" i="1"/>
  <c r="R1120" i="1"/>
  <c r="Q1120" i="1"/>
  <c r="R1160" i="1"/>
  <c r="Q1160" i="1"/>
  <c r="Q1245" i="1"/>
  <c r="R1245" i="1"/>
  <c r="Q1174" i="1"/>
  <c r="R1174" i="1"/>
  <c r="Q1242" i="1"/>
  <c r="R1242" i="1"/>
  <c r="R1103" i="1"/>
  <c r="Q1103" i="1"/>
  <c r="Q1211" i="1"/>
  <c r="R1211" i="1"/>
  <c r="Q1287" i="1"/>
  <c r="R1287" i="1"/>
  <c r="R1140" i="1"/>
  <c r="Q1140" i="1"/>
  <c r="R1241" i="1"/>
  <c r="Q1241" i="1"/>
  <c r="Q1126" i="1"/>
  <c r="R1126" i="1"/>
  <c r="Q1210" i="1"/>
  <c r="R1210" i="1"/>
  <c r="R1099" i="1"/>
  <c r="Q1099" i="1"/>
  <c r="R1155" i="1"/>
  <c r="Q1155" i="1"/>
  <c r="Q1215" i="1"/>
  <c r="R1215" i="1"/>
  <c r="Q1125" i="1"/>
  <c r="R1125" i="1"/>
  <c r="Q1213" i="1"/>
  <c r="R1213" i="1"/>
  <c r="Q1122" i="1"/>
  <c r="R1122" i="1"/>
  <c r="Q1190" i="1"/>
  <c r="R1190" i="1"/>
  <c r="Q1226" i="1"/>
  <c r="R1226" i="1"/>
  <c r="R1115" i="1"/>
  <c r="Q1115" i="1"/>
  <c r="R1167" i="1"/>
  <c r="Q1167" i="1"/>
  <c r="R1148" i="1"/>
  <c r="Q1148" i="1"/>
  <c r="R1276" i="1"/>
  <c r="Q1276" i="1"/>
  <c r="R1104" i="1"/>
  <c r="Q1104" i="1"/>
  <c r="R1152" i="1"/>
  <c r="Q1152" i="1"/>
  <c r="R1188" i="1"/>
  <c r="Q1188" i="1"/>
  <c r="R1232" i="1"/>
  <c r="Q1232" i="1"/>
  <c r="R1240" i="1"/>
  <c r="Q1240" i="1"/>
  <c r="R1264" i="1"/>
  <c r="Q1264" i="1"/>
  <c r="R1272" i="1"/>
  <c r="Q1272" i="1"/>
  <c r="R1196" i="1"/>
  <c r="Q1205" i="1"/>
  <c r="R1205" i="1"/>
  <c r="Q1233" i="1"/>
  <c r="R1233" i="1"/>
  <c r="Q1261" i="1"/>
  <c r="R1261" i="1"/>
  <c r="Q1118" i="1"/>
  <c r="R1118" i="1"/>
  <c r="Q1186" i="1"/>
  <c r="R1186" i="1"/>
  <c r="Q1214" i="1"/>
  <c r="R1214" i="1"/>
  <c r="Q1230" i="1"/>
  <c r="R1230" i="1"/>
  <c r="Q1270" i="1"/>
  <c r="R1270" i="1"/>
  <c r="R1091" i="1"/>
  <c r="Q1091" i="1"/>
  <c r="R1183" i="1"/>
  <c r="Q1183" i="1"/>
  <c r="Q1219" i="1"/>
  <c r="R1095" i="1"/>
  <c r="Q1095" i="1"/>
  <c r="Q1223" i="1"/>
  <c r="R1223" i="1"/>
  <c r="R1096" i="1"/>
  <c r="Q1096" i="1"/>
  <c r="R1184" i="1"/>
  <c r="Q1184" i="1"/>
  <c r="R1208" i="1"/>
  <c r="Q1208" i="1"/>
  <c r="R1220" i="1"/>
  <c r="Q1220" i="1"/>
  <c r="R1164" i="1"/>
  <c r="Q1109" i="1"/>
  <c r="R1109" i="1"/>
  <c r="Q1129" i="1"/>
  <c r="R1129" i="1"/>
  <c r="Q1161" i="1"/>
  <c r="R1161" i="1"/>
  <c r="Q1253" i="1"/>
  <c r="R1253" i="1"/>
  <c r="Q1138" i="1"/>
  <c r="R1138" i="1"/>
  <c r="Q1154" i="1"/>
  <c r="R1154" i="1"/>
  <c r="Q1234" i="1"/>
  <c r="R1234" i="1"/>
  <c r="Q1290" i="1"/>
  <c r="R1290" i="1"/>
  <c r="R1139" i="1"/>
  <c r="Q1139" i="1"/>
  <c r="R1203" i="1"/>
  <c r="Q1203" i="1"/>
  <c r="Q1105" i="1"/>
  <c r="R1105" i="1"/>
  <c r="Q1145" i="1"/>
  <c r="R1145" i="1"/>
  <c r="Q1181" i="1"/>
  <c r="R1181" i="1"/>
  <c r="R1225" i="1"/>
  <c r="Q1225" i="1"/>
  <c r="R1257" i="1"/>
  <c r="Q1257" i="1"/>
  <c r="R1289" i="1"/>
  <c r="Q1289" i="1"/>
  <c r="Q1110" i="1"/>
  <c r="R1110" i="1"/>
  <c r="Q1142" i="1"/>
  <c r="R1142" i="1"/>
  <c r="Q1250" i="1"/>
  <c r="R1250" i="1"/>
  <c r="Q1286" i="1"/>
  <c r="R1286" i="1"/>
  <c r="R1195" i="1"/>
  <c r="Q1195" i="1"/>
  <c r="R1199" i="1"/>
  <c r="Q1199" i="1"/>
  <c r="Q1193" i="1"/>
  <c r="R1248" i="1"/>
  <c r="Q1248" i="1"/>
  <c r="R1280" i="1"/>
  <c r="Q1280" i="1"/>
  <c r="R1209" i="1"/>
  <c r="Q1209" i="1"/>
  <c r="Q1130" i="1"/>
  <c r="R1130" i="1"/>
  <c r="Q1198" i="1"/>
  <c r="R1198" i="1"/>
  <c r="R1185" i="1"/>
  <c r="Q1185" i="1"/>
  <c r="Q1178" i="1"/>
  <c r="R1178" i="1"/>
  <c r="Q1169" i="1"/>
  <c r="R1169" i="1"/>
  <c r="Q1237" i="1"/>
  <c r="R1237" i="1"/>
  <c r="Q1269" i="1"/>
  <c r="R1269" i="1"/>
  <c r="Q1238" i="1"/>
  <c r="R1238" i="1"/>
  <c r="R1180" i="1"/>
  <c r="Q1180" i="1"/>
  <c r="R1156" i="1"/>
  <c r="Q1156" i="1"/>
  <c r="R1168" i="1"/>
  <c r="Q1168" i="1"/>
  <c r="R1204" i="1"/>
  <c r="Q1204" i="1"/>
  <c r="R1236" i="1"/>
  <c r="Q1236" i="1"/>
  <c r="R1268" i="1"/>
  <c r="Q1268" i="1"/>
  <c r="R1137" i="1"/>
  <c r="Q1137" i="1"/>
  <c r="Q1165" i="1"/>
  <c r="R1165" i="1"/>
  <c r="Q1201" i="1"/>
  <c r="R1201" i="1"/>
  <c r="Q1221" i="1"/>
  <c r="R1221" i="1"/>
  <c r="Q1285" i="1"/>
  <c r="R1285" i="1"/>
  <c r="Q1106" i="1"/>
  <c r="R1106" i="1"/>
  <c r="Q1150" i="1"/>
  <c r="R1150" i="1"/>
  <c r="Q1254" i="1"/>
  <c r="R1254" i="1"/>
  <c r="R1107" i="1"/>
  <c r="Q1107" i="1"/>
  <c r="R1151" i="1"/>
  <c r="Q1151" i="1"/>
  <c r="Q1243" i="1"/>
  <c r="R1243" i="1"/>
  <c r="Q1263" i="1"/>
  <c r="R1263" i="1"/>
  <c r="R1127" i="1"/>
  <c r="Q1127" i="1"/>
  <c r="Q1255" i="1"/>
  <c r="R1255" i="1"/>
  <c r="R1108" i="1"/>
  <c r="Q1108" i="1"/>
  <c r="R1136" i="1"/>
  <c r="Q1136" i="1"/>
  <c r="Q1097" i="1"/>
  <c r="R1097" i="1"/>
  <c r="R1121" i="1"/>
  <c r="Q1121" i="1"/>
  <c r="Q1217" i="1"/>
  <c r="R1217" i="1"/>
  <c r="Q1277" i="1"/>
  <c r="R1277" i="1"/>
  <c r="Q1102" i="1"/>
  <c r="R1102" i="1"/>
  <c r="Q1194" i="1"/>
  <c r="R1194" i="1"/>
  <c r="Q1222" i="1"/>
  <c r="R1222" i="1"/>
  <c r="Q1258" i="1"/>
  <c r="R1258" i="1"/>
  <c r="R1131" i="1"/>
  <c r="Q1131" i="1"/>
  <c r="R1163" i="1"/>
  <c r="Q1163" i="1"/>
  <c r="R1171" i="1"/>
  <c r="Q1171" i="1"/>
  <c r="Q1247" i="1"/>
  <c r="R1247" i="1"/>
  <c r="Q1133" i="1"/>
  <c r="R1133" i="1"/>
  <c r="Q1249" i="1"/>
  <c r="R1249" i="1"/>
  <c r="Q1281" i="1"/>
  <c r="R1281" i="1"/>
  <c r="Q1098" i="1"/>
  <c r="R1098" i="1"/>
  <c r="Q1134" i="1"/>
  <c r="R1134" i="1"/>
  <c r="Q1170" i="1"/>
  <c r="R1170" i="1"/>
  <c r="Q1206" i="1"/>
  <c r="R1206" i="1"/>
  <c r="Q1274" i="1"/>
  <c r="R1274" i="1"/>
  <c r="R1123" i="1"/>
  <c r="Q1123" i="1"/>
  <c r="Q1227" i="1"/>
  <c r="R1227" i="1"/>
  <c r="Q1259" i="1"/>
  <c r="R1259" i="1"/>
  <c r="Q1275" i="1"/>
  <c r="R1275" i="1"/>
  <c r="AB11" i="1"/>
  <c r="AB12" i="1" s="1"/>
  <c r="Y17" i="1"/>
  <c r="X17" i="1"/>
  <c r="X13" i="1" l="1"/>
  <c r="X15" i="1"/>
  <c r="W13" i="1"/>
  <c r="Y14" i="1"/>
  <c r="W15" i="1"/>
  <c r="Y13" i="1"/>
  <c r="Y15" i="1"/>
  <c r="X14" i="1"/>
  <c r="W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L2" i="1"/>
  <c r="K2" i="1"/>
  <c r="AB15" i="1" l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957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1088" i="1"/>
  <c r="N1084" i="1"/>
  <c r="N1080" i="1"/>
  <c r="N1076" i="1"/>
  <c r="N1072" i="1"/>
  <c r="N1068" i="1"/>
  <c r="N1064" i="1"/>
  <c r="N1060" i="1"/>
  <c r="N1056" i="1"/>
  <c r="N1052" i="1"/>
  <c r="N1048" i="1"/>
  <c r="N1044" i="1"/>
  <c r="N1040" i="1"/>
  <c r="N1036" i="1"/>
  <c r="N1032" i="1"/>
  <c r="N1028" i="1"/>
  <c r="N1024" i="1"/>
  <c r="N1020" i="1"/>
  <c r="N1016" i="1"/>
  <c r="N1012" i="1"/>
  <c r="N1008" i="1"/>
  <c r="N1004" i="1"/>
  <c r="N1000" i="1"/>
  <c r="N996" i="1"/>
  <c r="N992" i="1"/>
  <c r="N988" i="1"/>
  <c r="N984" i="1"/>
  <c r="N980" i="1"/>
  <c r="N976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1" i="1"/>
  <c r="N823" i="1"/>
  <c r="N815" i="1"/>
  <c r="N807" i="1"/>
  <c r="N799" i="1"/>
  <c r="N791" i="1"/>
  <c r="N783" i="1"/>
  <c r="N775" i="1"/>
  <c r="N767" i="1"/>
  <c r="P1086" i="1"/>
  <c r="O1086" i="1"/>
  <c r="P1082" i="1"/>
  <c r="O1082" i="1"/>
  <c r="P1078" i="1"/>
  <c r="O1078" i="1"/>
  <c r="P1074" i="1"/>
  <c r="O1074" i="1"/>
  <c r="P1070" i="1"/>
  <c r="O1070" i="1"/>
  <c r="P1066" i="1"/>
  <c r="O1066" i="1"/>
  <c r="P1062" i="1"/>
  <c r="O1062" i="1"/>
  <c r="P1058" i="1"/>
  <c r="O1058" i="1"/>
  <c r="P1054" i="1"/>
  <c r="O1054" i="1"/>
  <c r="P1050" i="1"/>
  <c r="O1050" i="1"/>
  <c r="P1046" i="1"/>
  <c r="O1046" i="1"/>
  <c r="P1042" i="1"/>
  <c r="O1042" i="1"/>
  <c r="P1038" i="1"/>
  <c r="O1038" i="1"/>
  <c r="P1034" i="1"/>
  <c r="O1034" i="1"/>
  <c r="P1030" i="1"/>
  <c r="O1030" i="1"/>
  <c r="P1026" i="1"/>
  <c r="O1026" i="1"/>
  <c r="P1022" i="1"/>
  <c r="O1022" i="1"/>
  <c r="P1018" i="1"/>
  <c r="O1018" i="1"/>
  <c r="P1014" i="1"/>
  <c r="O1014" i="1"/>
  <c r="P1010" i="1"/>
  <c r="O1010" i="1"/>
  <c r="P1006" i="1"/>
  <c r="O1006" i="1"/>
  <c r="P1002" i="1"/>
  <c r="O1002" i="1"/>
  <c r="P998" i="1"/>
  <c r="O998" i="1"/>
  <c r="P994" i="1"/>
  <c r="O994" i="1"/>
  <c r="P990" i="1"/>
  <c r="O990" i="1"/>
  <c r="P986" i="1"/>
  <c r="O986" i="1"/>
  <c r="P982" i="1"/>
  <c r="O982" i="1"/>
  <c r="P978" i="1"/>
  <c r="O978" i="1"/>
  <c r="P974" i="1"/>
  <c r="O974" i="1"/>
  <c r="P970" i="1"/>
  <c r="O970" i="1"/>
  <c r="P966" i="1"/>
  <c r="O966" i="1"/>
  <c r="P962" i="1"/>
  <c r="O962" i="1"/>
  <c r="P958" i="1"/>
  <c r="O958" i="1"/>
  <c r="P954" i="1"/>
  <c r="O954" i="1"/>
  <c r="P950" i="1"/>
  <c r="O950" i="1"/>
  <c r="P946" i="1"/>
  <c r="O946" i="1"/>
  <c r="P942" i="1"/>
  <c r="O942" i="1"/>
  <c r="P938" i="1"/>
  <c r="O938" i="1"/>
  <c r="P934" i="1"/>
  <c r="O934" i="1"/>
  <c r="P930" i="1"/>
  <c r="O930" i="1"/>
  <c r="P926" i="1"/>
  <c r="O926" i="1"/>
  <c r="P922" i="1"/>
  <c r="O922" i="1"/>
  <c r="P918" i="1"/>
  <c r="O918" i="1"/>
  <c r="P914" i="1"/>
  <c r="O914" i="1"/>
  <c r="P910" i="1"/>
  <c r="O910" i="1"/>
  <c r="P906" i="1"/>
  <c r="O906" i="1"/>
  <c r="P902" i="1"/>
  <c r="O902" i="1"/>
  <c r="P898" i="1"/>
  <c r="O898" i="1"/>
  <c r="P894" i="1"/>
  <c r="O894" i="1"/>
  <c r="P890" i="1"/>
  <c r="O890" i="1"/>
  <c r="P886" i="1"/>
  <c r="O886" i="1"/>
  <c r="P882" i="1"/>
  <c r="O882" i="1"/>
  <c r="P878" i="1"/>
  <c r="O878" i="1"/>
  <c r="P874" i="1"/>
  <c r="O874" i="1"/>
  <c r="P870" i="1"/>
  <c r="O870" i="1"/>
  <c r="P866" i="1"/>
  <c r="O866" i="1"/>
  <c r="P862" i="1"/>
  <c r="O862" i="1"/>
  <c r="P858" i="1"/>
  <c r="O858" i="1"/>
  <c r="P854" i="1"/>
  <c r="O854" i="1"/>
  <c r="P850" i="1"/>
  <c r="O850" i="1"/>
  <c r="P846" i="1"/>
  <c r="O846" i="1"/>
  <c r="P842" i="1"/>
  <c r="O842" i="1"/>
  <c r="P838" i="1"/>
  <c r="O838" i="1"/>
  <c r="P834" i="1"/>
  <c r="O834" i="1"/>
  <c r="P830" i="1"/>
  <c r="O830" i="1"/>
  <c r="P826" i="1"/>
  <c r="O826" i="1"/>
  <c r="P822" i="1"/>
  <c r="O822" i="1"/>
  <c r="P818" i="1"/>
  <c r="O818" i="1"/>
  <c r="P814" i="1"/>
  <c r="O814" i="1"/>
  <c r="P810" i="1"/>
  <c r="O810" i="1"/>
  <c r="P806" i="1"/>
  <c r="O806" i="1"/>
  <c r="P802" i="1"/>
  <c r="O802" i="1"/>
  <c r="P798" i="1"/>
  <c r="O798" i="1"/>
  <c r="P794" i="1"/>
  <c r="O794" i="1"/>
  <c r="P790" i="1"/>
  <c r="O790" i="1"/>
  <c r="P786" i="1"/>
  <c r="O786" i="1"/>
  <c r="P782" i="1"/>
  <c r="O782" i="1"/>
  <c r="P778" i="1"/>
  <c r="O778" i="1"/>
  <c r="P774" i="1"/>
  <c r="O774" i="1"/>
  <c r="P770" i="1"/>
  <c r="O770" i="1"/>
  <c r="P766" i="1"/>
  <c r="O766" i="1"/>
  <c r="P762" i="1"/>
  <c r="O762" i="1"/>
  <c r="P758" i="1"/>
  <c r="O758" i="1"/>
  <c r="N758" i="1"/>
  <c r="P754" i="1"/>
  <c r="O754" i="1"/>
  <c r="N754" i="1"/>
  <c r="P750" i="1"/>
  <c r="O750" i="1"/>
  <c r="N750" i="1"/>
  <c r="P746" i="1"/>
  <c r="O746" i="1"/>
  <c r="N746" i="1"/>
  <c r="P742" i="1"/>
  <c r="O742" i="1"/>
  <c r="N742" i="1"/>
  <c r="P738" i="1"/>
  <c r="O738" i="1"/>
  <c r="N738" i="1"/>
  <c r="P734" i="1"/>
  <c r="O734" i="1"/>
  <c r="N734" i="1"/>
  <c r="P730" i="1"/>
  <c r="O730" i="1"/>
  <c r="N730" i="1"/>
  <c r="P726" i="1"/>
  <c r="O726" i="1"/>
  <c r="N726" i="1"/>
  <c r="P722" i="1"/>
  <c r="O722" i="1"/>
  <c r="N722" i="1"/>
  <c r="P718" i="1"/>
  <c r="O718" i="1"/>
  <c r="N718" i="1"/>
  <c r="P714" i="1"/>
  <c r="O714" i="1"/>
  <c r="N714" i="1"/>
  <c r="P710" i="1"/>
  <c r="O710" i="1"/>
  <c r="N710" i="1"/>
  <c r="P706" i="1"/>
  <c r="O706" i="1"/>
  <c r="N706" i="1"/>
  <c r="P702" i="1"/>
  <c r="O702" i="1"/>
  <c r="N702" i="1"/>
  <c r="P698" i="1"/>
  <c r="O698" i="1"/>
  <c r="N698" i="1"/>
  <c r="P694" i="1"/>
  <c r="O694" i="1"/>
  <c r="N694" i="1"/>
  <c r="P690" i="1"/>
  <c r="O690" i="1"/>
  <c r="N690" i="1"/>
  <c r="P686" i="1"/>
  <c r="O686" i="1"/>
  <c r="N686" i="1"/>
  <c r="P682" i="1"/>
  <c r="O682" i="1"/>
  <c r="N682" i="1"/>
  <c r="P678" i="1"/>
  <c r="O678" i="1"/>
  <c r="N678" i="1"/>
  <c r="P674" i="1"/>
  <c r="O674" i="1"/>
  <c r="N674" i="1"/>
  <c r="P670" i="1"/>
  <c r="O670" i="1"/>
  <c r="N670" i="1"/>
  <c r="P666" i="1"/>
  <c r="O666" i="1"/>
  <c r="N666" i="1"/>
  <c r="P662" i="1"/>
  <c r="O662" i="1"/>
  <c r="N662" i="1"/>
  <c r="P658" i="1"/>
  <c r="O658" i="1"/>
  <c r="N658" i="1"/>
  <c r="P654" i="1"/>
  <c r="O654" i="1"/>
  <c r="N654" i="1"/>
  <c r="P650" i="1"/>
  <c r="O650" i="1"/>
  <c r="N650" i="1"/>
  <c r="P646" i="1"/>
  <c r="O646" i="1"/>
  <c r="N646" i="1"/>
  <c r="P642" i="1"/>
  <c r="O642" i="1"/>
  <c r="N642" i="1"/>
  <c r="P638" i="1"/>
  <c r="O638" i="1"/>
  <c r="N638" i="1"/>
  <c r="P634" i="1"/>
  <c r="O634" i="1"/>
  <c r="N634" i="1"/>
  <c r="P630" i="1"/>
  <c r="O630" i="1"/>
  <c r="N630" i="1"/>
  <c r="P626" i="1"/>
  <c r="O626" i="1"/>
  <c r="N626" i="1"/>
  <c r="P622" i="1"/>
  <c r="O622" i="1"/>
  <c r="N622" i="1"/>
  <c r="P618" i="1"/>
  <c r="O618" i="1"/>
  <c r="N618" i="1"/>
  <c r="P614" i="1"/>
  <c r="O614" i="1"/>
  <c r="N614" i="1"/>
  <c r="P610" i="1"/>
  <c r="O610" i="1"/>
  <c r="N610" i="1"/>
  <c r="P606" i="1"/>
  <c r="O606" i="1"/>
  <c r="N606" i="1"/>
  <c r="P602" i="1"/>
  <c r="O602" i="1"/>
  <c r="N602" i="1"/>
  <c r="P598" i="1"/>
  <c r="O598" i="1"/>
  <c r="N598" i="1"/>
  <c r="P594" i="1"/>
  <c r="O594" i="1"/>
  <c r="N594" i="1"/>
  <c r="P590" i="1"/>
  <c r="O590" i="1"/>
  <c r="N590" i="1"/>
  <c r="P586" i="1"/>
  <c r="O586" i="1"/>
  <c r="N586" i="1"/>
  <c r="P582" i="1"/>
  <c r="O582" i="1"/>
  <c r="N582" i="1"/>
  <c r="P578" i="1"/>
  <c r="O578" i="1"/>
  <c r="N578" i="1"/>
  <c r="P574" i="1"/>
  <c r="O574" i="1"/>
  <c r="N574" i="1"/>
  <c r="P570" i="1"/>
  <c r="O570" i="1"/>
  <c r="N570" i="1"/>
  <c r="P566" i="1"/>
  <c r="O566" i="1"/>
  <c r="N566" i="1"/>
  <c r="P562" i="1"/>
  <c r="O562" i="1"/>
  <c r="N562" i="1"/>
  <c r="P558" i="1"/>
  <c r="O558" i="1"/>
  <c r="N558" i="1"/>
  <c r="P554" i="1"/>
  <c r="O554" i="1"/>
  <c r="N554" i="1"/>
  <c r="P550" i="1"/>
  <c r="O550" i="1"/>
  <c r="N550" i="1"/>
  <c r="P546" i="1"/>
  <c r="O546" i="1"/>
  <c r="N546" i="1"/>
  <c r="P542" i="1"/>
  <c r="O542" i="1"/>
  <c r="N542" i="1"/>
  <c r="P538" i="1"/>
  <c r="O538" i="1"/>
  <c r="N538" i="1"/>
  <c r="P534" i="1"/>
  <c r="O534" i="1"/>
  <c r="N534" i="1"/>
  <c r="P530" i="1"/>
  <c r="O530" i="1"/>
  <c r="N530" i="1"/>
  <c r="P526" i="1"/>
  <c r="O526" i="1"/>
  <c r="N526" i="1"/>
  <c r="P522" i="1"/>
  <c r="O522" i="1"/>
  <c r="N522" i="1"/>
  <c r="P518" i="1"/>
  <c r="O518" i="1"/>
  <c r="N518" i="1"/>
  <c r="P514" i="1"/>
  <c r="O514" i="1"/>
  <c r="N514" i="1"/>
  <c r="P510" i="1"/>
  <c r="O510" i="1"/>
  <c r="N510" i="1"/>
  <c r="P506" i="1"/>
  <c r="O506" i="1"/>
  <c r="N506" i="1"/>
  <c r="P502" i="1"/>
  <c r="O502" i="1"/>
  <c r="N502" i="1"/>
  <c r="P498" i="1"/>
  <c r="O498" i="1"/>
  <c r="N498" i="1"/>
  <c r="P494" i="1"/>
  <c r="O494" i="1"/>
  <c r="N494" i="1"/>
  <c r="P490" i="1"/>
  <c r="O490" i="1"/>
  <c r="N490" i="1"/>
  <c r="P486" i="1"/>
  <c r="O486" i="1"/>
  <c r="N486" i="1"/>
  <c r="P482" i="1"/>
  <c r="O482" i="1"/>
  <c r="N482" i="1"/>
  <c r="P478" i="1"/>
  <c r="O478" i="1"/>
  <c r="N478" i="1"/>
  <c r="P474" i="1"/>
  <c r="O474" i="1"/>
  <c r="N474" i="1"/>
  <c r="P470" i="1"/>
  <c r="O470" i="1"/>
  <c r="N470" i="1"/>
  <c r="P466" i="1"/>
  <c r="O466" i="1"/>
  <c r="N466" i="1"/>
  <c r="P462" i="1"/>
  <c r="O462" i="1"/>
  <c r="N462" i="1"/>
  <c r="P458" i="1"/>
  <c r="O458" i="1"/>
  <c r="N458" i="1"/>
  <c r="P454" i="1"/>
  <c r="O454" i="1"/>
  <c r="N454" i="1"/>
  <c r="P450" i="1"/>
  <c r="O450" i="1"/>
  <c r="N450" i="1"/>
  <c r="P446" i="1"/>
  <c r="O446" i="1"/>
  <c r="N446" i="1"/>
  <c r="P442" i="1"/>
  <c r="O442" i="1"/>
  <c r="N442" i="1"/>
  <c r="P438" i="1"/>
  <c r="O438" i="1"/>
  <c r="N438" i="1"/>
  <c r="P434" i="1"/>
  <c r="O434" i="1"/>
  <c r="N434" i="1"/>
  <c r="P430" i="1"/>
  <c r="O430" i="1"/>
  <c r="N430" i="1"/>
  <c r="P426" i="1"/>
  <c r="O426" i="1"/>
  <c r="N426" i="1"/>
  <c r="P422" i="1"/>
  <c r="O422" i="1"/>
  <c r="N422" i="1"/>
  <c r="P418" i="1"/>
  <c r="O418" i="1"/>
  <c r="N418" i="1"/>
  <c r="P414" i="1"/>
  <c r="O414" i="1"/>
  <c r="N414" i="1"/>
  <c r="P410" i="1"/>
  <c r="O410" i="1"/>
  <c r="N410" i="1"/>
  <c r="P406" i="1"/>
  <c r="O406" i="1"/>
  <c r="N406" i="1"/>
  <c r="P402" i="1"/>
  <c r="O402" i="1"/>
  <c r="N402" i="1"/>
  <c r="P398" i="1"/>
  <c r="O398" i="1"/>
  <c r="N398" i="1"/>
  <c r="P394" i="1"/>
  <c r="O394" i="1"/>
  <c r="N394" i="1"/>
  <c r="P390" i="1"/>
  <c r="O390" i="1"/>
  <c r="N390" i="1"/>
  <c r="P386" i="1"/>
  <c r="O386" i="1"/>
  <c r="N386" i="1"/>
  <c r="P382" i="1"/>
  <c r="O382" i="1"/>
  <c r="N382" i="1"/>
  <c r="P378" i="1"/>
  <c r="O378" i="1"/>
  <c r="N378" i="1"/>
  <c r="P374" i="1"/>
  <c r="O374" i="1"/>
  <c r="N374" i="1"/>
  <c r="P370" i="1"/>
  <c r="O370" i="1"/>
  <c r="N370" i="1"/>
  <c r="P366" i="1"/>
  <c r="O366" i="1"/>
  <c r="N366" i="1"/>
  <c r="P362" i="1"/>
  <c r="O362" i="1"/>
  <c r="N362" i="1"/>
  <c r="P358" i="1"/>
  <c r="O358" i="1"/>
  <c r="N358" i="1"/>
  <c r="P354" i="1"/>
  <c r="O354" i="1"/>
  <c r="N354" i="1"/>
  <c r="P350" i="1"/>
  <c r="O350" i="1"/>
  <c r="N350" i="1"/>
  <c r="P346" i="1"/>
  <c r="O346" i="1"/>
  <c r="N346" i="1"/>
  <c r="P342" i="1"/>
  <c r="O342" i="1"/>
  <c r="N342" i="1"/>
  <c r="P338" i="1"/>
  <c r="O338" i="1"/>
  <c r="N338" i="1"/>
  <c r="P334" i="1"/>
  <c r="O334" i="1"/>
  <c r="N334" i="1"/>
  <c r="P330" i="1"/>
  <c r="O330" i="1"/>
  <c r="N330" i="1"/>
  <c r="P326" i="1"/>
  <c r="O326" i="1"/>
  <c r="N326" i="1"/>
  <c r="P322" i="1"/>
  <c r="O322" i="1"/>
  <c r="N322" i="1"/>
  <c r="P318" i="1"/>
  <c r="O318" i="1"/>
  <c r="N318" i="1"/>
  <c r="P314" i="1"/>
  <c r="O314" i="1"/>
  <c r="N314" i="1"/>
  <c r="P310" i="1"/>
  <c r="O310" i="1"/>
  <c r="N310" i="1"/>
  <c r="P306" i="1"/>
  <c r="O306" i="1"/>
  <c r="N306" i="1"/>
  <c r="P302" i="1"/>
  <c r="O302" i="1"/>
  <c r="N302" i="1"/>
  <c r="P298" i="1"/>
  <c r="O298" i="1"/>
  <c r="N298" i="1"/>
  <c r="P294" i="1"/>
  <c r="O294" i="1"/>
  <c r="N294" i="1"/>
  <c r="P290" i="1"/>
  <c r="O290" i="1"/>
  <c r="N290" i="1"/>
  <c r="P286" i="1"/>
  <c r="O286" i="1"/>
  <c r="N286" i="1"/>
  <c r="P282" i="1"/>
  <c r="O282" i="1"/>
  <c r="N282" i="1"/>
  <c r="P278" i="1"/>
  <c r="O278" i="1"/>
  <c r="N278" i="1"/>
  <c r="P274" i="1"/>
  <c r="O274" i="1"/>
  <c r="N274" i="1"/>
  <c r="P270" i="1"/>
  <c r="O270" i="1"/>
  <c r="N270" i="1"/>
  <c r="P266" i="1"/>
  <c r="O266" i="1"/>
  <c r="N266" i="1"/>
  <c r="P262" i="1"/>
  <c r="O262" i="1"/>
  <c r="N262" i="1"/>
  <c r="P258" i="1"/>
  <c r="O258" i="1"/>
  <c r="N258" i="1"/>
  <c r="P254" i="1"/>
  <c r="O254" i="1"/>
  <c r="N254" i="1"/>
  <c r="P250" i="1"/>
  <c r="O250" i="1"/>
  <c r="N250" i="1"/>
  <c r="P246" i="1"/>
  <c r="O246" i="1"/>
  <c r="N246" i="1"/>
  <c r="P242" i="1"/>
  <c r="O242" i="1"/>
  <c r="N242" i="1"/>
  <c r="P238" i="1"/>
  <c r="O238" i="1"/>
  <c r="N238" i="1"/>
  <c r="P234" i="1"/>
  <c r="O234" i="1"/>
  <c r="N234" i="1"/>
  <c r="P230" i="1"/>
  <c r="O230" i="1"/>
  <c r="N230" i="1"/>
  <c r="P226" i="1"/>
  <c r="O226" i="1"/>
  <c r="N226" i="1"/>
  <c r="P222" i="1"/>
  <c r="O222" i="1"/>
  <c r="N222" i="1"/>
  <c r="P218" i="1"/>
  <c r="O218" i="1"/>
  <c r="N218" i="1"/>
  <c r="P214" i="1"/>
  <c r="O214" i="1"/>
  <c r="N214" i="1"/>
  <c r="P210" i="1"/>
  <c r="O210" i="1"/>
  <c r="N210" i="1"/>
  <c r="P206" i="1"/>
  <c r="O206" i="1"/>
  <c r="N206" i="1"/>
  <c r="P202" i="1"/>
  <c r="O202" i="1"/>
  <c r="N202" i="1"/>
  <c r="P198" i="1"/>
  <c r="O198" i="1"/>
  <c r="N198" i="1"/>
  <c r="P194" i="1"/>
  <c r="O194" i="1"/>
  <c r="N194" i="1"/>
  <c r="P190" i="1"/>
  <c r="O190" i="1"/>
  <c r="N190" i="1"/>
  <c r="P186" i="1"/>
  <c r="O186" i="1"/>
  <c r="N186" i="1"/>
  <c r="P182" i="1"/>
  <c r="O182" i="1"/>
  <c r="N182" i="1"/>
  <c r="P178" i="1"/>
  <c r="O178" i="1"/>
  <c r="N178" i="1"/>
  <c r="P174" i="1"/>
  <c r="O174" i="1"/>
  <c r="N174" i="1"/>
  <c r="P170" i="1"/>
  <c r="O170" i="1"/>
  <c r="N170" i="1"/>
  <c r="P166" i="1"/>
  <c r="O166" i="1"/>
  <c r="N166" i="1"/>
  <c r="P162" i="1"/>
  <c r="O162" i="1"/>
  <c r="N162" i="1"/>
  <c r="P158" i="1"/>
  <c r="O158" i="1"/>
  <c r="N158" i="1"/>
  <c r="P154" i="1"/>
  <c r="O154" i="1"/>
  <c r="N154" i="1"/>
  <c r="P150" i="1"/>
  <c r="O150" i="1"/>
  <c r="N150" i="1"/>
  <c r="P146" i="1"/>
  <c r="O146" i="1"/>
  <c r="N146" i="1"/>
  <c r="P142" i="1"/>
  <c r="O142" i="1"/>
  <c r="N142" i="1"/>
  <c r="P138" i="1"/>
  <c r="O138" i="1"/>
  <c r="N138" i="1"/>
  <c r="P134" i="1"/>
  <c r="O134" i="1"/>
  <c r="N134" i="1"/>
  <c r="P130" i="1"/>
  <c r="O130" i="1"/>
  <c r="N130" i="1"/>
  <c r="P126" i="1"/>
  <c r="O126" i="1"/>
  <c r="N126" i="1"/>
  <c r="P122" i="1"/>
  <c r="O122" i="1"/>
  <c r="N122" i="1"/>
  <c r="P118" i="1"/>
  <c r="O118" i="1"/>
  <c r="N118" i="1"/>
  <c r="P114" i="1"/>
  <c r="O114" i="1"/>
  <c r="N114" i="1"/>
  <c r="P110" i="1"/>
  <c r="O110" i="1"/>
  <c r="N110" i="1"/>
  <c r="P106" i="1"/>
  <c r="O106" i="1"/>
  <c r="N106" i="1"/>
  <c r="P102" i="1"/>
  <c r="O102" i="1"/>
  <c r="N102" i="1"/>
  <c r="P98" i="1"/>
  <c r="O98" i="1"/>
  <c r="N98" i="1"/>
  <c r="P94" i="1"/>
  <c r="O94" i="1"/>
  <c r="N94" i="1"/>
  <c r="P90" i="1"/>
  <c r="O90" i="1"/>
  <c r="N90" i="1"/>
  <c r="P86" i="1"/>
  <c r="O86" i="1"/>
  <c r="N86" i="1"/>
  <c r="P82" i="1"/>
  <c r="O82" i="1"/>
  <c r="N82" i="1"/>
  <c r="P78" i="1"/>
  <c r="O78" i="1"/>
  <c r="N78" i="1"/>
  <c r="P74" i="1"/>
  <c r="O74" i="1"/>
  <c r="N74" i="1"/>
  <c r="P70" i="1"/>
  <c r="O70" i="1"/>
  <c r="N70" i="1"/>
  <c r="P66" i="1"/>
  <c r="O66" i="1"/>
  <c r="N66" i="1"/>
  <c r="P62" i="1"/>
  <c r="O62" i="1"/>
  <c r="N62" i="1"/>
  <c r="P58" i="1"/>
  <c r="O58" i="1"/>
  <c r="N58" i="1"/>
  <c r="P54" i="1"/>
  <c r="O54" i="1"/>
  <c r="N54" i="1"/>
  <c r="P50" i="1"/>
  <c r="O50" i="1"/>
  <c r="N50" i="1"/>
  <c r="P46" i="1"/>
  <c r="O46" i="1"/>
  <c r="N46" i="1"/>
  <c r="P42" i="1"/>
  <c r="O42" i="1"/>
  <c r="N42" i="1"/>
  <c r="P38" i="1"/>
  <c r="O38" i="1"/>
  <c r="N38" i="1"/>
  <c r="P34" i="1"/>
  <c r="O34" i="1"/>
  <c r="N34" i="1"/>
  <c r="P30" i="1"/>
  <c r="O30" i="1"/>
  <c r="N30" i="1"/>
  <c r="P26" i="1"/>
  <c r="O26" i="1"/>
  <c r="N26" i="1"/>
  <c r="P22" i="1"/>
  <c r="O22" i="1"/>
  <c r="N22" i="1"/>
  <c r="P18" i="1"/>
  <c r="O18" i="1"/>
  <c r="N18" i="1"/>
  <c r="P14" i="1"/>
  <c r="O14" i="1"/>
  <c r="N14" i="1"/>
  <c r="P10" i="1"/>
  <c r="O10" i="1"/>
  <c r="N10" i="1"/>
  <c r="P6" i="1"/>
  <c r="O6" i="1"/>
  <c r="N6" i="1"/>
  <c r="N834" i="1"/>
  <c r="N826" i="1"/>
  <c r="N818" i="1"/>
  <c r="N810" i="1"/>
  <c r="N802" i="1"/>
  <c r="N794" i="1"/>
  <c r="N786" i="1"/>
  <c r="N778" i="1"/>
  <c r="N770" i="1"/>
  <c r="P1089" i="1"/>
  <c r="O1089" i="1"/>
  <c r="R1089" i="1" s="1"/>
  <c r="P1085" i="1"/>
  <c r="O1085" i="1"/>
  <c r="P1081" i="1"/>
  <c r="O1081" i="1"/>
  <c r="R1081" i="1" s="1"/>
  <c r="P1077" i="1"/>
  <c r="O1077" i="1"/>
  <c r="P1073" i="1"/>
  <c r="O1073" i="1"/>
  <c r="R1073" i="1" s="1"/>
  <c r="P1069" i="1"/>
  <c r="O1069" i="1"/>
  <c r="P1065" i="1"/>
  <c r="O1065" i="1"/>
  <c r="R1065" i="1" s="1"/>
  <c r="P1061" i="1"/>
  <c r="O1061" i="1"/>
  <c r="P1057" i="1"/>
  <c r="O1057" i="1"/>
  <c r="R1057" i="1" s="1"/>
  <c r="P1053" i="1"/>
  <c r="O1053" i="1"/>
  <c r="P1049" i="1"/>
  <c r="O1049" i="1"/>
  <c r="R1049" i="1" s="1"/>
  <c r="P1045" i="1"/>
  <c r="O1045" i="1"/>
  <c r="P1041" i="1"/>
  <c r="O1041" i="1"/>
  <c r="R1041" i="1" s="1"/>
  <c r="P1037" i="1"/>
  <c r="O1037" i="1"/>
  <c r="P1033" i="1"/>
  <c r="O1033" i="1"/>
  <c r="R1033" i="1" s="1"/>
  <c r="P1029" i="1"/>
  <c r="O1029" i="1"/>
  <c r="P1025" i="1"/>
  <c r="O1025" i="1"/>
  <c r="R1025" i="1" s="1"/>
  <c r="P1021" i="1"/>
  <c r="O1021" i="1"/>
  <c r="P1017" i="1"/>
  <c r="O1017" i="1"/>
  <c r="R1017" i="1" s="1"/>
  <c r="P1013" i="1"/>
  <c r="O1013" i="1"/>
  <c r="P1009" i="1"/>
  <c r="O1009" i="1"/>
  <c r="R1009" i="1" s="1"/>
  <c r="P1005" i="1"/>
  <c r="O1005" i="1"/>
  <c r="P1001" i="1"/>
  <c r="O1001" i="1"/>
  <c r="R1001" i="1" s="1"/>
  <c r="P997" i="1"/>
  <c r="O997" i="1"/>
  <c r="P993" i="1"/>
  <c r="O993" i="1"/>
  <c r="R993" i="1" s="1"/>
  <c r="P989" i="1"/>
  <c r="O989" i="1"/>
  <c r="P985" i="1"/>
  <c r="O985" i="1"/>
  <c r="R985" i="1" s="1"/>
  <c r="P981" i="1"/>
  <c r="O981" i="1"/>
  <c r="P977" i="1"/>
  <c r="O977" i="1"/>
  <c r="R977" i="1" s="1"/>
  <c r="P973" i="1"/>
  <c r="O973" i="1"/>
  <c r="P969" i="1"/>
  <c r="O969" i="1"/>
  <c r="R969" i="1" s="1"/>
  <c r="P965" i="1"/>
  <c r="O965" i="1"/>
  <c r="P961" i="1"/>
  <c r="O961" i="1"/>
  <c r="R961" i="1" s="1"/>
  <c r="P957" i="1"/>
  <c r="O957" i="1"/>
  <c r="P953" i="1"/>
  <c r="O953" i="1"/>
  <c r="R953" i="1" s="1"/>
  <c r="P949" i="1"/>
  <c r="O949" i="1"/>
  <c r="P945" i="1"/>
  <c r="O945" i="1"/>
  <c r="R945" i="1" s="1"/>
  <c r="P941" i="1"/>
  <c r="O941" i="1"/>
  <c r="R941" i="1" s="1"/>
  <c r="P937" i="1"/>
  <c r="O937" i="1"/>
  <c r="R937" i="1" s="1"/>
  <c r="P933" i="1"/>
  <c r="O933" i="1"/>
  <c r="P929" i="1"/>
  <c r="O929" i="1"/>
  <c r="R929" i="1" s="1"/>
  <c r="P925" i="1"/>
  <c r="O925" i="1"/>
  <c r="P921" i="1"/>
  <c r="O921" i="1"/>
  <c r="R921" i="1" s="1"/>
  <c r="P917" i="1"/>
  <c r="O917" i="1"/>
  <c r="P913" i="1"/>
  <c r="O913" i="1"/>
  <c r="R913" i="1" s="1"/>
  <c r="P909" i="1"/>
  <c r="O909" i="1"/>
  <c r="P905" i="1"/>
  <c r="O905" i="1"/>
  <c r="R905" i="1" s="1"/>
  <c r="P901" i="1"/>
  <c r="O901" i="1"/>
  <c r="P897" i="1"/>
  <c r="O897" i="1"/>
  <c r="R897" i="1" s="1"/>
  <c r="P893" i="1"/>
  <c r="O893" i="1"/>
  <c r="P889" i="1"/>
  <c r="O889" i="1"/>
  <c r="R889" i="1" s="1"/>
  <c r="P885" i="1"/>
  <c r="O885" i="1"/>
  <c r="P881" i="1"/>
  <c r="O881" i="1"/>
  <c r="R881" i="1" s="1"/>
  <c r="P877" i="1"/>
  <c r="O877" i="1"/>
  <c r="P873" i="1"/>
  <c r="O873" i="1"/>
  <c r="R873" i="1" s="1"/>
  <c r="P869" i="1"/>
  <c r="O869" i="1"/>
  <c r="P865" i="1"/>
  <c r="O865" i="1"/>
  <c r="R865" i="1" s="1"/>
  <c r="P861" i="1"/>
  <c r="O861" i="1"/>
  <c r="R861" i="1" s="1"/>
  <c r="P857" i="1"/>
  <c r="O857" i="1"/>
  <c r="R857" i="1" s="1"/>
  <c r="P853" i="1"/>
  <c r="O853" i="1"/>
  <c r="P849" i="1"/>
  <c r="O849" i="1"/>
  <c r="R849" i="1" s="1"/>
  <c r="P845" i="1"/>
  <c r="O845" i="1"/>
  <c r="P841" i="1"/>
  <c r="O841" i="1"/>
  <c r="R841" i="1" s="1"/>
  <c r="P837" i="1"/>
  <c r="O837" i="1"/>
  <c r="N837" i="1"/>
  <c r="P833" i="1"/>
  <c r="O833" i="1"/>
  <c r="N833" i="1"/>
  <c r="P829" i="1"/>
  <c r="O829" i="1"/>
  <c r="N829" i="1"/>
  <c r="P825" i="1"/>
  <c r="O825" i="1"/>
  <c r="N825" i="1"/>
  <c r="P821" i="1"/>
  <c r="O821" i="1"/>
  <c r="N821" i="1"/>
  <c r="P817" i="1"/>
  <c r="O817" i="1"/>
  <c r="N817" i="1"/>
  <c r="P813" i="1"/>
  <c r="O813" i="1"/>
  <c r="N813" i="1"/>
  <c r="P809" i="1"/>
  <c r="O809" i="1"/>
  <c r="N809" i="1"/>
  <c r="P805" i="1"/>
  <c r="O805" i="1"/>
  <c r="N805" i="1"/>
  <c r="P801" i="1"/>
  <c r="O801" i="1"/>
  <c r="N801" i="1"/>
  <c r="P797" i="1"/>
  <c r="O797" i="1"/>
  <c r="N797" i="1"/>
  <c r="P793" i="1"/>
  <c r="O793" i="1"/>
  <c r="N793" i="1"/>
  <c r="P789" i="1"/>
  <c r="O789" i="1"/>
  <c r="N789" i="1"/>
  <c r="P785" i="1"/>
  <c r="O785" i="1"/>
  <c r="N785" i="1"/>
  <c r="P781" i="1"/>
  <c r="O781" i="1"/>
  <c r="N781" i="1"/>
  <c r="P777" i="1"/>
  <c r="O777" i="1"/>
  <c r="N777" i="1"/>
  <c r="P773" i="1"/>
  <c r="O773" i="1"/>
  <c r="N773" i="1"/>
  <c r="P769" i="1"/>
  <c r="O769" i="1"/>
  <c r="N769" i="1"/>
  <c r="P765" i="1"/>
  <c r="O765" i="1"/>
  <c r="N765" i="1"/>
  <c r="P761" i="1"/>
  <c r="O761" i="1"/>
  <c r="N761" i="1"/>
  <c r="P757" i="1"/>
  <c r="O757" i="1"/>
  <c r="N757" i="1"/>
  <c r="P753" i="1"/>
  <c r="O753" i="1"/>
  <c r="N753" i="1"/>
  <c r="P749" i="1"/>
  <c r="O749" i="1"/>
  <c r="N749" i="1"/>
  <c r="P745" i="1"/>
  <c r="O745" i="1"/>
  <c r="N745" i="1"/>
  <c r="P741" i="1"/>
  <c r="O741" i="1"/>
  <c r="N741" i="1"/>
  <c r="P737" i="1"/>
  <c r="O737" i="1"/>
  <c r="N737" i="1"/>
  <c r="P733" i="1"/>
  <c r="O733" i="1"/>
  <c r="N733" i="1"/>
  <c r="P729" i="1"/>
  <c r="O729" i="1"/>
  <c r="N729" i="1"/>
  <c r="P725" i="1"/>
  <c r="O725" i="1"/>
  <c r="N725" i="1"/>
  <c r="P721" i="1"/>
  <c r="O721" i="1"/>
  <c r="N721" i="1"/>
  <c r="P717" i="1"/>
  <c r="O717" i="1"/>
  <c r="N717" i="1"/>
  <c r="P713" i="1"/>
  <c r="O713" i="1"/>
  <c r="N713" i="1"/>
  <c r="P709" i="1"/>
  <c r="O709" i="1"/>
  <c r="N709" i="1"/>
  <c r="P705" i="1"/>
  <c r="O705" i="1"/>
  <c r="N705" i="1"/>
  <c r="P701" i="1"/>
  <c r="O701" i="1"/>
  <c r="N701" i="1"/>
  <c r="P697" i="1"/>
  <c r="O697" i="1"/>
  <c r="N697" i="1"/>
  <c r="P693" i="1"/>
  <c r="O693" i="1"/>
  <c r="N693" i="1"/>
  <c r="P689" i="1"/>
  <c r="O689" i="1"/>
  <c r="N689" i="1"/>
  <c r="P685" i="1"/>
  <c r="O685" i="1"/>
  <c r="N685" i="1"/>
  <c r="P681" i="1"/>
  <c r="O681" i="1"/>
  <c r="N681" i="1"/>
  <c r="P677" i="1"/>
  <c r="O677" i="1"/>
  <c r="N677" i="1"/>
  <c r="P673" i="1"/>
  <c r="O673" i="1"/>
  <c r="N673" i="1"/>
  <c r="P669" i="1"/>
  <c r="O669" i="1"/>
  <c r="N669" i="1"/>
  <c r="P665" i="1"/>
  <c r="O665" i="1"/>
  <c r="N665" i="1"/>
  <c r="P661" i="1"/>
  <c r="O661" i="1"/>
  <c r="N661" i="1"/>
  <c r="P657" i="1"/>
  <c r="O657" i="1"/>
  <c r="N657" i="1"/>
  <c r="P653" i="1"/>
  <c r="O653" i="1"/>
  <c r="N653" i="1"/>
  <c r="P649" i="1"/>
  <c r="O649" i="1"/>
  <c r="N649" i="1"/>
  <c r="P645" i="1"/>
  <c r="O645" i="1"/>
  <c r="N645" i="1"/>
  <c r="P641" i="1"/>
  <c r="O641" i="1"/>
  <c r="N641" i="1"/>
  <c r="P637" i="1"/>
  <c r="O637" i="1"/>
  <c r="N637" i="1"/>
  <c r="P633" i="1"/>
  <c r="O633" i="1"/>
  <c r="N633" i="1"/>
  <c r="P629" i="1"/>
  <c r="O629" i="1"/>
  <c r="N629" i="1"/>
  <c r="P625" i="1"/>
  <c r="O625" i="1"/>
  <c r="N625" i="1"/>
  <c r="P621" i="1"/>
  <c r="O621" i="1"/>
  <c r="N621" i="1"/>
  <c r="P617" i="1"/>
  <c r="O617" i="1"/>
  <c r="N617" i="1"/>
  <c r="P613" i="1"/>
  <c r="O613" i="1"/>
  <c r="N613" i="1"/>
  <c r="P609" i="1"/>
  <c r="O609" i="1"/>
  <c r="N609" i="1"/>
  <c r="P605" i="1"/>
  <c r="O605" i="1"/>
  <c r="N605" i="1"/>
  <c r="P601" i="1"/>
  <c r="O601" i="1"/>
  <c r="N601" i="1"/>
  <c r="P597" i="1"/>
  <c r="O597" i="1"/>
  <c r="N597" i="1"/>
  <c r="P593" i="1"/>
  <c r="O593" i="1"/>
  <c r="N593" i="1"/>
  <c r="P589" i="1"/>
  <c r="O589" i="1"/>
  <c r="N589" i="1"/>
  <c r="P585" i="1"/>
  <c r="O585" i="1"/>
  <c r="N585" i="1"/>
  <c r="P581" i="1"/>
  <c r="O581" i="1"/>
  <c r="N581" i="1"/>
  <c r="P577" i="1"/>
  <c r="O577" i="1"/>
  <c r="N577" i="1"/>
  <c r="P573" i="1"/>
  <c r="O573" i="1"/>
  <c r="N573" i="1"/>
  <c r="P569" i="1"/>
  <c r="O569" i="1"/>
  <c r="N569" i="1"/>
  <c r="P565" i="1"/>
  <c r="O565" i="1"/>
  <c r="N565" i="1"/>
  <c r="P561" i="1"/>
  <c r="O561" i="1"/>
  <c r="N561" i="1"/>
  <c r="P557" i="1"/>
  <c r="O557" i="1"/>
  <c r="N557" i="1"/>
  <c r="P553" i="1"/>
  <c r="O553" i="1"/>
  <c r="N553" i="1"/>
  <c r="P549" i="1"/>
  <c r="O549" i="1"/>
  <c r="N549" i="1"/>
  <c r="P545" i="1"/>
  <c r="O545" i="1"/>
  <c r="N545" i="1"/>
  <c r="P541" i="1"/>
  <c r="O541" i="1"/>
  <c r="N541" i="1"/>
  <c r="P537" i="1"/>
  <c r="O537" i="1"/>
  <c r="N537" i="1"/>
  <c r="P533" i="1"/>
  <c r="O533" i="1"/>
  <c r="N533" i="1"/>
  <c r="P529" i="1"/>
  <c r="O529" i="1"/>
  <c r="N529" i="1"/>
  <c r="P525" i="1"/>
  <c r="O525" i="1"/>
  <c r="N525" i="1"/>
  <c r="P521" i="1"/>
  <c r="O521" i="1"/>
  <c r="N521" i="1"/>
  <c r="P517" i="1"/>
  <c r="O517" i="1"/>
  <c r="N517" i="1"/>
  <c r="P513" i="1"/>
  <c r="O513" i="1"/>
  <c r="N513" i="1"/>
  <c r="P509" i="1"/>
  <c r="O509" i="1"/>
  <c r="N509" i="1"/>
  <c r="P505" i="1"/>
  <c r="O505" i="1"/>
  <c r="N505" i="1"/>
  <c r="P501" i="1"/>
  <c r="O501" i="1"/>
  <c r="N501" i="1"/>
  <c r="P497" i="1"/>
  <c r="O497" i="1"/>
  <c r="N497" i="1"/>
  <c r="P493" i="1"/>
  <c r="O493" i="1"/>
  <c r="N493" i="1"/>
  <c r="P489" i="1"/>
  <c r="O489" i="1"/>
  <c r="N489" i="1"/>
  <c r="P485" i="1"/>
  <c r="O485" i="1"/>
  <c r="N485" i="1"/>
  <c r="P481" i="1"/>
  <c r="O481" i="1"/>
  <c r="N481" i="1"/>
  <c r="P477" i="1"/>
  <c r="O477" i="1"/>
  <c r="N477" i="1"/>
  <c r="P473" i="1"/>
  <c r="O473" i="1"/>
  <c r="N473" i="1"/>
  <c r="P469" i="1"/>
  <c r="O469" i="1"/>
  <c r="N469" i="1"/>
  <c r="P465" i="1"/>
  <c r="O465" i="1"/>
  <c r="N465" i="1"/>
  <c r="P461" i="1"/>
  <c r="O461" i="1"/>
  <c r="N461" i="1"/>
  <c r="P457" i="1"/>
  <c r="O457" i="1"/>
  <c r="N457" i="1"/>
  <c r="P453" i="1"/>
  <c r="O453" i="1"/>
  <c r="N453" i="1"/>
  <c r="P449" i="1"/>
  <c r="O449" i="1"/>
  <c r="N449" i="1"/>
  <c r="P445" i="1"/>
  <c r="O445" i="1"/>
  <c r="N445" i="1"/>
  <c r="P441" i="1"/>
  <c r="O441" i="1"/>
  <c r="N441" i="1"/>
  <c r="P437" i="1"/>
  <c r="O437" i="1"/>
  <c r="N437" i="1"/>
  <c r="P433" i="1"/>
  <c r="O433" i="1"/>
  <c r="N433" i="1"/>
  <c r="P429" i="1"/>
  <c r="O429" i="1"/>
  <c r="N429" i="1"/>
  <c r="P425" i="1"/>
  <c r="O425" i="1"/>
  <c r="N425" i="1"/>
  <c r="P421" i="1"/>
  <c r="O421" i="1"/>
  <c r="N421" i="1"/>
  <c r="P417" i="1"/>
  <c r="O417" i="1"/>
  <c r="N417" i="1"/>
  <c r="P413" i="1"/>
  <c r="O413" i="1"/>
  <c r="N413" i="1"/>
  <c r="P409" i="1"/>
  <c r="O409" i="1"/>
  <c r="N409" i="1"/>
  <c r="P405" i="1"/>
  <c r="O405" i="1"/>
  <c r="N405" i="1"/>
  <c r="P401" i="1"/>
  <c r="O401" i="1"/>
  <c r="N401" i="1"/>
  <c r="P397" i="1"/>
  <c r="O397" i="1"/>
  <c r="N397" i="1"/>
  <c r="P393" i="1"/>
  <c r="O393" i="1"/>
  <c r="N393" i="1"/>
  <c r="P389" i="1"/>
  <c r="O389" i="1"/>
  <c r="N389" i="1"/>
  <c r="P385" i="1"/>
  <c r="O385" i="1"/>
  <c r="N385" i="1"/>
  <c r="P381" i="1"/>
  <c r="O381" i="1"/>
  <c r="N381" i="1"/>
  <c r="P377" i="1"/>
  <c r="O377" i="1"/>
  <c r="N377" i="1"/>
  <c r="P373" i="1"/>
  <c r="O373" i="1"/>
  <c r="N373" i="1"/>
  <c r="P369" i="1"/>
  <c r="O369" i="1"/>
  <c r="N369" i="1"/>
  <c r="P365" i="1"/>
  <c r="O365" i="1"/>
  <c r="N365" i="1"/>
  <c r="P361" i="1"/>
  <c r="O361" i="1"/>
  <c r="N361" i="1"/>
  <c r="P357" i="1"/>
  <c r="O357" i="1"/>
  <c r="N357" i="1"/>
  <c r="P353" i="1"/>
  <c r="O353" i="1"/>
  <c r="N353" i="1"/>
  <c r="P349" i="1"/>
  <c r="O349" i="1"/>
  <c r="N349" i="1"/>
  <c r="P345" i="1"/>
  <c r="O345" i="1"/>
  <c r="N345" i="1"/>
  <c r="P341" i="1"/>
  <c r="O341" i="1"/>
  <c r="N341" i="1"/>
  <c r="P337" i="1"/>
  <c r="O337" i="1"/>
  <c r="N337" i="1"/>
  <c r="P333" i="1"/>
  <c r="O333" i="1"/>
  <c r="N333" i="1"/>
  <c r="P329" i="1"/>
  <c r="O329" i="1"/>
  <c r="N329" i="1"/>
  <c r="P325" i="1"/>
  <c r="O325" i="1"/>
  <c r="N325" i="1"/>
  <c r="P321" i="1"/>
  <c r="O321" i="1"/>
  <c r="N321" i="1"/>
  <c r="P317" i="1"/>
  <c r="O317" i="1"/>
  <c r="N317" i="1"/>
  <c r="P313" i="1"/>
  <c r="O313" i="1"/>
  <c r="N313" i="1"/>
  <c r="P309" i="1"/>
  <c r="O309" i="1"/>
  <c r="N309" i="1"/>
  <c r="P305" i="1"/>
  <c r="O305" i="1"/>
  <c r="N305" i="1"/>
  <c r="P301" i="1"/>
  <c r="O301" i="1"/>
  <c r="N301" i="1"/>
  <c r="P297" i="1"/>
  <c r="O297" i="1"/>
  <c r="N297" i="1"/>
  <c r="P293" i="1"/>
  <c r="O293" i="1"/>
  <c r="N293" i="1"/>
  <c r="P289" i="1"/>
  <c r="O289" i="1"/>
  <c r="N289" i="1"/>
  <c r="P285" i="1"/>
  <c r="O285" i="1"/>
  <c r="N285" i="1"/>
  <c r="P281" i="1"/>
  <c r="O281" i="1"/>
  <c r="N281" i="1"/>
  <c r="P277" i="1"/>
  <c r="O277" i="1"/>
  <c r="N277" i="1"/>
  <c r="P273" i="1"/>
  <c r="O273" i="1"/>
  <c r="N273" i="1"/>
  <c r="P269" i="1"/>
  <c r="O269" i="1"/>
  <c r="N269" i="1"/>
  <c r="P265" i="1"/>
  <c r="O265" i="1"/>
  <c r="N265" i="1"/>
  <c r="P261" i="1"/>
  <c r="O261" i="1"/>
  <c r="N261" i="1"/>
  <c r="P257" i="1"/>
  <c r="O257" i="1"/>
  <c r="N257" i="1"/>
  <c r="P253" i="1"/>
  <c r="O253" i="1"/>
  <c r="N253" i="1"/>
  <c r="P249" i="1"/>
  <c r="O249" i="1"/>
  <c r="N249" i="1"/>
  <c r="P245" i="1"/>
  <c r="O245" i="1"/>
  <c r="N245" i="1"/>
  <c r="P241" i="1"/>
  <c r="O241" i="1"/>
  <c r="N241" i="1"/>
  <c r="P237" i="1"/>
  <c r="O237" i="1"/>
  <c r="N237" i="1"/>
  <c r="P233" i="1"/>
  <c r="O233" i="1"/>
  <c r="N233" i="1"/>
  <c r="P229" i="1"/>
  <c r="O229" i="1"/>
  <c r="N229" i="1"/>
  <c r="P225" i="1"/>
  <c r="O225" i="1"/>
  <c r="N225" i="1"/>
  <c r="P221" i="1"/>
  <c r="O221" i="1"/>
  <c r="N221" i="1"/>
  <c r="P217" i="1"/>
  <c r="O217" i="1"/>
  <c r="N217" i="1"/>
  <c r="P213" i="1"/>
  <c r="O213" i="1"/>
  <c r="N213" i="1"/>
  <c r="P209" i="1"/>
  <c r="O209" i="1"/>
  <c r="N209" i="1"/>
  <c r="P205" i="1"/>
  <c r="O205" i="1"/>
  <c r="N205" i="1"/>
  <c r="P201" i="1"/>
  <c r="O201" i="1"/>
  <c r="N201" i="1"/>
  <c r="P197" i="1"/>
  <c r="O197" i="1"/>
  <c r="N197" i="1"/>
  <c r="P193" i="1"/>
  <c r="O193" i="1"/>
  <c r="N193" i="1"/>
  <c r="P189" i="1"/>
  <c r="O189" i="1"/>
  <c r="N189" i="1"/>
  <c r="P185" i="1"/>
  <c r="O185" i="1"/>
  <c r="N185" i="1"/>
  <c r="P181" i="1"/>
  <c r="O181" i="1"/>
  <c r="N181" i="1"/>
  <c r="P177" i="1"/>
  <c r="O177" i="1"/>
  <c r="N177" i="1"/>
  <c r="P173" i="1"/>
  <c r="O173" i="1"/>
  <c r="N173" i="1"/>
  <c r="P169" i="1"/>
  <c r="O169" i="1"/>
  <c r="N169" i="1"/>
  <c r="P165" i="1"/>
  <c r="O165" i="1"/>
  <c r="N165" i="1"/>
  <c r="P161" i="1"/>
  <c r="O161" i="1"/>
  <c r="N161" i="1"/>
  <c r="P157" i="1"/>
  <c r="O157" i="1"/>
  <c r="N157" i="1"/>
  <c r="P153" i="1"/>
  <c r="O153" i="1"/>
  <c r="N153" i="1"/>
  <c r="P149" i="1"/>
  <c r="O149" i="1"/>
  <c r="N149" i="1"/>
  <c r="P145" i="1"/>
  <c r="O145" i="1"/>
  <c r="N145" i="1"/>
  <c r="P141" i="1"/>
  <c r="O141" i="1"/>
  <c r="N141" i="1"/>
  <c r="P137" i="1"/>
  <c r="O137" i="1"/>
  <c r="N137" i="1"/>
  <c r="P133" i="1"/>
  <c r="O133" i="1"/>
  <c r="N133" i="1"/>
  <c r="P129" i="1"/>
  <c r="O129" i="1"/>
  <c r="N129" i="1"/>
  <c r="P125" i="1"/>
  <c r="O125" i="1"/>
  <c r="N125" i="1"/>
  <c r="P121" i="1"/>
  <c r="O121" i="1"/>
  <c r="N121" i="1"/>
  <c r="P117" i="1"/>
  <c r="O117" i="1"/>
  <c r="N117" i="1"/>
  <c r="P113" i="1"/>
  <c r="O113" i="1"/>
  <c r="N113" i="1"/>
  <c r="P109" i="1"/>
  <c r="O109" i="1"/>
  <c r="N109" i="1"/>
  <c r="P105" i="1"/>
  <c r="O105" i="1"/>
  <c r="N105" i="1"/>
  <c r="P101" i="1"/>
  <c r="O101" i="1"/>
  <c r="N101" i="1"/>
  <c r="P97" i="1"/>
  <c r="O97" i="1"/>
  <c r="N97" i="1"/>
  <c r="P93" i="1"/>
  <c r="O93" i="1"/>
  <c r="N93" i="1"/>
  <c r="P89" i="1"/>
  <c r="O89" i="1"/>
  <c r="N89" i="1"/>
  <c r="P85" i="1"/>
  <c r="O85" i="1"/>
  <c r="N85" i="1"/>
  <c r="P81" i="1"/>
  <c r="O81" i="1"/>
  <c r="N81" i="1"/>
  <c r="P77" i="1"/>
  <c r="O77" i="1"/>
  <c r="N77" i="1"/>
  <c r="P73" i="1"/>
  <c r="O73" i="1"/>
  <c r="N73" i="1"/>
  <c r="P69" i="1"/>
  <c r="O69" i="1"/>
  <c r="N69" i="1"/>
  <c r="P65" i="1"/>
  <c r="O65" i="1"/>
  <c r="N65" i="1"/>
  <c r="P61" i="1"/>
  <c r="O61" i="1"/>
  <c r="N61" i="1"/>
  <c r="P57" i="1"/>
  <c r="O57" i="1"/>
  <c r="N57" i="1"/>
  <c r="P53" i="1"/>
  <c r="O53" i="1"/>
  <c r="N53" i="1"/>
  <c r="P49" i="1"/>
  <c r="O49" i="1"/>
  <c r="N49" i="1"/>
  <c r="P45" i="1"/>
  <c r="O45" i="1"/>
  <c r="N45" i="1"/>
  <c r="P41" i="1"/>
  <c r="O41" i="1"/>
  <c r="N41" i="1"/>
  <c r="P37" i="1"/>
  <c r="O37" i="1"/>
  <c r="N37" i="1"/>
  <c r="P33" i="1"/>
  <c r="O33" i="1"/>
  <c r="N33" i="1"/>
  <c r="P29" i="1"/>
  <c r="O29" i="1"/>
  <c r="N29" i="1"/>
  <c r="P25" i="1"/>
  <c r="O25" i="1"/>
  <c r="N25" i="1"/>
  <c r="P21" i="1"/>
  <c r="O21" i="1"/>
  <c r="N21" i="1"/>
  <c r="P17" i="1"/>
  <c r="O17" i="1"/>
  <c r="N17" i="1"/>
  <c r="P13" i="1"/>
  <c r="O13" i="1"/>
  <c r="N13" i="1"/>
  <c r="P9" i="1"/>
  <c r="O9" i="1"/>
  <c r="N9" i="1"/>
  <c r="P5" i="1"/>
  <c r="O5" i="1"/>
  <c r="N5" i="1"/>
  <c r="P1088" i="1"/>
  <c r="O1088" i="1"/>
  <c r="P1084" i="1"/>
  <c r="O1084" i="1"/>
  <c r="P1080" i="1"/>
  <c r="O1080" i="1"/>
  <c r="P1076" i="1"/>
  <c r="O1076" i="1"/>
  <c r="P1072" i="1"/>
  <c r="O1072" i="1"/>
  <c r="P1068" i="1"/>
  <c r="O1068" i="1"/>
  <c r="P1064" i="1"/>
  <c r="O1064" i="1"/>
  <c r="P1060" i="1"/>
  <c r="O1060" i="1"/>
  <c r="P1056" i="1"/>
  <c r="O1056" i="1"/>
  <c r="P1052" i="1"/>
  <c r="O1052" i="1"/>
  <c r="P1048" i="1"/>
  <c r="O1048" i="1"/>
  <c r="P1044" i="1"/>
  <c r="O1044" i="1"/>
  <c r="P1040" i="1"/>
  <c r="O1040" i="1"/>
  <c r="P1036" i="1"/>
  <c r="O1036" i="1"/>
  <c r="P1032" i="1"/>
  <c r="O1032" i="1"/>
  <c r="P1028" i="1"/>
  <c r="O1028" i="1"/>
  <c r="P1024" i="1"/>
  <c r="O1024" i="1"/>
  <c r="P1020" i="1"/>
  <c r="O1020" i="1"/>
  <c r="P1016" i="1"/>
  <c r="O1016" i="1"/>
  <c r="P1012" i="1"/>
  <c r="O1012" i="1"/>
  <c r="P1008" i="1"/>
  <c r="O1008" i="1"/>
  <c r="P1004" i="1"/>
  <c r="O1004" i="1"/>
  <c r="P1000" i="1"/>
  <c r="O1000" i="1"/>
  <c r="P996" i="1"/>
  <c r="O996" i="1"/>
  <c r="P992" i="1"/>
  <c r="O992" i="1"/>
  <c r="P988" i="1"/>
  <c r="O988" i="1"/>
  <c r="P984" i="1"/>
  <c r="O984" i="1"/>
  <c r="P980" i="1"/>
  <c r="O980" i="1"/>
  <c r="P976" i="1"/>
  <c r="O976" i="1"/>
  <c r="P972" i="1"/>
  <c r="O972" i="1"/>
  <c r="P968" i="1"/>
  <c r="O968" i="1"/>
  <c r="P964" i="1"/>
  <c r="O964" i="1"/>
  <c r="P960" i="1"/>
  <c r="O960" i="1"/>
  <c r="P956" i="1"/>
  <c r="O956" i="1"/>
  <c r="P952" i="1"/>
  <c r="O952" i="1"/>
  <c r="P948" i="1"/>
  <c r="O948" i="1"/>
  <c r="P944" i="1"/>
  <c r="O944" i="1"/>
  <c r="P940" i="1"/>
  <c r="O940" i="1"/>
  <c r="P936" i="1"/>
  <c r="O936" i="1"/>
  <c r="P932" i="1"/>
  <c r="O932" i="1"/>
  <c r="P928" i="1"/>
  <c r="O928" i="1"/>
  <c r="P924" i="1"/>
  <c r="O924" i="1"/>
  <c r="P920" i="1"/>
  <c r="O920" i="1"/>
  <c r="P916" i="1"/>
  <c r="O916" i="1"/>
  <c r="P912" i="1"/>
  <c r="O912" i="1"/>
  <c r="P908" i="1"/>
  <c r="O908" i="1"/>
  <c r="P904" i="1"/>
  <c r="O904" i="1"/>
  <c r="P900" i="1"/>
  <c r="O900" i="1"/>
  <c r="P896" i="1"/>
  <c r="O896" i="1"/>
  <c r="P892" i="1"/>
  <c r="O892" i="1"/>
  <c r="P888" i="1"/>
  <c r="O888" i="1"/>
  <c r="P884" i="1"/>
  <c r="O884" i="1"/>
  <c r="P880" i="1"/>
  <c r="O880" i="1"/>
  <c r="P876" i="1"/>
  <c r="O876" i="1"/>
  <c r="P872" i="1"/>
  <c r="O872" i="1"/>
  <c r="P868" i="1"/>
  <c r="O868" i="1"/>
  <c r="P864" i="1"/>
  <c r="O864" i="1"/>
  <c r="P860" i="1"/>
  <c r="O860" i="1"/>
  <c r="P856" i="1"/>
  <c r="O856" i="1"/>
  <c r="P852" i="1"/>
  <c r="O852" i="1"/>
  <c r="P848" i="1"/>
  <c r="O848" i="1"/>
  <c r="P844" i="1"/>
  <c r="O844" i="1"/>
  <c r="P840" i="1"/>
  <c r="O840" i="1"/>
  <c r="N840" i="1"/>
  <c r="P836" i="1"/>
  <c r="O836" i="1"/>
  <c r="N836" i="1"/>
  <c r="P832" i="1"/>
  <c r="O832" i="1"/>
  <c r="N832" i="1"/>
  <c r="P828" i="1"/>
  <c r="O828" i="1"/>
  <c r="N828" i="1"/>
  <c r="P824" i="1"/>
  <c r="O824" i="1"/>
  <c r="N824" i="1"/>
  <c r="P820" i="1"/>
  <c r="O820" i="1"/>
  <c r="N820" i="1"/>
  <c r="P816" i="1"/>
  <c r="O816" i="1"/>
  <c r="N816" i="1"/>
  <c r="P812" i="1"/>
  <c r="O812" i="1"/>
  <c r="N812" i="1"/>
  <c r="P808" i="1"/>
  <c r="O808" i="1"/>
  <c r="N808" i="1"/>
  <c r="P804" i="1"/>
  <c r="O804" i="1"/>
  <c r="N804" i="1"/>
  <c r="P800" i="1"/>
  <c r="O800" i="1"/>
  <c r="N800" i="1"/>
  <c r="P796" i="1"/>
  <c r="O796" i="1"/>
  <c r="N796" i="1"/>
  <c r="P792" i="1"/>
  <c r="O792" i="1"/>
  <c r="N792" i="1"/>
  <c r="P788" i="1"/>
  <c r="O788" i="1"/>
  <c r="N788" i="1"/>
  <c r="P784" i="1"/>
  <c r="O784" i="1"/>
  <c r="N784" i="1"/>
  <c r="P780" i="1"/>
  <c r="O780" i="1"/>
  <c r="N780" i="1"/>
  <c r="P776" i="1"/>
  <c r="O776" i="1"/>
  <c r="N776" i="1"/>
  <c r="P772" i="1"/>
  <c r="O772" i="1"/>
  <c r="N772" i="1"/>
  <c r="P768" i="1"/>
  <c r="O768" i="1"/>
  <c r="N768" i="1"/>
  <c r="P764" i="1"/>
  <c r="O764" i="1"/>
  <c r="N764" i="1"/>
  <c r="P760" i="1"/>
  <c r="O760" i="1"/>
  <c r="N760" i="1"/>
  <c r="P756" i="1"/>
  <c r="O756" i="1"/>
  <c r="N756" i="1"/>
  <c r="P752" i="1"/>
  <c r="O752" i="1"/>
  <c r="N752" i="1"/>
  <c r="P748" i="1"/>
  <c r="O748" i="1"/>
  <c r="N748" i="1"/>
  <c r="P744" i="1"/>
  <c r="O744" i="1"/>
  <c r="N744" i="1"/>
  <c r="P740" i="1"/>
  <c r="O740" i="1"/>
  <c r="N740" i="1"/>
  <c r="P736" i="1"/>
  <c r="O736" i="1"/>
  <c r="N736" i="1"/>
  <c r="P732" i="1"/>
  <c r="O732" i="1"/>
  <c r="N732" i="1"/>
  <c r="P728" i="1"/>
  <c r="O728" i="1"/>
  <c r="N728" i="1"/>
  <c r="P724" i="1"/>
  <c r="O724" i="1"/>
  <c r="N724" i="1"/>
  <c r="P720" i="1"/>
  <c r="O720" i="1"/>
  <c r="N720" i="1"/>
  <c r="P716" i="1"/>
  <c r="O716" i="1"/>
  <c r="N716" i="1"/>
  <c r="P712" i="1"/>
  <c r="O712" i="1"/>
  <c r="N712" i="1"/>
  <c r="P708" i="1"/>
  <c r="O708" i="1"/>
  <c r="N708" i="1"/>
  <c r="P704" i="1"/>
  <c r="O704" i="1"/>
  <c r="N704" i="1"/>
  <c r="P700" i="1"/>
  <c r="O700" i="1"/>
  <c r="N700" i="1"/>
  <c r="P696" i="1"/>
  <c r="O696" i="1"/>
  <c r="N696" i="1"/>
  <c r="P692" i="1"/>
  <c r="O692" i="1"/>
  <c r="N692" i="1"/>
  <c r="P688" i="1"/>
  <c r="O688" i="1"/>
  <c r="N688" i="1"/>
  <c r="P684" i="1"/>
  <c r="O684" i="1"/>
  <c r="N684" i="1"/>
  <c r="P680" i="1"/>
  <c r="O680" i="1"/>
  <c r="N680" i="1"/>
  <c r="P676" i="1"/>
  <c r="O676" i="1"/>
  <c r="N676" i="1"/>
  <c r="P672" i="1"/>
  <c r="O672" i="1"/>
  <c r="N672" i="1"/>
  <c r="P668" i="1"/>
  <c r="O668" i="1"/>
  <c r="N668" i="1"/>
  <c r="P664" i="1"/>
  <c r="O664" i="1"/>
  <c r="N664" i="1"/>
  <c r="P660" i="1"/>
  <c r="O660" i="1"/>
  <c r="N660" i="1"/>
  <c r="P656" i="1"/>
  <c r="O656" i="1"/>
  <c r="N656" i="1"/>
  <c r="P652" i="1"/>
  <c r="O652" i="1"/>
  <c r="N652" i="1"/>
  <c r="P648" i="1"/>
  <c r="O648" i="1"/>
  <c r="N648" i="1"/>
  <c r="P644" i="1"/>
  <c r="O644" i="1"/>
  <c r="N644" i="1"/>
  <c r="P640" i="1"/>
  <c r="O640" i="1"/>
  <c r="N640" i="1"/>
  <c r="P636" i="1"/>
  <c r="O636" i="1"/>
  <c r="N636" i="1"/>
  <c r="P632" i="1"/>
  <c r="O632" i="1"/>
  <c r="N632" i="1"/>
  <c r="P628" i="1"/>
  <c r="O628" i="1"/>
  <c r="N628" i="1"/>
  <c r="P624" i="1"/>
  <c r="O624" i="1"/>
  <c r="N624" i="1"/>
  <c r="P620" i="1"/>
  <c r="O620" i="1"/>
  <c r="N620" i="1"/>
  <c r="P616" i="1"/>
  <c r="O616" i="1"/>
  <c r="N616" i="1"/>
  <c r="P612" i="1"/>
  <c r="O612" i="1"/>
  <c r="N612" i="1"/>
  <c r="P608" i="1"/>
  <c r="O608" i="1"/>
  <c r="N608" i="1"/>
  <c r="P604" i="1"/>
  <c r="O604" i="1"/>
  <c r="N604" i="1"/>
  <c r="P600" i="1"/>
  <c r="O600" i="1"/>
  <c r="N600" i="1"/>
  <c r="P596" i="1"/>
  <c r="O596" i="1"/>
  <c r="N596" i="1"/>
  <c r="P592" i="1"/>
  <c r="O592" i="1"/>
  <c r="N592" i="1"/>
  <c r="P588" i="1"/>
  <c r="O588" i="1"/>
  <c r="N588" i="1"/>
  <c r="P584" i="1"/>
  <c r="O584" i="1"/>
  <c r="N584" i="1"/>
  <c r="P580" i="1"/>
  <c r="O580" i="1"/>
  <c r="N580" i="1"/>
  <c r="P576" i="1"/>
  <c r="O576" i="1"/>
  <c r="N576" i="1"/>
  <c r="P572" i="1"/>
  <c r="O572" i="1"/>
  <c r="N572" i="1"/>
  <c r="P568" i="1"/>
  <c r="O568" i="1"/>
  <c r="N568" i="1"/>
  <c r="P564" i="1"/>
  <c r="O564" i="1"/>
  <c r="N564" i="1"/>
  <c r="P560" i="1"/>
  <c r="O560" i="1"/>
  <c r="N560" i="1"/>
  <c r="P556" i="1"/>
  <c r="O556" i="1"/>
  <c r="N556" i="1"/>
  <c r="P552" i="1"/>
  <c r="O552" i="1"/>
  <c r="N552" i="1"/>
  <c r="P548" i="1"/>
  <c r="O548" i="1"/>
  <c r="N548" i="1"/>
  <c r="P544" i="1"/>
  <c r="O544" i="1"/>
  <c r="N544" i="1"/>
  <c r="P540" i="1"/>
  <c r="O540" i="1"/>
  <c r="N540" i="1"/>
  <c r="P536" i="1"/>
  <c r="O536" i="1"/>
  <c r="N536" i="1"/>
  <c r="P532" i="1"/>
  <c r="O532" i="1"/>
  <c r="N532" i="1"/>
  <c r="P528" i="1"/>
  <c r="O528" i="1"/>
  <c r="N528" i="1"/>
  <c r="P524" i="1"/>
  <c r="O524" i="1"/>
  <c r="N524" i="1"/>
  <c r="P520" i="1"/>
  <c r="O520" i="1"/>
  <c r="N520" i="1"/>
  <c r="P516" i="1"/>
  <c r="O516" i="1"/>
  <c r="N516" i="1"/>
  <c r="P512" i="1"/>
  <c r="O512" i="1"/>
  <c r="N512" i="1"/>
  <c r="P508" i="1"/>
  <c r="O508" i="1"/>
  <c r="N508" i="1"/>
  <c r="P504" i="1"/>
  <c r="O504" i="1"/>
  <c r="N504" i="1"/>
  <c r="P500" i="1"/>
  <c r="O500" i="1"/>
  <c r="N500" i="1"/>
  <c r="P496" i="1"/>
  <c r="O496" i="1"/>
  <c r="N496" i="1"/>
  <c r="P492" i="1"/>
  <c r="O492" i="1"/>
  <c r="N492" i="1"/>
  <c r="P488" i="1"/>
  <c r="O488" i="1"/>
  <c r="N488" i="1"/>
  <c r="P484" i="1"/>
  <c r="O484" i="1"/>
  <c r="N484" i="1"/>
  <c r="P480" i="1"/>
  <c r="O480" i="1"/>
  <c r="N480" i="1"/>
  <c r="P476" i="1"/>
  <c r="O476" i="1"/>
  <c r="N476" i="1"/>
  <c r="P472" i="1"/>
  <c r="O472" i="1"/>
  <c r="N472" i="1"/>
  <c r="P468" i="1"/>
  <c r="O468" i="1"/>
  <c r="N468" i="1"/>
  <c r="P464" i="1"/>
  <c r="O464" i="1"/>
  <c r="N464" i="1"/>
  <c r="P460" i="1"/>
  <c r="O460" i="1"/>
  <c r="N460" i="1"/>
  <c r="P456" i="1"/>
  <c r="O456" i="1"/>
  <c r="N456" i="1"/>
  <c r="P452" i="1"/>
  <c r="O452" i="1"/>
  <c r="N452" i="1"/>
  <c r="P448" i="1"/>
  <c r="O448" i="1"/>
  <c r="N448" i="1"/>
  <c r="P444" i="1"/>
  <c r="O444" i="1"/>
  <c r="N444" i="1"/>
  <c r="P440" i="1"/>
  <c r="O440" i="1"/>
  <c r="N440" i="1"/>
  <c r="P436" i="1"/>
  <c r="O436" i="1"/>
  <c r="N436" i="1"/>
  <c r="P432" i="1"/>
  <c r="O432" i="1"/>
  <c r="N432" i="1"/>
  <c r="P428" i="1"/>
  <c r="O428" i="1"/>
  <c r="N428" i="1"/>
  <c r="P424" i="1"/>
  <c r="O424" i="1"/>
  <c r="N424" i="1"/>
  <c r="P420" i="1"/>
  <c r="O420" i="1"/>
  <c r="N420" i="1"/>
  <c r="P416" i="1"/>
  <c r="O416" i="1"/>
  <c r="N416" i="1"/>
  <c r="P412" i="1"/>
  <c r="O412" i="1"/>
  <c r="N412" i="1"/>
  <c r="P408" i="1"/>
  <c r="O408" i="1"/>
  <c r="N408" i="1"/>
  <c r="P404" i="1"/>
  <c r="O404" i="1"/>
  <c r="N404" i="1"/>
  <c r="P400" i="1"/>
  <c r="O400" i="1"/>
  <c r="N400" i="1"/>
  <c r="P396" i="1"/>
  <c r="O396" i="1"/>
  <c r="N396" i="1"/>
  <c r="P392" i="1"/>
  <c r="O392" i="1"/>
  <c r="N392" i="1"/>
  <c r="P388" i="1"/>
  <c r="O388" i="1"/>
  <c r="N388" i="1"/>
  <c r="P384" i="1"/>
  <c r="O384" i="1"/>
  <c r="N384" i="1"/>
  <c r="P380" i="1"/>
  <c r="O380" i="1"/>
  <c r="N380" i="1"/>
  <c r="P376" i="1"/>
  <c r="O376" i="1"/>
  <c r="N376" i="1"/>
  <c r="P372" i="1"/>
  <c r="O372" i="1"/>
  <c r="N372" i="1"/>
  <c r="P368" i="1"/>
  <c r="O368" i="1"/>
  <c r="N368" i="1"/>
  <c r="P364" i="1"/>
  <c r="O364" i="1"/>
  <c r="N364" i="1"/>
  <c r="P360" i="1"/>
  <c r="O360" i="1"/>
  <c r="N360" i="1"/>
  <c r="P356" i="1"/>
  <c r="O356" i="1"/>
  <c r="N356" i="1"/>
  <c r="P352" i="1"/>
  <c r="O352" i="1"/>
  <c r="N352" i="1"/>
  <c r="P348" i="1"/>
  <c r="O348" i="1"/>
  <c r="N348" i="1"/>
  <c r="P344" i="1"/>
  <c r="O344" i="1"/>
  <c r="N344" i="1"/>
  <c r="P340" i="1"/>
  <c r="O340" i="1"/>
  <c r="N340" i="1"/>
  <c r="P336" i="1"/>
  <c r="O336" i="1"/>
  <c r="N336" i="1"/>
  <c r="P332" i="1"/>
  <c r="O332" i="1"/>
  <c r="N332" i="1"/>
  <c r="P328" i="1"/>
  <c r="O328" i="1"/>
  <c r="N328" i="1"/>
  <c r="P324" i="1"/>
  <c r="O324" i="1"/>
  <c r="N324" i="1"/>
  <c r="P320" i="1"/>
  <c r="O320" i="1"/>
  <c r="N320" i="1"/>
  <c r="P316" i="1"/>
  <c r="O316" i="1"/>
  <c r="N316" i="1"/>
  <c r="P312" i="1"/>
  <c r="O312" i="1"/>
  <c r="N312" i="1"/>
  <c r="P308" i="1"/>
  <c r="O308" i="1"/>
  <c r="N308" i="1"/>
  <c r="P304" i="1"/>
  <c r="O304" i="1"/>
  <c r="N304" i="1"/>
  <c r="P300" i="1"/>
  <c r="O300" i="1"/>
  <c r="N300" i="1"/>
  <c r="P296" i="1"/>
  <c r="O296" i="1"/>
  <c r="N296" i="1"/>
  <c r="P292" i="1"/>
  <c r="O292" i="1"/>
  <c r="N292" i="1"/>
  <c r="P288" i="1"/>
  <c r="O288" i="1"/>
  <c r="N288" i="1"/>
  <c r="P284" i="1"/>
  <c r="O284" i="1"/>
  <c r="N284" i="1"/>
  <c r="P280" i="1"/>
  <c r="O280" i="1"/>
  <c r="N280" i="1"/>
  <c r="P276" i="1"/>
  <c r="O276" i="1"/>
  <c r="N276" i="1"/>
  <c r="P272" i="1"/>
  <c r="O272" i="1"/>
  <c r="N272" i="1"/>
  <c r="P268" i="1"/>
  <c r="O268" i="1"/>
  <c r="N268" i="1"/>
  <c r="P264" i="1"/>
  <c r="O264" i="1"/>
  <c r="N264" i="1"/>
  <c r="P260" i="1"/>
  <c r="O260" i="1"/>
  <c r="N260" i="1"/>
  <c r="P256" i="1"/>
  <c r="O256" i="1"/>
  <c r="N256" i="1"/>
  <c r="P252" i="1"/>
  <c r="O252" i="1"/>
  <c r="N252" i="1"/>
  <c r="P248" i="1"/>
  <c r="O248" i="1"/>
  <c r="N248" i="1"/>
  <c r="P244" i="1"/>
  <c r="O244" i="1"/>
  <c r="N244" i="1"/>
  <c r="P240" i="1"/>
  <c r="O240" i="1"/>
  <c r="N240" i="1"/>
  <c r="P236" i="1"/>
  <c r="O236" i="1"/>
  <c r="N236" i="1"/>
  <c r="P232" i="1"/>
  <c r="O232" i="1"/>
  <c r="N232" i="1"/>
  <c r="P228" i="1"/>
  <c r="O228" i="1"/>
  <c r="N228" i="1"/>
  <c r="P224" i="1"/>
  <c r="O224" i="1"/>
  <c r="N224" i="1"/>
  <c r="P220" i="1"/>
  <c r="O220" i="1"/>
  <c r="N220" i="1"/>
  <c r="P216" i="1"/>
  <c r="O216" i="1"/>
  <c r="N216" i="1"/>
  <c r="P212" i="1"/>
  <c r="O212" i="1"/>
  <c r="N212" i="1"/>
  <c r="P208" i="1"/>
  <c r="O208" i="1"/>
  <c r="N208" i="1"/>
  <c r="P204" i="1"/>
  <c r="O204" i="1"/>
  <c r="N204" i="1"/>
  <c r="P200" i="1"/>
  <c r="O200" i="1"/>
  <c r="N200" i="1"/>
  <c r="P196" i="1"/>
  <c r="O196" i="1"/>
  <c r="N196" i="1"/>
  <c r="P192" i="1"/>
  <c r="O192" i="1"/>
  <c r="N192" i="1"/>
  <c r="P188" i="1"/>
  <c r="O188" i="1"/>
  <c r="N188" i="1"/>
  <c r="P184" i="1"/>
  <c r="O184" i="1"/>
  <c r="N184" i="1"/>
  <c r="P180" i="1"/>
  <c r="O180" i="1"/>
  <c r="N180" i="1"/>
  <c r="P176" i="1"/>
  <c r="O176" i="1"/>
  <c r="N176" i="1"/>
  <c r="P172" i="1"/>
  <c r="O172" i="1"/>
  <c r="N172" i="1"/>
  <c r="P168" i="1"/>
  <c r="O168" i="1"/>
  <c r="N168" i="1"/>
  <c r="P164" i="1"/>
  <c r="O164" i="1"/>
  <c r="N164" i="1"/>
  <c r="P160" i="1"/>
  <c r="O160" i="1"/>
  <c r="N160" i="1"/>
  <c r="P156" i="1"/>
  <c r="O156" i="1"/>
  <c r="N156" i="1"/>
  <c r="P152" i="1"/>
  <c r="O152" i="1"/>
  <c r="N152" i="1"/>
  <c r="P148" i="1"/>
  <c r="O148" i="1"/>
  <c r="N148" i="1"/>
  <c r="P144" i="1"/>
  <c r="O144" i="1"/>
  <c r="N144" i="1"/>
  <c r="P140" i="1"/>
  <c r="O140" i="1"/>
  <c r="N140" i="1"/>
  <c r="P136" i="1"/>
  <c r="O136" i="1"/>
  <c r="N136" i="1"/>
  <c r="P132" i="1"/>
  <c r="O132" i="1"/>
  <c r="N132" i="1"/>
  <c r="P128" i="1"/>
  <c r="O128" i="1"/>
  <c r="N128" i="1"/>
  <c r="P124" i="1"/>
  <c r="O124" i="1"/>
  <c r="N124" i="1"/>
  <c r="P120" i="1"/>
  <c r="O120" i="1"/>
  <c r="N120" i="1"/>
  <c r="P116" i="1"/>
  <c r="O116" i="1"/>
  <c r="N116" i="1"/>
  <c r="P112" i="1"/>
  <c r="O112" i="1"/>
  <c r="N112" i="1"/>
  <c r="P108" i="1"/>
  <c r="O108" i="1"/>
  <c r="N108" i="1"/>
  <c r="P104" i="1"/>
  <c r="O104" i="1"/>
  <c r="N104" i="1"/>
  <c r="P100" i="1"/>
  <c r="O100" i="1"/>
  <c r="N100" i="1"/>
  <c r="P96" i="1"/>
  <c r="O96" i="1"/>
  <c r="N96" i="1"/>
  <c r="P92" i="1"/>
  <c r="O92" i="1"/>
  <c r="N92" i="1"/>
  <c r="P88" i="1"/>
  <c r="O88" i="1"/>
  <c r="N88" i="1"/>
  <c r="P84" i="1"/>
  <c r="O84" i="1"/>
  <c r="N84" i="1"/>
  <c r="P80" i="1"/>
  <c r="O80" i="1"/>
  <c r="N80" i="1"/>
  <c r="P76" i="1"/>
  <c r="O76" i="1"/>
  <c r="N76" i="1"/>
  <c r="P72" i="1"/>
  <c r="O72" i="1"/>
  <c r="N72" i="1"/>
  <c r="P68" i="1"/>
  <c r="O68" i="1"/>
  <c r="N68" i="1"/>
  <c r="P64" i="1"/>
  <c r="O64" i="1"/>
  <c r="N64" i="1"/>
  <c r="P60" i="1"/>
  <c r="O60" i="1"/>
  <c r="N60" i="1"/>
  <c r="P56" i="1"/>
  <c r="O56" i="1"/>
  <c r="N56" i="1"/>
  <c r="P52" i="1"/>
  <c r="O52" i="1"/>
  <c r="N52" i="1"/>
  <c r="P48" i="1"/>
  <c r="O48" i="1"/>
  <c r="N48" i="1"/>
  <c r="P44" i="1"/>
  <c r="O44" i="1"/>
  <c r="N44" i="1"/>
  <c r="P40" i="1"/>
  <c r="O40" i="1"/>
  <c r="N40" i="1"/>
  <c r="P36" i="1"/>
  <c r="O36" i="1"/>
  <c r="N36" i="1"/>
  <c r="P32" i="1"/>
  <c r="O32" i="1"/>
  <c r="N32" i="1"/>
  <c r="P28" i="1"/>
  <c r="O28" i="1"/>
  <c r="N28" i="1"/>
  <c r="P24" i="1"/>
  <c r="O24" i="1"/>
  <c r="N24" i="1"/>
  <c r="P20" i="1"/>
  <c r="O20" i="1"/>
  <c r="N20" i="1"/>
  <c r="P16" i="1"/>
  <c r="O16" i="1"/>
  <c r="N16" i="1"/>
  <c r="P12" i="1"/>
  <c r="O12" i="1"/>
  <c r="N12" i="1"/>
  <c r="P8" i="1"/>
  <c r="O8" i="1"/>
  <c r="N8" i="1"/>
  <c r="P4" i="1"/>
  <c r="O4" i="1"/>
  <c r="N4" i="1"/>
  <c r="N838" i="1"/>
  <c r="N830" i="1"/>
  <c r="N822" i="1"/>
  <c r="N814" i="1"/>
  <c r="N806" i="1"/>
  <c r="N798" i="1"/>
  <c r="N790" i="1"/>
  <c r="N782" i="1"/>
  <c r="N774" i="1"/>
  <c r="N766" i="1"/>
  <c r="P2" i="1"/>
  <c r="O2" i="1"/>
  <c r="N2" i="1"/>
  <c r="P1087" i="1"/>
  <c r="O1087" i="1"/>
  <c r="P1083" i="1"/>
  <c r="O1083" i="1"/>
  <c r="P1079" i="1"/>
  <c r="O1079" i="1"/>
  <c r="P1075" i="1"/>
  <c r="O1075" i="1"/>
  <c r="P1071" i="1"/>
  <c r="O1071" i="1"/>
  <c r="P1067" i="1"/>
  <c r="O1067" i="1"/>
  <c r="P1063" i="1"/>
  <c r="O1063" i="1"/>
  <c r="P1059" i="1"/>
  <c r="O1059" i="1"/>
  <c r="P1055" i="1"/>
  <c r="O1055" i="1"/>
  <c r="P1051" i="1"/>
  <c r="O1051" i="1"/>
  <c r="P1047" i="1"/>
  <c r="O1047" i="1"/>
  <c r="P1043" i="1"/>
  <c r="O1043" i="1"/>
  <c r="P1039" i="1"/>
  <c r="O1039" i="1"/>
  <c r="P1035" i="1"/>
  <c r="O1035" i="1"/>
  <c r="P1031" i="1"/>
  <c r="O1031" i="1"/>
  <c r="P1027" i="1"/>
  <c r="O1027" i="1"/>
  <c r="P1023" i="1"/>
  <c r="O1023" i="1"/>
  <c r="P1019" i="1"/>
  <c r="O1019" i="1"/>
  <c r="P1015" i="1"/>
  <c r="O1015" i="1"/>
  <c r="P1011" i="1"/>
  <c r="O1011" i="1"/>
  <c r="P1007" i="1"/>
  <c r="O1007" i="1"/>
  <c r="P1003" i="1"/>
  <c r="O1003" i="1"/>
  <c r="P999" i="1"/>
  <c r="O999" i="1"/>
  <c r="P995" i="1"/>
  <c r="O995" i="1"/>
  <c r="P991" i="1"/>
  <c r="O991" i="1"/>
  <c r="P987" i="1"/>
  <c r="O987" i="1"/>
  <c r="P983" i="1"/>
  <c r="O983" i="1"/>
  <c r="P979" i="1"/>
  <c r="O979" i="1"/>
  <c r="P975" i="1"/>
  <c r="O975" i="1"/>
  <c r="P971" i="1"/>
  <c r="O971" i="1"/>
  <c r="P967" i="1"/>
  <c r="O967" i="1"/>
  <c r="P963" i="1"/>
  <c r="O963" i="1"/>
  <c r="P959" i="1"/>
  <c r="O959" i="1"/>
  <c r="P955" i="1"/>
  <c r="O955" i="1"/>
  <c r="P951" i="1"/>
  <c r="O951" i="1"/>
  <c r="P947" i="1"/>
  <c r="O947" i="1"/>
  <c r="P943" i="1"/>
  <c r="O943" i="1"/>
  <c r="P939" i="1"/>
  <c r="O939" i="1"/>
  <c r="P935" i="1"/>
  <c r="O935" i="1"/>
  <c r="P931" i="1"/>
  <c r="O931" i="1"/>
  <c r="P927" i="1"/>
  <c r="O927" i="1"/>
  <c r="P923" i="1"/>
  <c r="O923" i="1"/>
  <c r="P919" i="1"/>
  <c r="O919" i="1"/>
  <c r="P915" i="1"/>
  <c r="O915" i="1"/>
  <c r="P911" i="1"/>
  <c r="O911" i="1"/>
  <c r="P907" i="1"/>
  <c r="O907" i="1"/>
  <c r="P903" i="1"/>
  <c r="O903" i="1"/>
  <c r="P899" i="1"/>
  <c r="O899" i="1"/>
  <c r="P895" i="1"/>
  <c r="O895" i="1"/>
  <c r="P891" i="1"/>
  <c r="O891" i="1"/>
  <c r="P887" i="1"/>
  <c r="O887" i="1"/>
  <c r="P883" i="1"/>
  <c r="O883" i="1"/>
  <c r="P879" i="1"/>
  <c r="O879" i="1"/>
  <c r="P875" i="1"/>
  <c r="O875" i="1"/>
  <c r="P871" i="1"/>
  <c r="O871" i="1"/>
  <c r="P867" i="1"/>
  <c r="O867" i="1"/>
  <c r="P863" i="1"/>
  <c r="O863" i="1"/>
  <c r="P859" i="1"/>
  <c r="O859" i="1"/>
  <c r="P855" i="1"/>
  <c r="O855" i="1"/>
  <c r="P851" i="1"/>
  <c r="O851" i="1"/>
  <c r="P847" i="1"/>
  <c r="O847" i="1"/>
  <c r="P843" i="1"/>
  <c r="O843" i="1"/>
  <c r="P839" i="1"/>
  <c r="O839" i="1"/>
  <c r="P835" i="1"/>
  <c r="O835" i="1"/>
  <c r="P831" i="1"/>
  <c r="O831" i="1"/>
  <c r="P827" i="1"/>
  <c r="O827" i="1"/>
  <c r="P823" i="1"/>
  <c r="O823" i="1"/>
  <c r="P819" i="1"/>
  <c r="O819" i="1"/>
  <c r="P815" i="1"/>
  <c r="O815" i="1"/>
  <c r="P811" i="1"/>
  <c r="O811" i="1"/>
  <c r="P807" i="1"/>
  <c r="O807" i="1"/>
  <c r="P803" i="1"/>
  <c r="O803" i="1"/>
  <c r="P799" i="1"/>
  <c r="O799" i="1"/>
  <c r="P795" i="1"/>
  <c r="O795" i="1"/>
  <c r="P791" i="1"/>
  <c r="O791" i="1"/>
  <c r="P787" i="1"/>
  <c r="O787" i="1"/>
  <c r="P783" i="1"/>
  <c r="O783" i="1"/>
  <c r="P779" i="1"/>
  <c r="O779" i="1"/>
  <c r="P775" i="1"/>
  <c r="O775" i="1"/>
  <c r="P771" i="1"/>
  <c r="O771" i="1"/>
  <c r="P767" i="1"/>
  <c r="O767" i="1"/>
  <c r="P763" i="1"/>
  <c r="O763" i="1"/>
  <c r="N763" i="1"/>
  <c r="P759" i="1"/>
  <c r="O759" i="1"/>
  <c r="N759" i="1"/>
  <c r="P755" i="1"/>
  <c r="O755" i="1"/>
  <c r="N755" i="1"/>
  <c r="P751" i="1"/>
  <c r="O751" i="1"/>
  <c r="N751" i="1"/>
  <c r="P747" i="1"/>
  <c r="O747" i="1"/>
  <c r="N747" i="1"/>
  <c r="P743" i="1"/>
  <c r="O743" i="1"/>
  <c r="N743" i="1"/>
  <c r="P739" i="1"/>
  <c r="O739" i="1"/>
  <c r="N739" i="1"/>
  <c r="P735" i="1"/>
  <c r="O735" i="1"/>
  <c r="N735" i="1"/>
  <c r="P731" i="1"/>
  <c r="O731" i="1"/>
  <c r="N731" i="1"/>
  <c r="P727" i="1"/>
  <c r="O727" i="1"/>
  <c r="N727" i="1"/>
  <c r="P723" i="1"/>
  <c r="O723" i="1"/>
  <c r="N723" i="1"/>
  <c r="P719" i="1"/>
  <c r="O719" i="1"/>
  <c r="N719" i="1"/>
  <c r="P715" i="1"/>
  <c r="O715" i="1"/>
  <c r="N715" i="1"/>
  <c r="P711" i="1"/>
  <c r="O711" i="1"/>
  <c r="N711" i="1"/>
  <c r="P707" i="1"/>
  <c r="O707" i="1"/>
  <c r="N707" i="1"/>
  <c r="P703" i="1"/>
  <c r="O703" i="1"/>
  <c r="N703" i="1"/>
  <c r="P699" i="1"/>
  <c r="O699" i="1"/>
  <c r="N699" i="1"/>
  <c r="P695" i="1"/>
  <c r="O695" i="1"/>
  <c r="N695" i="1"/>
  <c r="P691" i="1"/>
  <c r="O691" i="1"/>
  <c r="N691" i="1"/>
  <c r="P687" i="1"/>
  <c r="O687" i="1"/>
  <c r="N687" i="1"/>
  <c r="P683" i="1"/>
  <c r="O683" i="1"/>
  <c r="N683" i="1"/>
  <c r="P679" i="1"/>
  <c r="O679" i="1"/>
  <c r="N679" i="1"/>
  <c r="P675" i="1"/>
  <c r="O675" i="1"/>
  <c r="N675" i="1"/>
  <c r="P671" i="1"/>
  <c r="O671" i="1"/>
  <c r="N671" i="1"/>
  <c r="P667" i="1"/>
  <c r="O667" i="1"/>
  <c r="N667" i="1"/>
  <c r="P663" i="1"/>
  <c r="O663" i="1"/>
  <c r="N663" i="1"/>
  <c r="P659" i="1"/>
  <c r="O659" i="1"/>
  <c r="N659" i="1"/>
  <c r="P655" i="1"/>
  <c r="O655" i="1"/>
  <c r="N655" i="1"/>
  <c r="P651" i="1"/>
  <c r="O651" i="1"/>
  <c r="N651" i="1"/>
  <c r="P647" i="1"/>
  <c r="O647" i="1"/>
  <c r="N647" i="1"/>
  <c r="P643" i="1"/>
  <c r="O643" i="1"/>
  <c r="N643" i="1"/>
  <c r="P639" i="1"/>
  <c r="O639" i="1"/>
  <c r="N639" i="1"/>
  <c r="P635" i="1"/>
  <c r="O635" i="1"/>
  <c r="N635" i="1"/>
  <c r="P631" i="1"/>
  <c r="O631" i="1"/>
  <c r="N631" i="1"/>
  <c r="P627" i="1"/>
  <c r="O627" i="1"/>
  <c r="N627" i="1"/>
  <c r="P623" i="1"/>
  <c r="O623" i="1"/>
  <c r="N623" i="1"/>
  <c r="P619" i="1"/>
  <c r="O619" i="1"/>
  <c r="N619" i="1"/>
  <c r="P615" i="1"/>
  <c r="O615" i="1"/>
  <c r="N615" i="1"/>
  <c r="P611" i="1"/>
  <c r="O611" i="1"/>
  <c r="N611" i="1"/>
  <c r="P607" i="1"/>
  <c r="O607" i="1"/>
  <c r="N607" i="1"/>
  <c r="P603" i="1"/>
  <c r="O603" i="1"/>
  <c r="N603" i="1"/>
  <c r="P599" i="1"/>
  <c r="O599" i="1"/>
  <c r="N599" i="1"/>
  <c r="P595" i="1"/>
  <c r="O595" i="1"/>
  <c r="N595" i="1"/>
  <c r="P591" i="1"/>
  <c r="O591" i="1"/>
  <c r="N591" i="1"/>
  <c r="P587" i="1"/>
  <c r="O587" i="1"/>
  <c r="N587" i="1"/>
  <c r="P583" i="1"/>
  <c r="O583" i="1"/>
  <c r="N583" i="1"/>
  <c r="P579" i="1"/>
  <c r="O579" i="1"/>
  <c r="N579" i="1"/>
  <c r="P575" i="1"/>
  <c r="O575" i="1"/>
  <c r="N575" i="1"/>
  <c r="P571" i="1"/>
  <c r="O571" i="1"/>
  <c r="N571" i="1"/>
  <c r="P567" i="1"/>
  <c r="O567" i="1"/>
  <c r="N567" i="1"/>
  <c r="P563" i="1"/>
  <c r="O563" i="1"/>
  <c r="N563" i="1"/>
  <c r="P559" i="1"/>
  <c r="O559" i="1"/>
  <c r="N559" i="1"/>
  <c r="P555" i="1"/>
  <c r="O555" i="1"/>
  <c r="N555" i="1"/>
  <c r="P551" i="1"/>
  <c r="O551" i="1"/>
  <c r="N551" i="1"/>
  <c r="P547" i="1"/>
  <c r="O547" i="1"/>
  <c r="N547" i="1"/>
  <c r="P543" i="1"/>
  <c r="O543" i="1"/>
  <c r="N543" i="1"/>
  <c r="P539" i="1"/>
  <c r="O539" i="1"/>
  <c r="N539" i="1"/>
  <c r="P535" i="1"/>
  <c r="O535" i="1"/>
  <c r="N535" i="1"/>
  <c r="P531" i="1"/>
  <c r="O531" i="1"/>
  <c r="N531" i="1"/>
  <c r="P527" i="1"/>
  <c r="O527" i="1"/>
  <c r="N527" i="1"/>
  <c r="P523" i="1"/>
  <c r="O523" i="1"/>
  <c r="N523" i="1"/>
  <c r="P519" i="1"/>
  <c r="O519" i="1"/>
  <c r="N519" i="1"/>
  <c r="P515" i="1"/>
  <c r="O515" i="1"/>
  <c r="N515" i="1"/>
  <c r="P511" i="1"/>
  <c r="O511" i="1"/>
  <c r="N511" i="1"/>
  <c r="P507" i="1"/>
  <c r="O507" i="1"/>
  <c r="N507" i="1"/>
  <c r="P503" i="1"/>
  <c r="O503" i="1"/>
  <c r="N503" i="1"/>
  <c r="P499" i="1"/>
  <c r="O499" i="1"/>
  <c r="N499" i="1"/>
  <c r="P495" i="1"/>
  <c r="O495" i="1"/>
  <c r="N495" i="1"/>
  <c r="P491" i="1"/>
  <c r="O491" i="1"/>
  <c r="N491" i="1"/>
  <c r="P487" i="1"/>
  <c r="O487" i="1"/>
  <c r="N487" i="1"/>
  <c r="P483" i="1"/>
  <c r="O483" i="1"/>
  <c r="N483" i="1"/>
  <c r="P479" i="1"/>
  <c r="O479" i="1"/>
  <c r="N479" i="1"/>
  <c r="P475" i="1"/>
  <c r="O475" i="1"/>
  <c r="N475" i="1"/>
  <c r="P471" i="1"/>
  <c r="O471" i="1"/>
  <c r="N471" i="1"/>
  <c r="P467" i="1"/>
  <c r="O467" i="1"/>
  <c r="N467" i="1"/>
  <c r="P463" i="1"/>
  <c r="O463" i="1"/>
  <c r="N463" i="1"/>
  <c r="P459" i="1"/>
  <c r="O459" i="1"/>
  <c r="N459" i="1"/>
  <c r="P455" i="1"/>
  <c r="O455" i="1"/>
  <c r="N455" i="1"/>
  <c r="P451" i="1"/>
  <c r="O451" i="1"/>
  <c r="N451" i="1"/>
  <c r="P447" i="1"/>
  <c r="O447" i="1"/>
  <c r="N447" i="1"/>
  <c r="P443" i="1"/>
  <c r="O443" i="1"/>
  <c r="N443" i="1"/>
  <c r="P439" i="1"/>
  <c r="O439" i="1"/>
  <c r="N439" i="1"/>
  <c r="P435" i="1"/>
  <c r="O435" i="1"/>
  <c r="N435" i="1"/>
  <c r="P431" i="1"/>
  <c r="O431" i="1"/>
  <c r="N431" i="1"/>
  <c r="P427" i="1"/>
  <c r="O427" i="1"/>
  <c r="N427" i="1"/>
  <c r="P423" i="1"/>
  <c r="O423" i="1"/>
  <c r="N423" i="1"/>
  <c r="P419" i="1"/>
  <c r="O419" i="1"/>
  <c r="N419" i="1"/>
  <c r="P415" i="1"/>
  <c r="O415" i="1"/>
  <c r="N415" i="1"/>
  <c r="P411" i="1"/>
  <c r="O411" i="1"/>
  <c r="N411" i="1"/>
  <c r="P407" i="1"/>
  <c r="O407" i="1"/>
  <c r="N407" i="1"/>
  <c r="P403" i="1"/>
  <c r="O403" i="1"/>
  <c r="N403" i="1"/>
  <c r="P399" i="1"/>
  <c r="O399" i="1"/>
  <c r="N399" i="1"/>
  <c r="P395" i="1"/>
  <c r="O395" i="1"/>
  <c r="N395" i="1"/>
  <c r="P391" i="1"/>
  <c r="O391" i="1"/>
  <c r="N391" i="1"/>
  <c r="P387" i="1"/>
  <c r="O387" i="1"/>
  <c r="N387" i="1"/>
  <c r="P383" i="1"/>
  <c r="O383" i="1"/>
  <c r="N383" i="1"/>
  <c r="P379" i="1"/>
  <c r="O379" i="1"/>
  <c r="N379" i="1"/>
  <c r="P375" i="1"/>
  <c r="O375" i="1"/>
  <c r="N375" i="1"/>
  <c r="P371" i="1"/>
  <c r="O371" i="1"/>
  <c r="N371" i="1"/>
  <c r="P367" i="1"/>
  <c r="O367" i="1"/>
  <c r="N367" i="1"/>
  <c r="P363" i="1"/>
  <c r="O363" i="1"/>
  <c r="N363" i="1"/>
  <c r="P359" i="1"/>
  <c r="O359" i="1"/>
  <c r="N359" i="1"/>
  <c r="P355" i="1"/>
  <c r="O355" i="1"/>
  <c r="N355" i="1"/>
  <c r="P351" i="1"/>
  <c r="O351" i="1"/>
  <c r="N351" i="1"/>
  <c r="P347" i="1"/>
  <c r="O347" i="1"/>
  <c r="N347" i="1"/>
  <c r="P343" i="1"/>
  <c r="O343" i="1"/>
  <c r="N343" i="1"/>
  <c r="P339" i="1"/>
  <c r="O339" i="1"/>
  <c r="N339" i="1"/>
  <c r="P335" i="1"/>
  <c r="O335" i="1"/>
  <c r="N335" i="1"/>
  <c r="P331" i="1"/>
  <c r="O331" i="1"/>
  <c r="N331" i="1"/>
  <c r="P327" i="1"/>
  <c r="O327" i="1"/>
  <c r="N327" i="1"/>
  <c r="P323" i="1"/>
  <c r="O323" i="1"/>
  <c r="N323" i="1"/>
  <c r="P319" i="1"/>
  <c r="O319" i="1"/>
  <c r="N319" i="1"/>
  <c r="P315" i="1"/>
  <c r="O315" i="1"/>
  <c r="N315" i="1"/>
  <c r="P311" i="1"/>
  <c r="O311" i="1"/>
  <c r="N311" i="1"/>
  <c r="P307" i="1"/>
  <c r="O307" i="1"/>
  <c r="N307" i="1"/>
  <c r="P303" i="1"/>
  <c r="O303" i="1"/>
  <c r="N303" i="1"/>
  <c r="P299" i="1"/>
  <c r="O299" i="1"/>
  <c r="N299" i="1"/>
  <c r="P295" i="1"/>
  <c r="O295" i="1"/>
  <c r="N295" i="1"/>
  <c r="P291" i="1"/>
  <c r="O291" i="1"/>
  <c r="N291" i="1"/>
  <c r="P287" i="1"/>
  <c r="O287" i="1"/>
  <c r="N287" i="1"/>
  <c r="P283" i="1"/>
  <c r="O283" i="1"/>
  <c r="N283" i="1"/>
  <c r="P279" i="1"/>
  <c r="O279" i="1"/>
  <c r="N279" i="1"/>
  <c r="P275" i="1"/>
  <c r="O275" i="1"/>
  <c r="N275" i="1"/>
  <c r="P271" i="1"/>
  <c r="O271" i="1"/>
  <c r="N271" i="1"/>
  <c r="P267" i="1"/>
  <c r="O267" i="1"/>
  <c r="N267" i="1"/>
  <c r="P263" i="1"/>
  <c r="O263" i="1"/>
  <c r="N263" i="1"/>
  <c r="P259" i="1"/>
  <c r="O259" i="1"/>
  <c r="N259" i="1"/>
  <c r="P255" i="1"/>
  <c r="O255" i="1"/>
  <c r="N255" i="1"/>
  <c r="P251" i="1"/>
  <c r="O251" i="1"/>
  <c r="N251" i="1"/>
  <c r="P247" i="1"/>
  <c r="O247" i="1"/>
  <c r="N247" i="1"/>
  <c r="P243" i="1"/>
  <c r="O243" i="1"/>
  <c r="N243" i="1"/>
  <c r="P239" i="1"/>
  <c r="O239" i="1"/>
  <c r="N239" i="1"/>
  <c r="P235" i="1"/>
  <c r="O235" i="1"/>
  <c r="N235" i="1"/>
  <c r="P231" i="1"/>
  <c r="O231" i="1"/>
  <c r="N231" i="1"/>
  <c r="P227" i="1"/>
  <c r="O227" i="1"/>
  <c r="N227" i="1"/>
  <c r="P223" i="1"/>
  <c r="O223" i="1"/>
  <c r="N223" i="1"/>
  <c r="P219" i="1"/>
  <c r="O219" i="1"/>
  <c r="N219" i="1"/>
  <c r="P215" i="1"/>
  <c r="O215" i="1"/>
  <c r="N215" i="1"/>
  <c r="P211" i="1"/>
  <c r="O211" i="1"/>
  <c r="N211" i="1"/>
  <c r="P207" i="1"/>
  <c r="O207" i="1"/>
  <c r="N207" i="1"/>
  <c r="P203" i="1"/>
  <c r="O203" i="1"/>
  <c r="N203" i="1"/>
  <c r="P199" i="1"/>
  <c r="O199" i="1"/>
  <c r="N199" i="1"/>
  <c r="P195" i="1"/>
  <c r="O195" i="1"/>
  <c r="N195" i="1"/>
  <c r="P191" i="1"/>
  <c r="O191" i="1"/>
  <c r="N191" i="1"/>
  <c r="P187" i="1"/>
  <c r="O187" i="1"/>
  <c r="N187" i="1"/>
  <c r="P183" i="1"/>
  <c r="O183" i="1"/>
  <c r="N183" i="1"/>
  <c r="P179" i="1"/>
  <c r="O179" i="1"/>
  <c r="N179" i="1"/>
  <c r="P175" i="1"/>
  <c r="O175" i="1"/>
  <c r="N175" i="1"/>
  <c r="P171" i="1"/>
  <c r="O171" i="1"/>
  <c r="N171" i="1"/>
  <c r="P167" i="1"/>
  <c r="O167" i="1"/>
  <c r="N167" i="1"/>
  <c r="P163" i="1"/>
  <c r="O163" i="1"/>
  <c r="N163" i="1"/>
  <c r="P159" i="1"/>
  <c r="O159" i="1"/>
  <c r="N159" i="1"/>
  <c r="P155" i="1"/>
  <c r="O155" i="1"/>
  <c r="N155" i="1"/>
  <c r="P151" i="1"/>
  <c r="O151" i="1"/>
  <c r="N151" i="1"/>
  <c r="P147" i="1"/>
  <c r="O147" i="1"/>
  <c r="N147" i="1"/>
  <c r="P143" i="1"/>
  <c r="O143" i="1"/>
  <c r="N143" i="1"/>
  <c r="P139" i="1"/>
  <c r="O139" i="1"/>
  <c r="N139" i="1"/>
  <c r="P135" i="1"/>
  <c r="O135" i="1"/>
  <c r="N135" i="1"/>
  <c r="P131" i="1"/>
  <c r="O131" i="1"/>
  <c r="N131" i="1"/>
  <c r="P127" i="1"/>
  <c r="O127" i="1"/>
  <c r="N127" i="1"/>
  <c r="P123" i="1"/>
  <c r="O123" i="1"/>
  <c r="N123" i="1"/>
  <c r="P119" i="1"/>
  <c r="O119" i="1"/>
  <c r="N119" i="1"/>
  <c r="P115" i="1"/>
  <c r="O115" i="1"/>
  <c r="N115" i="1"/>
  <c r="P111" i="1"/>
  <c r="O111" i="1"/>
  <c r="N111" i="1"/>
  <c r="P107" i="1"/>
  <c r="O107" i="1"/>
  <c r="N107" i="1"/>
  <c r="P103" i="1"/>
  <c r="O103" i="1"/>
  <c r="N103" i="1"/>
  <c r="P99" i="1"/>
  <c r="O99" i="1"/>
  <c r="N99" i="1"/>
  <c r="P95" i="1"/>
  <c r="O95" i="1"/>
  <c r="N95" i="1"/>
  <c r="P91" i="1"/>
  <c r="O91" i="1"/>
  <c r="N91" i="1"/>
  <c r="P87" i="1"/>
  <c r="O87" i="1"/>
  <c r="N87" i="1"/>
  <c r="P83" i="1"/>
  <c r="O83" i="1"/>
  <c r="N83" i="1"/>
  <c r="P79" i="1"/>
  <c r="O79" i="1"/>
  <c r="N79" i="1"/>
  <c r="P75" i="1"/>
  <c r="O75" i="1"/>
  <c r="N75" i="1"/>
  <c r="P71" i="1"/>
  <c r="O71" i="1"/>
  <c r="N71" i="1"/>
  <c r="P67" i="1"/>
  <c r="O67" i="1"/>
  <c r="N67" i="1"/>
  <c r="P63" i="1"/>
  <c r="O63" i="1"/>
  <c r="N63" i="1"/>
  <c r="P59" i="1"/>
  <c r="O59" i="1"/>
  <c r="N59" i="1"/>
  <c r="P55" i="1"/>
  <c r="O55" i="1"/>
  <c r="N55" i="1"/>
  <c r="P51" i="1"/>
  <c r="O51" i="1"/>
  <c r="N51" i="1"/>
  <c r="P47" i="1"/>
  <c r="O47" i="1"/>
  <c r="N47" i="1"/>
  <c r="P43" i="1"/>
  <c r="O43" i="1"/>
  <c r="N43" i="1"/>
  <c r="P39" i="1"/>
  <c r="O39" i="1"/>
  <c r="N39" i="1"/>
  <c r="P35" i="1"/>
  <c r="O35" i="1"/>
  <c r="N35" i="1"/>
  <c r="P31" i="1"/>
  <c r="O31" i="1"/>
  <c r="N31" i="1"/>
  <c r="P27" i="1"/>
  <c r="O27" i="1"/>
  <c r="N27" i="1"/>
  <c r="P23" i="1"/>
  <c r="O23" i="1"/>
  <c r="N23" i="1"/>
  <c r="P19" i="1"/>
  <c r="O19" i="1"/>
  <c r="N19" i="1"/>
  <c r="P15" i="1"/>
  <c r="O15" i="1"/>
  <c r="N15" i="1"/>
  <c r="P11" i="1"/>
  <c r="O11" i="1"/>
  <c r="N11" i="1"/>
  <c r="P7" i="1"/>
  <c r="O7" i="1"/>
  <c r="N7" i="1"/>
  <c r="P3" i="1"/>
  <c r="O3" i="1"/>
  <c r="N3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5" i="1"/>
  <c r="N827" i="1"/>
  <c r="N819" i="1"/>
  <c r="N811" i="1"/>
  <c r="N803" i="1"/>
  <c r="N795" i="1"/>
  <c r="N787" i="1"/>
  <c r="N779" i="1"/>
  <c r="N771" i="1"/>
  <c r="N762" i="1"/>
  <c r="W17" i="1"/>
  <c r="X2" i="1"/>
  <c r="Y2" i="1"/>
  <c r="Y4" i="1" s="1"/>
  <c r="X3" i="1"/>
  <c r="Y3" i="1"/>
  <c r="W3" i="1"/>
  <c r="W2" i="1"/>
  <c r="W4" i="1" s="1"/>
  <c r="Q2" i="1" l="1"/>
  <c r="R1005" i="1"/>
  <c r="R1069" i="1"/>
  <c r="R845" i="1"/>
  <c r="R877" i="1"/>
  <c r="R893" i="1"/>
  <c r="R909" i="1"/>
  <c r="R925" i="1"/>
  <c r="R957" i="1"/>
  <c r="R973" i="1"/>
  <c r="R989" i="1"/>
  <c r="R1021" i="1"/>
  <c r="R1037" i="1"/>
  <c r="R1053" i="1"/>
  <c r="R1085" i="1"/>
  <c r="X4" i="1"/>
  <c r="W5" i="1"/>
  <c r="W6" i="1" s="1"/>
  <c r="Y5" i="1"/>
  <c r="Y6" i="1" s="1"/>
  <c r="X5" i="1"/>
  <c r="X6" i="1" s="1"/>
  <c r="R597" i="1"/>
  <c r="R469" i="1"/>
  <c r="R617" i="1"/>
  <c r="R341" i="1"/>
  <c r="R361" i="1"/>
  <c r="R425" i="1"/>
  <c r="R489" i="1"/>
  <c r="R553" i="1"/>
  <c r="R405" i="1"/>
  <c r="R533" i="1"/>
  <c r="R637" i="1"/>
  <c r="R653" i="1"/>
  <c r="R669" i="1"/>
  <c r="R685" i="1"/>
  <c r="R701" i="1"/>
  <c r="R717" i="1"/>
  <c r="R733" i="1"/>
  <c r="R749" i="1"/>
  <c r="R765" i="1"/>
  <c r="R781" i="1"/>
  <c r="R797" i="1"/>
  <c r="R813" i="1"/>
  <c r="R829" i="1"/>
  <c r="R321" i="1"/>
  <c r="R449" i="1"/>
  <c r="R577" i="1"/>
  <c r="R385" i="1"/>
  <c r="R513" i="1"/>
  <c r="R313" i="1"/>
  <c r="R329" i="1"/>
  <c r="R345" i="1"/>
  <c r="R377" i="1"/>
  <c r="R393" i="1"/>
  <c r="R409" i="1"/>
  <c r="R441" i="1"/>
  <c r="R457" i="1"/>
  <c r="R473" i="1"/>
  <c r="R505" i="1"/>
  <c r="R521" i="1"/>
  <c r="R537" i="1"/>
  <c r="R569" i="1"/>
  <c r="R585" i="1"/>
  <c r="R601" i="1"/>
  <c r="R633" i="1"/>
  <c r="R649" i="1"/>
  <c r="R665" i="1"/>
  <c r="R681" i="1"/>
  <c r="R697" i="1"/>
  <c r="R713" i="1"/>
  <c r="R729" i="1"/>
  <c r="R745" i="1"/>
  <c r="R761" i="1"/>
  <c r="R777" i="1"/>
  <c r="R793" i="1"/>
  <c r="R809" i="1"/>
  <c r="R825" i="1"/>
  <c r="R325" i="1"/>
  <c r="R357" i="1"/>
  <c r="R373" i="1"/>
  <c r="R389" i="1"/>
  <c r="R421" i="1"/>
  <c r="R437" i="1"/>
  <c r="R453" i="1"/>
  <c r="R485" i="1"/>
  <c r="R501" i="1"/>
  <c r="R517" i="1"/>
  <c r="R549" i="1"/>
  <c r="R565" i="1"/>
  <c r="R581" i="1"/>
  <c r="R613" i="1"/>
  <c r="R629" i="1"/>
  <c r="R645" i="1"/>
  <c r="R661" i="1"/>
  <c r="R677" i="1"/>
  <c r="R693" i="1"/>
  <c r="R709" i="1"/>
  <c r="R725" i="1"/>
  <c r="R741" i="1"/>
  <c r="R757" i="1"/>
  <c r="R773" i="1"/>
  <c r="R789" i="1"/>
  <c r="R805" i="1"/>
  <c r="R821" i="1"/>
  <c r="R837" i="1"/>
  <c r="R981" i="1"/>
  <c r="R997" i="1"/>
  <c r="R1013" i="1"/>
  <c r="R1029" i="1"/>
  <c r="R1045" i="1"/>
  <c r="R1061" i="1"/>
  <c r="R1077" i="1"/>
  <c r="R337" i="1"/>
  <c r="R353" i="1"/>
  <c r="R369" i="1"/>
  <c r="R401" i="1"/>
  <c r="R417" i="1"/>
  <c r="R433" i="1"/>
  <c r="R465" i="1"/>
  <c r="R481" i="1"/>
  <c r="R497" i="1"/>
  <c r="R529" i="1"/>
  <c r="R545" i="1"/>
  <c r="R561" i="1"/>
  <c r="R593" i="1"/>
  <c r="R609" i="1"/>
  <c r="R625" i="1"/>
  <c r="R641" i="1"/>
  <c r="R657" i="1"/>
  <c r="R673" i="1"/>
  <c r="R689" i="1"/>
  <c r="R705" i="1"/>
  <c r="R721" i="1"/>
  <c r="R737" i="1"/>
  <c r="R753" i="1"/>
  <c r="R769" i="1"/>
  <c r="R785" i="1"/>
  <c r="R801" i="1"/>
  <c r="R817" i="1"/>
  <c r="R833" i="1"/>
  <c r="R853" i="1"/>
  <c r="R869" i="1"/>
  <c r="R885" i="1"/>
  <c r="R901" i="1"/>
  <c r="R917" i="1"/>
  <c r="R933" i="1"/>
  <c r="R949" i="1"/>
  <c r="R965" i="1"/>
  <c r="R317" i="1"/>
  <c r="R333" i="1"/>
  <c r="R349" i="1"/>
  <c r="R365" i="1"/>
  <c r="R381" i="1"/>
  <c r="R397" i="1"/>
  <c r="R413" i="1"/>
  <c r="R429" i="1"/>
  <c r="R445" i="1"/>
  <c r="R461" i="1"/>
  <c r="R477" i="1"/>
  <c r="R493" i="1"/>
  <c r="R509" i="1"/>
  <c r="R525" i="1"/>
  <c r="R541" i="1"/>
  <c r="R557" i="1"/>
  <c r="R573" i="1"/>
  <c r="R589" i="1"/>
  <c r="R605" i="1"/>
  <c r="R62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7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3" i="1"/>
  <c r="R114" i="1"/>
  <c r="R110" i="1"/>
  <c r="R106" i="1"/>
  <c r="R102" i="1"/>
  <c r="R98" i="1"/>
  <c r="R94" i="1"/>
  <c r="R90" i="1"/>
  <c r="R86" i="1"/>
  <c r="R82" i="1"/>
  <c r="R78" i="1"/>
  <c r="R1083" i="1"/>
  <c r="R1075" i="1"/>
  <c r="R1063" i="1"/>
  <c r="R1051" i="1"/>
  <c r="R1043" i="1"/>
  <c r="R1027" i="1"/>
  <c r="R1023" i="1"/>
  <c r="R1015" i="1"/>
  <c r="R1003" i="1"/>
  <c r="R995" i="1"/>
  <c r="R983" i="1"/>
  <c r="R975" i="1"/>
  <c r="R963" i="1"/>
  <c r="R955" i="1"/>
  <c r="R947" i="1"/>
  <c r="R931" i="1"/>
  <c r="R919" i="1"/>
  <c r="R911" i="1"/>
  <c r="R899" i="1"/>
  <c r="R887" i="1"/>
  <c r="R875" i="1"/>
  <c r="R867" i="1"/>
  <c r="R859" i="1"/>
  <c r="R843" i="1"/>
  <c r="R839" i="1"/>
  <c r="R827" i="1"/>
  <c r="R819" i="1"/>
  <c r="R807" i="1"/>
  <c r="R787" i="1"/>
  <c r="R783" i="1"/>
  <c r="R779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1087" i="1"/>
  <c r="R1079" i="1"/>
  <c r="R1071" i="1"/>
  <c r="R1067" i="1"/>
  <c r="R1059" i="1"/>
  <c r="R1055" i="1"/>
  <c r="R1047" i="1"/>
  <c r="R1039" i="1"/>
  <c r="R1035" i="1"/>
  <c r="R1031" i="1"/>
  <c r="R1019" i="1"/>
  <c r="R1011" i="1"/>
  <c r="R1007" i="1"/>
  <c r="R999" i="1"/>
  <c r="R991" i="1"/>
  <c r="R987" i="1"/>
  <c r="R979" i="1"/>
  <c r="R971" i="1"/>
  <c r="R967" i="1"/>
  <c r="R959" i="1"/>
  <c r="R951" i="1"/>
  <c r="R943" i="1"/>
  <c r="R939" i="1"/>
  <c r="R935" i="1"/>
  <c r="R927" i="1"/>
  <c r="R923" i="1"/>
  <c r="R915" i="1"/>
  <c r="R907" i="1"/>
  <c r="R903" i="1"/>
  <c r="R895" i="1"/>
  <c r="R891" i="1"/>
  <c r="R883" i="1"/>
  <c r="R879" i="1"/>
  <c r="R871" i="1"/>
  <c r="R863" i="1"/>
  <c r="R855" i="1"/>
  <c r="R851" i="1"/>
  <c r="R847" i="1"/>
  <c r="R835" i="1"/>
  <c r="R831" i="1"/>
  <c r="R823" i="1"/>
  <c r="R815" i="1"/>
  <c r="R811" i="1"/>
  <c r="R803" i="1"/>
  <c r="R799" i="1"/>
  <c r="R795" i="1"/>
  <c r="R791" i="1"/>
  <c r="R775" i="1"/>
  <c r="R74" i="1"/>
  <c r="R70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66" i="1"/>
  <c r="R62" i="1"/>
  <c r="R2" i="1"/>
  <c r="R1088" i="1"/>
  <c r="R1084" i="1"/>
  <c r="R1080" i="1"/>
  <c r="R1076" i="1"/>
  <c r="R1072" i="1"/>
  <c r="R1068" i="1"/>
  <c r="R1064" i="1"/>
  <c r="R1060" i="1"/>
  <c r="R1056" i="1"/>
  <c r="R1052" i="1"/>
  <c r="R1048" i="1"/>
  <c r="R1044" i="1"/>
  <c r="R1040" i="1"/>
  <c r="R1036" i="1"/>
  <c r="R1086" i="1"/>
  <c r="R1082" i="1"/>
  <c r="R1078" i="1"/>
  <c r="R1074" i="1"/>
  <c r="R1070" i="1"/>
  <c r="R1066" i="1"/>
  <c r="R1062" i="1"/>
  <c r="R1058" i="1"/>
  <c r="R1054" i="1"/>
  <c r="R1050" i="1"/>
  <c r="R1046" i="1"/>
  <c r="R1042" i="1"/>
  <c r="R1038" i="1"/>
  <c r="R1034" i="1"/>
  <c r="R1030" i="1"/>
  <c r="R1026" i="1"/>
  <c r="R1022" i="1"/>
  <c r="R1018" i="1"/>
  <c r="R1014" i="1"/>
  <c r="R1010" i="1"/>
  <c r="R1006" i="1"/>
  <c r="R100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Q1084" i="1"/>
  <c r="Q1072" i="1"/>
  <c r="Q1060" i="1"/>
  <c r="Q1056" i="1"/>
  <c r="Q1052" i="1"/>
  <c r="Q1044" i="1"/>
  <c r="Q1032" i="1"/>
  <c r="Q1020" i="1"/>
  <c r="Q1004" i="1"/>
  <c r="Q1000" i="1"/>
  <c r="Q996" i="1"/>
  <c r="Q988" i="1"/>
  <c r="Q984" i="1"/>
  <c r="Q976" i="1"/>
  <c r="Q972" i="1"/>
  <c r="Q964" i="1"/>
  <c r="Q1088" i="1"/>
  <c r="Q1080" i="1"/>
  <c r="Q1076" i="1"/>
  <c r="Q1068" i="1"/>
  <c r="Q1064" i="1"/>
  <c r="Q1048" i="1"/>
  <c r="Q1040" i="1"/>
  <c r="Q1036" i="1"/>
  <c r="Q1028" i="1"/>
  <c r="Q1024" i="1"/>
  <c r="Q1016" i="1"/>
  <c r="Q1012" i="1"/>
  <c r="Q1008" i="1"/>
  <c r="Q992" i="1"/>
  <c r="Q980" i="1"/>
  <c r="Q968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60" i="1"/>
  <c r="Q956" i="1"/>
  <c r="Q952" i="1"/>
  <c r="Q948" i="1"/>
  <c r="Q944" i="1"/>
  <c r="Q940" i="1"/>
  <c r="Q936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959" i="1"/>
  <c r="Q955" i="1"/>
  <c r="Q951" i="1"/>
  <c r="Q947" i="1"/>
  <c r="Q957" i="1"/>
  <c r="Q953" i="1"/>
  <c r="Q949" i="1"/>
  <c r="Q945" i="1"/>
  <c r="Q941" i="1"/>
  <c r="Q937" i="1"/>
  <c r="Q933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958" i="1"/>
  <c r="Q954" i="1"/>
  <c r="Q950" i="1"/>
  <c r="Q946" i="1"/>
  <c r="Q942" i="1"/>
  <c r="Q938" i="1"/>
  <c r="Q934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943" i="1"/>
  <c r="Q939" i="1"/>
  <c r="Q935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796" i="1"/>
  <c r="Q792" i="1"/>
  <c r="Q788" i="1"/>
  <c r="Q784" i="1"/>
  <c r="Q780" i="1"/>
  <c r="Q776" i="1"/>
  <c r="Q772" i="1"/>
  <c r="Q768" i="1"/>
  <c r="Q797" i="1"/>
  <c r="Q793" i="1"/>
  <c r="Q789" i="1"/>
  <c r="Q785" i="1"/>
  <c r="Q781" i="1"/>
  <c r="Q777" i="1"/>
  <c r="Q773" i="1"/>
  <c r="Q769" i="1"/>
  <c r="Q778" i="1"/>
  <c r="Q774" i="1"/>
  <c r="Q770" i="1"/>
  <c r="Q716" i="1"/>
  <c r="Q712" i="1"/>
  <c r="Q708" i="1"/>
  <c r="Q704" i="1"/>
  <c r="Q700" i="1"/>
  <c r="Q696" i="1"/>
  <c r="Q692" i="1"/>
  <c r="Q688" i="1"/>
  <c r="Q684" i="1"/>
  <c r="Q680" i="1"/>
  <c r="Q674" i="1"/>
  <c r="Q670" i="1"/>
  <c r="Q666" i="1"/>
  <c r="Q662" i="1"/>
  <c r="Q658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611" i="1"/>
  <c r="Q607" i="1"/>
  <c r="Q603" i="1"/>
  <c r="Q599" i="1"/>
  <c r="Q595" i="1"/>
  <c r="Q589" i="1"/>
  <c r="Q585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58" i="1"/>
  <c r="Q254" i="1"/>
  <c r="Q250" i="1"/>
  <c r="Q246" i="1"/>
  <c r="Q242" i="1"/>
  <c r="Q238" i="1"/>
  <c r="Q234" i="1"/>
  <c r="Q230" i="1"/>
  <c r="Q226" i="1"/>
  <c r="Q138" i="1"/>
  <c r="Q134" i="1"/>
  <c r="Q130" i="1"/>
  <c r="Q126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257" i="1"/>
  <c r="Q253" i="1"/>
  <c r="Q249" i="1"/>
  <c r="Q245" i="1"/>
  <c r="Q241" i="1"/>
  <c r="Q237" i="1"/>
  <c r="Q233" i="1"/>
  <c r="Q229" i="1"/>
  <c r="Q122" i="1"/>
  <c r="Q416" i="1"/>
  <c r="Q412" i="1"/>
  <c r="Q408" i="1"/>
  <c r="Q404" i="1"/>
  <c r="Q400" i="1"/>
  <c r="Q396" i="1"/>
  <c r="Q392" i="1"/>
  <c r="Q388" i="1"/>
  <c r="Q384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436" i="1"/>
  <c r="Q432" i="1"/>
  <c r="Q428" i="1"/>
  <c r="Q424" i="1"/>
  <c r="Q420" i="1"/>
  <c r="Q378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60" i="1"/>
  <c r="Q256" i="1"/>
  <c r="Q252" i="1"/>
  <c r="Q248" i="1"/>
  <c r="Q244" i="1"/>
  <c r="Q240" i="1"/>
  <c r="Q236" i="1"/>
  <c r="Q232" i="1"/>
  <c r="Q228" i="1"/>
  <c r="Q261" i="1"/>
  <c r="Q262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9" i="1"/>
  <c r="Q15" i="1"/>
  <c r="Q11" i="1"/>
  <c r="Q7" i="1"/>
  <c r="Q142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18" i="1"/>
  <c r="Q114" i="1"/>
  <c r="Q110" i="1"/>
  <c r="Q3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AB9" i="1" l="1"/>
</calcChain>
</file>

<file path=xl/sharedStrings.xml><?xml version="1.0" encoding="utf-8"?>
<sst xmlns="http://schemas.openxmlformats.org/spreadsheetml/2006/main" count="46" uniqueCount="38">
  <si>
    <t>ax</t>
  </si>
  <si>
    <t>ay</t>
  </si>
  <si>
    <t>az</t>
  </si>
  <si>
    <t>gx</t>
  </si>
  <si>
    <t>gy</t>
  </si>
  <si>
    <t>gz</t>
  </si>
  <si>
    <t>mx</t>
  </si>
  <si>
    <t>my</t>
  </si>
  <si>
    <t>mz</t>
  </si>
  <si>
    <t>time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</si>
  <si>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</si>
  <si>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</si>
  <si>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</si>
  <si>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</si>
  <si>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</si>
  <si>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</si>
  <si>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</si>
  <si>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</si>
  <si>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</si>
  <si>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1/s2</t>
  </si>
  <si>
    <t>x2</t>
  </si>
  <si>
    <t>y2</t>
  </si>
  <si>
    <t>z2</t>
  </si>
  <si>
    <t>err</t>
  </si>
  <si>
    <t>s2</t>
  </si>
  <si>
    <t>atan</t>
  </si>
  <si>
    <t>2d c</t>
  </si>
  <si>
    <t>2d k</t>
  </si>
  <si>
    <t>cx</t>
  </si>
  <si>
    <t>cy</t>
  </si>
  <si>
    <t>cz</t>
  </si>
  <si>
    <t>1/s2 x</t>
  </si>
  <si>
    <t>1/s2 y</t>
  </si>
  <si>
    <t>1/s2 z</t>
  </si>
  <si>
    <t>det</t>
  </si>
  <si>
    <t>qroot</t>
  </si>
  <si>
    <t>m2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</si>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</sst>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Sheet1!$H$2:$H$1292</c:f>
              <c:numCache>
                <c:formatCode>General</c:formatCode>
                <c:ptCount val="1291"/>
                <c:pt idx="0">
                  <c:v>-6.4942310000000001</c:v>
                </c:pt>
                <c:pt idx="1">
                  <c:v>-3.0667200000000001</c:v>
                </c:pt>
                <c:pt idx="2">
                  <c:v>-0.36079099999999997</c:v>
                </c:pt>
                <c:pt idx="3">
                  <c:v>4.870673</c:v>
                </c:pt>
                <c:pt idx="4">
                  <c:v>6.3138360000000002</c:v>
                </c:pt>
                <c:pt idx="5">
                  <c:v>10.823718</c:v>
                </c:pt>
                <c:pt idx="6">
                  <c:v>13.349252999999999</c:v>
                </c:pt>
                <c:pt idx="7">
                  <c:v>21.467040999999998</c:v>
                </c:pt>
                <c:pt idx="8">
                  <c:v>23.992574999999999</c:v>
                </c:pt>
                <c:pt idx="9">
                  <c:v>28.141667999999999</c:v>
                </c:pt>
                <c:pt idx="10">
                  <c:v>32.290759999999999</c:v>
                </c:pt>
                <c:pt idx="11">
                  <c:v>33.733921000000002</c:v>
                </c:pt>
                <c:pt idx="12">
                  <c:v>39.867362999999997</c:v>
                </c:pt>
                <c:pt idx="13">
                  <c:v>41.130130999999999</c:v>
                </c:pt>
                <c:pt idx="14">
                  <c:v>42.392899</c:v>
                </c:pt>
                <c:pt idx="15">
                  <c:v>42.212502000000001</c:v>
                </c:pt>
                <c:pt idx="16">
                  <c:v>42.032103999999997</c:v>
                </c:pt>
                <c:pt idx="17">
                  <c:v>41.310524000000001</c:v>
                </c:pt>
                <c:pt idx="18">
                  <c:v>39.326175999999997</c:v>
                </c:pt>
                <c:pt idx="19">
                  <c:v>38.243805000000002</c:v>
                </c:pt>
                <c:pt idx="20">
                  <c:v>40.949733999999999</c:v>
                </c:pt>
                <c:pt idx="21">
                  <c:v>38.424197999999997</c:v>
                </c:pt>
                <c:pt idx="22">
                  <c:v>39.867362999999997</c:v>
                </c:pt>
                <c:pt idx="23">
                  <c:v>42.392899</c:v>
                </c:pt>
                <c:pt idx="24">
                  <c:v>43.836060000000003</c:v>
                </c:pt>
                <c:pt idx="25">
                  <c:v>45.098827</c:v>
                </c:pt>
                <c:pt idx="26">
                  <c:v>44.016452999999998</c:v>
                </c:pt>
                <c:pt idx="27">
                  <c:v>42.753689000000001</c:v>
                </c:pt>
                <c:pt idx="28">
                  <c:v>44.196849999999998</c:v>
                </c:pt>
                <c:pt idx="29">
                  <c:v>40.588943</c:v>
                </c:pt>
                <c:pt idx="30">
                  <c:v>36.43985</c:v>
                </c:pt>
                <c:pt idx="31">
                  <c:v>34.996689000000003</c:v>
                </c:pt>
                <c:pt idx="32">
                  <c:v>31.569178000000001</c:v>
                </c:pt>
                <c:pt idx="33">
                  <c:v>30.486806999999999</c:v>
                </c:pt>
                <c:pt idx="34">
                  <c:v>27.780875999999999</c:v>
                </c:pt>
                <c:pt idx="35">
                  <c:v>19.663087999999998</c:v>
                </c:pt>
                <c:pt idx="36">
                  <c:v>14.792415</c:v>
                </c:pt>
                <c:pt idx="37">
                  <c:v>7.0354169999999998</c:v>
                </c:pt>
                <c:pt idx="38">
                  <c:v>-0.72158100000000003</c:v>
                </c:pt>
                <c:pt idx="39">
                  <c:v>-4.1490919999999996</c:v>
                </c:pt>
                <c:pt idx="40">
                  <c:v>-15.513996000000001</c:v>
                </c:pt>
                <c:pt idx="41">
                  <c:v>-27.600480999999998</c:v>
                </c:pt>
                <c:pt idx="42">
                  <c:v>-34.635899000000002</c:v>
                </c:pt>
                <c:pt idx="43">
                  <c:v>-40.047756</c:v>
                </c:pt>
                <c:pt idx="44">
                  <c:v>-48.165545999999999</c:v>
                </c:pt>
                <c:pt idx="45">
                  <c:v>-50.510685000000002</c:v>
                </c:pt>
                <c:pt idx="46">
                  <c:v>-56.283337000000003</c:v>
                </c:pt>
                <c:pt idx="47">
                  <c:v>-58.989265000000003</c:v>
                </c:pt>
                <c:pt idx="48">
                  <c:v>-58.267685</c:v>
                </c:pt>
                <c:pt idx="49">
                  <c:v>-57.726497999999999</c:v>
                </c:pt>
                <c:pt idx="50">
                  <c:v>-55.381359000000003</c:v>
                </c:pt>
                <c:pt idx="51">
                  <c:v>-55.020569000000002</c:v>
                </c:pt>
                <c:pt idx="52">
                  <c:v>-52.855823999999998</c:v>
                </c:pt>
                <c:pt idx="53">
                  <c:v>-53.216614</c:v>
                </c:pt>
                <c:pt idx="54">
                  <c:v>-56.283337000000003</c:v>
                </c:pt>
                <c:pt idx="55">
                  <c:v>-58.448078000000002</c:v>
                </c:pt>
                <c:pt idx="56">
                  <c:v>-58.267685</c:v>
                </c:pt>
                <c:pt idx="57">
                  <c:v>-54.118591000000002</c:v>
                </c:pt>
                <c:pt idx="58">
                  <c:v>-41.130130999999999</c:v>
                </c:pt>
                <c:pt idx="59">
                  <c:v>-31.929970000000001</c:v>
                </c:pt>
                <c:pt idx="60">
                  <c:v>-23.090599000000001</c:v>
                </c:pt>
                <c:pt idx="61">
                  <c:v>-18.941507000000001</c:v>
                </c:pt>
                <c:pt idx="62">
                  <c:v>-7.9373930000000001</c:v>
                </c:pt>
                <c:pt idx="63">
                  <c:v>0.54118599999999994</c:v>
                </c:pt>
                <c:pt idx="64">
                  <c:v>9.9217410000000008</c:v>
                </c:pt>
                <c:pt idx="65">
                  <c:v>17.678740000000001</c:v>
                </c:pt>
                <c:pt idx="66">
                  <c:v>25.796527999999999</c:v>
                </c:pt>
                <c:pt idx="67">
                  <c:v>33.553528</c:v>
                </c:pt>
                <c:pt idx="68">
                  <c:v>36.259456999999998</c:v>
                </c:pt>
                <c:pt idx="69">
                  <c:v>39.506573000000003</c:v>
                </c:pt>
                <c:pt idx="70">
                  <c:v>40.588943</c:v>
                </c:pt>
                <c:pt idx="71">
                  <c:v>42.392899</c:v>
                </c:pt>
                <c:pt idx="72">
                  <c:v>42.753689000000001</c:v>
                </c:pt>
                <c:pt idx="73">
                  <c:v>41.490921</c:v>
                </c:pt>
                <c:pt idx="74">
                  <c:v>37.341827000000002</c:v>
                </c:pt>
                <c:pt idx="75">
                  <c:v>31.929970000000001</c:v>
                </c:pt>
                <c:pt idx="76">
                  <c:v>23.090599000000001</c:v>
                </c:pt>
                <c:pt idx="77">
                  <c:v>18.761112000000001</c:v>
                </c:pt>
                <c:pt idx="78">
                  <c:v>1.6235580000000001</c:v>
                </c:pt>
                <c:pt idx="79">
                  <c:v>-10.823718</c:v>
                </c:pt>
                <c:pt idx="80">
                  <c:v>-20.38467</c:v>
                </c:pt>
                <c:pt idx="81">
                  <c:v>-27.420086000000001</c:v>
                </c:pt>
                <c:pt idx="82">
                  <c:v>-34.094710999999997</c:v>
                </c:pt>
                <c:pt idx="83">
                  <c:v>-40.588943</c:v>
                </c:pt>
                <c:pt idx="84">
                  <c:v>-41.851711000000002</c:v>
                </c:pt>
                <c:pt idx="85">
                  <c:v>-43.114479000000003</c:v>
                </c:pt>
                <c:pt idx="86">
                  <c:v>-45.459617999999999</c:v>
                </c:pt>
                <c:pt idx="87">
                  <c:v>-49.428314</c:v>
                </c:pt>
                <c:pt idx="88">
                  <c:v>-51.412663000000002</c:v>
                </c:pt>
                <c:pt idx="89">
                  <c:v>-52.495032999999999</c:v>
                </c:pt>
                <c:pt idx="90">
                  <c:v>-55.742148999999998</c:v>
                </c:pt>
                <c:pt idx="91">
                  <c:v>-55.561751999999998</c:v>
                </c:pt>
                <c:pt idx="92">
                  <c:v>-56.82452</c:v>
                </c:pt>
                <c:pt idx="93">
                  <c:v>-56.644126999999997</c:v>
                </c:pt>
                <c:pt idx="94">
                  <c:v>-57.365707</c:v>
                </c:pt>
                <c:pt idx="95">
                  <c:v>-54.298988000000001</c:v>
                </c:pt>
                <c:pt idx="96">
                  <c:v>-55.200961999999997</c:v>
                </c:pt>
                <c:pt idx="97">
                  <c:v>-53.577404000000001</c:v>
                </c:pt>
                <c:pt idx="98">
                  <c:v>-49.789104000000002</c:v>
                </c:pt>
                <c:pt idx="99">
                  <c:v>-46.000801000000003</c:v>
                </c:pt>
                <c:pt idx="100">
                  <c:v>-42.032103999999997</c:v>
                </c:pt>
                <c:pt idx="101">
                  <c:v>-40.047756</c:v>
                </c:pt>
                <c:pt idx="102">
                  <c:v>-35.357478999999998</c:v>
                </c:pt>
                <c:pt idx="103">
                  <c:v>-30.847597</c:v>
                </c:pt>
                <c:pt idx="104">
                  <c:v>-25.616133000000001</c:v>
                </c:pt>
                <c:pt idx="105">
                  <c:v>-17.317948999999999</c:v>
                </c:pt>
                <c:pt idx="106">
                  <c:v>-11.004113</c:v>
                </c:pt>
                <c:pt idx="107">
                  <c:v>-6.1334400000000002</c:v>
                </c:pt>
                <c:pt idx="108">
                  <c:v>-3.7883010000000001</c:v>
                </c:pt>
                <c:pt idx="109">
                  <c:v>-4.5098820000000002</c:v>
                </c:pt>
                <c:pt idx="110">
                  <c:v>-1.262767</c:v>
                </c:pt>
                <c:pt idx="111">
                  <c:v>13.890438</c:v>
                </c:pt>
                <c:pt idx="112">
                  <c:v>22.549413999999999</c:v>
                </c:pt>
                <c:pt idx="113">
                  <c:v>30.667202</c:v>
                </c:pt>
                <c:pt idx="114">
                  <c:v>34.094710999999997</c:v>
                </c:pt>
                <c:pt idx="115">
                  <c:v>35.357478999999998</c:v>
                </c:pt>
                <c:pt idx="116">
                  <c:v>36.620246999999999</c:v>
                </c:pt>
                <c:pt idx="117">
                  <c:v>38.965384999999998</c:v>
                </c:pt>
                <c:pt idx="118">
                  <c:v>41.851711000000002</c:v>
                </c:pt>
                <c:pt idx="119">
                  <c:v>43.294871999999998</c:v>
                </c:pt>
                <c:pt idx="120">
                  <c:v>43.475268999999997</c:v>
                </c:pt>
                <c:pt idx="121">
                  <c:v>42.032103999999997</c:v>
                </c:pt>
                <c:pt idx="122">
                  <c:v>41.490921</c:v>
                </c:pt>
                <c:pt idx="123">
                  <c:v>41.130130999999999</c:v>
                </c:pt>
                <c:pt idx="124">
                  <c:v>37.522224000000001</c:v>
                </c:pt>
                <c:pt idx="125">
                  <c:v>34.816296000000001</c:v>
                </c:pt>
                <c:pt idx="126">
                  <c:v>29.945620999999999</c:v>
                </c:pt>
                <c:pt idx="127">
                  <c:v>23.992574999999999</c:v>
                </c:pt>
                <c:pt idx="128">
                  <c:v>16.776764</c:v>
                </c:pt>
                <c:pt idx="129">
                  <c:v>9.9217410000000008</c:v>
                </c:pt>
                <c:pt idx="130">
                  <c:v>8.2981839999999991</c:v>
                </c:pt>
                <c:pt idx="131">
                  <c:v>-1.984348</c:v>
                </c:pt>
                <c:pt idx="132">
                  <c:v>-14.070834</c:v>
                </c:pt>
                <c:pt idx="133">
                  <c:v>-26.698505000000001</c:v>
                </c:pt>
                <c:pt idx="134">
                  <c:v>-39.686965999999998</c:v>
                </c:pt>
                <c:pt idx="135">
                  <c:v>-47.083176000000002</c:v>
                </c:pt>
                <c:pt idx="136">
                  <c:v>-50.871474999999997</c:v>
                </c:pt>
                <c:pt idx="137">
                  <c:v>-53.216614</c:v>
                </c:pt>
                <c:pt idx="138">
                  <c:v>-52.134242999999998</c:v>
                </c:pt>
                <c:pt idx="139">
                  <c:v>-49.247917000000001</c:v>
                </c:pt>
                <c:pt idx="140">
                  <c:v>-46.902779000000002</c:v>
                </c:pt>
                <c:pt idx="141">
                  <c:v>-41.671314000000002</c:v>
                </c:pt>
                <c:pt idx="142">
                  <c:v>-33.192737999999999</c:v>
                </c:pt>
                <c:pt idx="143">
                  <c:v>-24.894552000000001</c:v>
                </c:pt>
                <c:pt idx="144">
                  <c:v>-18.941507000000001</c:v>
                </c:pt>
                <c:pt idx="145">
                  <c:v>-15.153206000000001</c:v>
                </c:pt>
                <c:pt idx="146">
                  <c:v>-5.0510679999999999</c:v>
                </c:pt>
                <c:pt idx="147">
                  <c:v>5.0510679999999999</c:v>
                </c:pt>
                <c:pt idx="148">
                  <c:v>12.266881</c:v>
                </c:pt>
                <c:pt idx="149">
                  <c:v>15.333601</c:v>
                </c:pt>
                <c:pt idx="150">
                  <c:v>11.725695</c:v>
                </c:pt>
                <c:pt idx="151">
                  <c:v>13.168858</c:v>
                </c:pt>
                <c:pt idx="152">
                  <c:v>8.8393700000000006</c:v>
                </c:pt>
                <c:pt idx="153">
                  <c:v>7.5766030000000004</c:v>
                </c:pt>
                <c:pt idx="154">
                  <c:v>4.870673</c:v>
                </c:pt>
                <c:pt idx="155">
                  <c:v>0.90197700000000003</c:v>
                </c:pt>
                <c:pt idx="156">
                  <c:v>-2.5255339999999999</c:v>
                </c:pt>
                <c:pt idx="157">
                  <c:v>-8.6589749999999999</c:v>
                </c:pt>
                <c:pt idx="158">
                  <c:v>-12.988462</c:v>
                </c:pt>
                <c:pt idx="159">
                  <c:v>-22.549413999999999</c:v>
                </c:pt>
                <c:pt idx="160">
                  <c:v>-29.404433999999998</c:v>
                </c:pt>
                <c:pt idx="161">
                  <c:v>-34.455502000000003</c:v>
                </c:pt>
                <c:pt idx="162">
                  <c:v>-36.620246999999999</c:v>
                </c:pt>
                <c:pt idx="163">
                  <c:v>-40.408546000000001</c:v>
                </c:pt>
                <c:pt idx="164">
                  <c:v>-43.114479000000003</c:v>
                </c:pt>
                <c:pt idx="165">
                  <c:v>-46.541988000000003</c:v>
                </c:pt>
                <c:pt idx="166">
                  <c:v>-51.051872000000003</c:v>
                </c:pt>
                <c:pt idx="167">
                  <c:v>-51.412663000000002</c:v>
                </c:pt>
                <c:pt idx="168">
                  <c:v>-45.820408</c:v>
                </c:pt>
                <c:pt idx="169">
                  <c:v>-39.145781999999997</c:v>
                </c:pt>
                <c:pt idx="170">
                  <c:v>-31.929970000000001</c:v>
                </c:pt>
                <c:pt idx="171">
                  <c:v>-30.486806999999999</c:v>
                </c:pt>
                <c:pt idx="172">
                  <c:v>-20.023878</c:v>
                </c:pt>
                <c:pt idx="173">
                  <c:v>-10.462928</c:v>
                </c:pt>
                <c:pt idx="174">
                  <c:v>-2.7059299999999999</c:v>
                </c:pt>
                <c:pt idx="175">
                  <c:v>1.8039529999999999</c:v>
                </c:pt>
                <c:pt idx="176">
                  <c:v>6.6746259999999999</c:v>
                </c:pt>
                <c:pt idx="177">
                  <c:v>11.545299999999999</c:v>
                </c:pt>
                <c:pt idx="178">
                  <c:v>14.431623999999999</c:v>
                </c:pt>
                <c:pt idx="179">
                  <c:v>14.612019999999999</c:v>
                </c:pt>
                <c:pt idx="180">
                  <c:v>18.580717</c:v>
                </c:pt>
                <c:pt idx="181">
                  <c:v>18.039529999999999</c:v>
                </c:pt>
                <c:pt idx="182">
                  <c:v>17.678740000000001</c:v>
                </c:pt>
                <c:pt idx="183">
                  <c:v>16.055181999999999</c:v>
                </c:pt>
                <c:pt idx="184">
                  <c:v>15.333601</c:v>
                </c:pt>
                <c:pt idx="185">
                  <c:v>12.808066</c:v>
                </c:pt>
                <c:pt idx="186">
                  <c:v>14.431623999999999</c:v>
                </c:pt>
                <c:pt idx="187">
                  <c:v>15.874786</c:v>
                </c:pt>
                <c:pt idx="188">
                  <c:v>19.482693000000001</c:v>
                </c:pt>
                <c:pt idx="189">
                  <c:v>25.796527999999999</c:v>
                </c:pt>
                <c:pt idx="190">
                  <c:v>30.486806999999999</c:v>
                </c:pt>
                <c:pt idx="191">
                  <c:v>33.012340999999999</c:v>
                </c:pt>
                <c:pt idx="192">
                  <c:v>31.569178000000001</c:v>
                </c:pt>
                <c:pt idx="193">
                  <c:v>26.157319999999999</c:v>
                </c:pt>
                <c:pt idx="194">
                  <c:v>20.204273000000001</c:v>
                </c:pt>
                <c:pt idx="195">
                  <c:v>17.498343999999999</c:v>
                </c:pt>
                <c:pt idx="196">
                  <c:v>12.447276</c:v>
                </c:pt>
                <c:pt idx="197">
                  <c:v>1.4431620000000001</c:v>
                </c:pt>
                <c:pt idx="198">
                  <c:v>-11.906090000000001</c:v>
                </c:pt>
                <c:pt idx="199">
                  <c:v>-24.353366999999999</c:v>
                </c:pt>
                <c:pt idx="200">
                  <c:v>-34.816296000000001</c:v>
                </c:pt>
                <c:pt idx="201">
                  <c:v>-44.738036999999998</c:v>
                </c:pt>
                <c:pt idx="202">
                  <c:v>-47.804755999999998</c:v>
                </c:pt>
                <c:pt idx="203">
                  <c:v>-53.397010999999999</c:v>
                </c:pt>
                <c:pt idx="204">
                  <c:v>-53.757801000000001</c:v>
                </c:pt>
                <c:pt idx="205">
                  <c:v>-57.004916999999999</c:v>
                </c:pt>
                <c:pt idx="206">
                  <c:v>-54.659779</c:v>
                </c:pt>
                <c:pt idx="207">
                  <c:v>-49.969498000000002</c:v>
                </c:pt>
                <c:pt idx="208">
                  <c:v>-41.851711000000002</c:v>
                </c:pt>
                <c:pt idx="209">
                  <c:v>-31.929970000000001</c:v>
                </c:pt>
                <c:pt idx="210">
                  <c:v>-20.565065000000001</c:v>
                </c:pt>
                <c:pt idx="211">
                  <c:v>-10.823718</c:v>
                </c:pt>
                <c:pt idx="212">
                  <c:v>-3.0667200000000001</c:v>
                </c:pt>
                <c:pt idx="213">
                  <c:v>7.0354169999999998</c:v>
                </c:pt>
                <c:pt idx="214">
                  <c:v>9.3805560000000003</c:v>
                </c:pt>
                <c:pt idx="215">
                  <c:v>17.317948999999999</c:v>
                </c:pt>
                <c:pt idx="216">
                  <c:v>23.090599000000001</c:v>
                </c:pt>
                <c:pt idx="217">
                  <c:v>32.65155</c:v>
                </c:pt>
                <c:pt idx="218">
                  <c:v>35.718268999999999</c:v>
                </c:pt>
                <c:pt idx="219">
                  <c:v>33.373131000000001</c:v>
                </c:pt>
                <c:pt idx="220">
                  <c:v>29.765224</c:v>
                </c:pt>
                <c:pt idx="221">
                  <c:v>21.647435999999999</c:v>
                </c:pt>
                <c:pt idx="222">
                  <c:v>13.890438</c:v>
                </c:pt>
                <c:pt idx="223">
                  <c:v>6.4942310000000001</c:v>
                </c:pt>
                <c:pt idx="224">
                  <c:v>3.9686970000000001</c:v>
                </c:pt>
                <c:pt idx="225">
                  <c:v>-3.0667200000000001</c:v>
                </c:pt>
                <c:pt idx="226">
                  <c:v>-11.364903999999999</c:v>
                </c:pt>
                <c:pt idx="227">
                  <c:v>-18.039529999999999</c:v>
                </c:pt>
                <c:pt idx="228">
                  <c:v>-26.698505000000001</c:v>
                </c:pt>
                <c:pt idx="229">
                  <c:v>-30.306412000000002</c:v>
                </c:pt>
                <c:pt idx="230">
                  <c:v>-34.635899000000002</c:v>
                </c:pt>
                <c:pt idx="231">
                  <c:v>-41.310524000000001</c:v>
                </c:pt>
                <c:pt idx="232">
                  <c:v>-41.671314000000002</c:v>
                </c:pt>
                <c:pt idx="233">
                  <c:v>-45.640011000000001</c:v>
                </c:pt>
                <c:pt idx="234">
                  <c:v>-44.557639999999999</c:v>
                </c:pt>
                <c:pt idx="235">
                  <c:v>-43.475268999999997</c:v>
                </c:pt>
                <c:pt idx="236">
                  <c:v>-41.671314000000002</c:v>
                </c:pt>
                <c:pt idx="237">
                  <c:v>-37.702618000000001</c:v>
                </c:pt>
                <c:pt idx="238">
                  <c:v>-35.177086000000003</c:v>
                </c:pt>
                <c:pt idx="239">
                  <c:v>-31.208386999999998</c:v>
                </c:pt>
                <c:pt idx="240">
                  <c:v>-30.486806999999999</c:v>
                </c:pt>
                <c:pt idx="241">
                  <c:v>-27.239691000000001</c:v>
                </c:pt>
                <c:pt idx="242">
                  <c:v>-23.992574999999999</c:v>
                </c:pt>
                <c:pt idx="243">
                  <c:v>-21.467040999999998</c:v>
                </c:pt>
                <c:pt idx="244">
                  <c:v>-15.513996000000001</c:v>
                </c:pt>
                <c:pt idx="245">
                  <c:v>-13.349252999999999</c:v>
                </c:pt>
                <c:pt idx="246">
                  <c:v>-8.2981839999999991</c:v>
                </c:pt>
                <c:pt idx="247">
                  <c:v>-7.9373930000000001</c:v>
                </c:pt>
                <c:pt idx="248">
                  <c:v>-8.1177879999999991</c:v>
                </c:pt>
                <c:pt idx="249">
                  <c:v>-8.2981839999999991</c:v>
                </c:pt>
                <c:pt idx="250">
                  <c:v>-3.7883010000000001</c:v>
                </c:pt>
                <c:pt idx="251">
                  <c:v>-1.4431620000000001</c:v>
                </c:pt>
                <c:pt idx="252">
                  <c:v>-5.4118589999999998</c:v>
                </c:pt>
                <c:pt idx="253">
                  <c:v>-9.5609509999999993</c:v>
                </c:pt>
                <c:pt idx="254">
                  <c:v>-13.710043000000001</c:v>
                </c:pt>
                <c:pt idx="255">
                  <c:v>-16.415973999999999</c:v>
                </c:pt>
                <c:pt idx="256">
                  <c:v>-19.843482999999999</c:v>
                </c:pt>
                <c:pt idx="257">
                  <c:v>-24.353366999999999</c:v>
                </c:pt>
                <c:pt idx="258">
                  <c:v>-30.306412000000002</c:v>
                </c:pt>
                <c:pt idx="259">
                  <c:v>-39.686965999999998</c:v>
                </c:pt>
                <c:pt idx="260">
                  <c:v>-40.228152999999999</c:v>
                </c:pt>
                <c:pt idx="261">
                  <c:v>-41.130130999999999</c:v>
                </c:pt>
                <c:pt idx="262">
                  <c:v>-41.130130999999999</c:v>
                </c:pt>
                <c:pt idx="263">
                  <c:v>-41.130130999999999</c:v>
                </c:pt>
                <c:pt idx="264">
                  <c:v>-40.408546000000001</c:v>
                </c:pt>
                <c:pt idx="265">
                  <c:v>-37.522224000000001</c:v>
                </c:pt>
                <c:pt idx="266">
                  <c:v>-33.914318000000002</c:v>
                </c:pt>
                <c:pt idx="267">
                  <c:v>-24.353366999999999</c:v>
                </c:pt>
                <c:pt idx="268">
                  <c:v>-13.349252999999999</c:v>
                </c:pt>
                <c:pt idx="269">
                  <c:v>-5.0510679999999999</c:v>
                </c:pt>
                <c:pt idx="270">
                  <c:v>4.3294870000000003</c:v>
                </c:pt>
                <c:pt idx="271">
                  <c:v>9.7413460000000001</c:v>
                </c:pt>
                <c:pt idx="272">
                  <c:v>16.596368999999999</c:v>
                </c:pt>
                <c:pt idx="273">
                  <c:v>21.467040999999998</c:v>
                </c:pt>
                <c:pt idx="274">
                  <c:v>23.270994000000002</c:v>
                </c:pt>
                <c:pt idx="275">
                  <c:v>25.796527999999999</c:v>
                </c:pt>
                <c:pt idx="276">
                  <c:v>29.945620999999999</c:v>
                </c:pt>
                <c:pt idx="277">
                  <c:v>29.404433999999998</c:v>
                </c:pt>
                <c:pt idx="278">
                  <c:v>25.616133000000001</c:v>
                </c:pt>
                <c:pt idx="279">
                  <c:v>21.467040999999998</c:v>
                </c:pt>
                <c:pt idx="280">
                  <c:v>15.694391</c:v>
                </c:pt>
                <c:pt idx="281">
                  <c:v>12.447276</c:v>
                </c:pt>
                <c:pt idx="282">
                  <c:v>9.7413460000000001</c:v>
                </c:pt>
                <c:pt idx="283">
                  <c:v>10.462928</c:v>
                </c:pt>
                <c:pt idx="284">
                  <c:v>7.5766030000000004</c:v>
                </c:pt>
                <c:pt idx="285">
                  <c:v>5.0510679999999999</c:v>
                </c:pt>
                <c:pt idx="286">
                  <c:v>-2.8863249999999998</c:v>
                </c:pt>
                <c:pt idx="287">
                  <c:v>-13.529648</c:v>
                </c:pt>
                <c:pt idx="288">
                  <c:v>-13.529648</c:v>
                </c:pt>
                <c:pt idx="289">
                  <c:v>-14.972811</c:v>
                </c:pt>
                <c:pt idx="290">
                  <c:v>-13.890438</c:v>
                </c:pt>
                <c:pt idx="291">
                  <c:v>-12.447276</c:v>
                </c:pt>
                <c:pt idx="292">
                  <c:v>-19.843482999999999</c:v>
                </c:pt>
                <c:pt idx="293">
                  <c:v>-20.204273000000001</c:v>
                </c:pt>
                <c:pt idx="294">
                  <c:v>-17.859134999999998</c:v>
                </c:pt>
                <c:pt idx="295">
                  <c:v>-17.859134999999998</c:v>
                </c:pt>
                <c:pt idx="296">
                  <c:v>-16.596368999999999</c:v>
                </c:pt>
                <c:pt idx="297">
                  <c:v>-14.792415</c:v>
                </c:pt>
                <c:pt idx="298">
                  <c:v>-14.251229</c:v>
                </c:pt>
                <c:pt idx="299">
                  <c:v>-11.364903999999999</c:v>
                </c:pt>
                <c:pt idx="300">
                  <c:v>-6.1334400000000002</c:v>
                </c:pt>
                <c:pt idx="301">
                  <c:v>-2.5255339999999999</c:v>
                </c:pt>
                <c:pt idx="302">
                  <c:v>1.4431620000000001</c:v>
                </c:pt>
                <c:pt idx="303">
                  <c:v>2.5255339999999999</c:v>
                </c:pt>
                <c:pt idx="304">
                  <c:v>3.9686970000000001</c:v>
                </c:pt>
                <c:pt idx="305">
                  <c:v>3.6079059999999998</c:v>
                </c:pt>
                <c:pt idx="306">
                  <c:v>4.6902780000000002</c:v>
                </c:pt>
                <c:pt idx="307">
                  <c:v>3.6079059999999998</c:v>
                </c:pt>
                <c:pt idx="308">
                  <c:v>3.9686970000000001</c:v>
                </c:pt>
                <c:pt idx="309">
                  <c:v>5.5922549999999998</c:v>
                </c:pt>
                <c:pt idx="310">
                  <c:v>5.2314639999999999</c:v>
                </c:pt>
                <c:pt idx="311">
                  <c:v>7.9373930000000001</c:v>
                </c:pt>
                <c:pt idx="312">
                  <c:v>7.7569980000000003</c:v>
                </c:pt>
                <c:pt idx="313">
                  <c:v>5.5922549999999998</c:v>
                </c:pt>
                <c:pt idx="314">
                  <c:v>5.4118589999999998</c:v>
                </c:pt>
                <c:pt idx="315">
                  <c:v>3.9686970000000001</c:v>
                </c:pt>
                <c:pt idx="316">
                  <c:v>-0.180395</c:v>
                </c:pt>
                <c:pt idx="317">
                  <c:v>-0.180395</c:v>
                </c:pt>
                <c:pt idx="318">
                  <c:v>-3.9686970000000001</c:v>
                </c:pt>
                <c:pt idx="319">
                  <c:v>-8.2981839999999991</c:v>
                </c:pt>
                <c:pt idx="320">
                  <c:v>-10.102137000000001</c:v>
                </c:pt>
                <c:pt idx="321">
                  <c:v>-12.627670999999999</c:v>
                </c:pt>
                <c:pt idx="322">
                  <c:v>-14.251229</c:v>
                </c:pt>
                <c:pt idx="323">
                  <c:v>-15.513996000000001</c:v>
                </c:pt>
                <c:pt idx="324">
                  <c:v>-12.808066</c:v>
                </c:pt>
                <c:pt idx="325">
                  <c:v>-11.364903999999999</c:v>
                </c:pt>
                <c:pt idx="326">
                  <c:v>-8.2981839999999991</c:v>
                </c:pt>
                <c:pt idx="327">
                  <c:v>-4.5098820000000002</c:v>
                </c:pt>
                <c:pt idx="328">
                  <c:v>0.54118599999999994</c:v>
                </c:pt>
                <c:pt idx="329">
                  <c:v>1.4431620000000001</c:v>
                </c:pt>
                <c:pt idx="330">
                  <c:v>3.6079059999999998</c:v>
                </c:pt>
                <c:pt idx="331">
                  <c:v>3.427511</c:v>
                </c:pt>
                <c:pt idx="332">
                  <c:v>5.5922549999999998</c:v>
                </c:pt>
                <c:pt idx="333">
                  <c:v>5.2314639999999999</c:v>
                </c:pt>
                <c:pt idx="334">
                  <c:v>5.0510679999999999</c:v>
                </c:pt>
                <c:pt idx="335">
                  <c:v>5.9530450000000004</c:v>
                </c:pt>
                <c:pt idx="336">
                  <c:v>5.2314639999999999</c:v>
                </c:pt>
                <c:pt idx="337">
                  <c:v>2.8863249999999998</c:v>
                </c:pt>
                <c:pt idx="338">
                  <c:v>2.7059299999999999</c:v>
                </c:pt>
                <c:pt idx="339">
                  <c:v>5.9530450000000004</c:v>
                </c:pt>
                <c:pt idx="340">
                  <c:v>6.8550209999999998</c:v>
                </c:pt>
                <c:pt idx="341">
                  <c:v>4.870673</c:v>
                </c:pt>
                <c:pt idx="342">
                  <c:v>3.6079059999999998</c:v>
                </c:pt>
                <c:pt idx="343">
                  <c:v>8.8393700000000006</c:v>
                </c:pt>
                <c:pt idx="344">
                  <c:v>10.643323000000001</c:v>
                </c:pt>
                <c:pt idx="345">
                  <c:v>13.168858</c:v>
                </c:pt>
                <c:pt idx="346">
                  <c:v>16.235576999999999</c:v>
                </c:pt>
                <c:pt idx="347">
                  <c:v>14.972811</c:v>
                </c:pt>
                <c:pt idx="348">
                  <c:v>17.137554000000002</c:v>
                </c:pt>
                <c:pt idx="349">
                  <c:v>19.482693000000001</c:v>
                </c:pt>
                <c:pt idx="350">
                  <c:v>16.957159000000001</c:v>
                </c:pt>
                <c:pt idx="351">
                  <c:v>12.447276</c:v>
                </c:pt>
                <c:pt idx="352">
                  <c:v>9.3805560000000003</c:v>
                </c:pt>
                <c:pt idx="353">
                  <c:v>3.2471160000000001</c:v>
                </c:pt>
                <c:pt idx="354">
                  <c:v>-4.1490919999999996</c:v>
                </c:pt>
                <c:pt idx="355">
                  <c:v>-4.6902780000000002</c:v>
                </c:pt>
                <c:pt idx="356">
                  <c:v>-5.5922549999999998</c:v>
                </c:pt>
                <c:pt idx="357">
                  <c:v>-6.4942310000000001</c:v>
                </c:pt>
                <c:pt idx="358">
                  <c:v>-4.870673</c:v>
                </c:pt>
                <c:pt idx="359">
                  <c:v>-2.3451390000000001</c:v>
                </c:pt>
                <c:pt idx="360">
                  <c:v>-2.1647439999999998</c:v>
                </c:pt>
                <c:pt idx="361">
                  <c:v>1.262767</c:v>
                </c:pt>
                <c:pt idx="362">
                  <c:v>1.8039529999999999</c:v>
                </c:pt>
                <c:pt idx="363">
                  <c:v>2.5255339999999999</c:v>
                </c:pt>
                <c:pt idx="364">
                  <c:v>5.7726499999999996</c:v>
                </c:pt>
                <c:pt idx="365">
                  <c:v>11.184509</c:v>
                </c:pt>
                <c:pt idx="366">
                  <c:v>16.596368999999999</c:v>
                </c:pt>
                <c:pt idx="367">
                  <c:v>22.549413999999999</c:v>
                </c:pt>
                <c:pt idx="368">
                  <c:v>29.043644</c:v>
                </c:pt>
                <c:pt idx="369">
                  <c:v>28.863249</c:v>
                </c:pt>
                <c:pt idx="370">
                  <c:v>28.322063</c:v>
                </c:pt>
                <c:pt idx="371">
                  <c:v>30.667202</c:v>
                </c:pt>
                <c:pt idx="372">
                  <c:v>30.847597</c:v>
                </c:pt>
                <c:pt idx="373">
                  <c:v>31.749573000000002</c:v>
                </c:pt>
                <c:pt idx="374">
                  <c:v>32.65155</c:v>
                </c:pt>
                <c:pt idx="375">
                  <c:v>34.635899000000002</c:v>
                </c:pt>
                <c:pt idx="376">
                  <c:v>32.471153000000001</c:v>
                </c:pt>
                <c:pt idx="377">
                  <c:v>33.192737999999999</c:v>
                </c:pt>
                <c:pt idx="378">
                  <c:v>28.141667999999999</c:v>
                </c:pt>
                <c:pt idx="379">
                  <c:v>24.172972000000001</c:v>
                </c:pt>
                <c:pt idx="380">
                  <c:v>18.039529999999999</c:v>
                </c:pt>
                <c:pt idx="381">
                  <c:v>13.168858</c:v>
                </c:pt>
                <c:pt idx="382">
                  <c:v>7.0354169999999998</c:v>
                </c:pt>
                <c:pt idx="383">
                  <c:v>4.3294870000000003</c:v>
                </c:pt>
                <c:pt idx="384">
                  <c:v>4.6902780000000002</c:v>
                </c:pt>
                <c:pt idx="385">
                  <c:v>5.9530450000000004</c:v>
                </c:pt>
                <c:pt idx="386">
                  <c:v>5.5922549999999998</c:v>
                </c:pt>
                <c:pt idx="387">
                  <c:v>15.513996000000001</c:v>
                </c:pt>
                <c:pt idx="388">
                  <c:v>21.827831</c:v>
                </c:pt>
                <c:pt idx="389">
                  <c:v>31.388783</c:v>
                </c:pt>
                <c:pt idx="390">
                  <c:v>35.177086000000003</c:v>
                </c:pt>
                <c:pt idx="391">
                  <c:v>34.455502000000003</c:v>
                </c:pt>
                <c:pt idx="392">
                  <c:v>25.976925000000001</c:v>
                </c:pt>
                <c:pt idx="393">
                  <c:v>6.3138360000000002</c:v>
                </c:pt>
                <c:pt idx="394">
                  <c:v>-20.204273000000001</c:v>
                </c:pt>
                <c:pt idx="395">
                  <c:v>-41.130130999999999</c:v>
                </c:pt>
                <c:pt idx="396">
                  <c:v>-45.640011000000001</c:v>
                </c:pt>
                <c:pt idx="397">
                  <c:v>-50.149895000000001</c:v>
                </c:pt>
                <c:pt idx="398">
                  <c:v>-52.495032999999999</c:v>
                </c:pt>
                <c:pt idx="399">
                  <c:v>-51.953850000000003</c:v>
                </c:pt>
                <c:pt idx="400">
                  <c:v>-47.985149</c:v>
                </c:pt>
                <c:pt idx="401">
                  <c:v>-43.294871999999998</c:v>
                </c:pt>
                <c:pt idx="402">
                  <c:v>-33.553528</c:v>
                </c:pt>
                <c:pt idx="403">
                  <c:v>-26.698505000000001</c:v>
                </c:pt>
                <c:pt idx="404">
                  <c:v>-17.678740000000001</c:v>
                </c:pt>
                <c:pt idx="405">
                  <c:v>-9.5609509999999993</c:v>
                </c:pt>
                <c:pt idx="406">
                  <c:v>-7.7569980000000003</c:v>
                </c:pt>
                <c:pt idx="407">
                  <c:v>1.0823719999999999</c:v>
                </c:pt>
                <c:pt idx="408">
                  <c:v>8.2981839999999991</c:v>
                </c:pt>
                <c:pt idx="409">
                  <c:v>12.266881</c:v>
                </c:pt>
                <c:pt idx="410">
                  <c:v>11.184509</c:v>
                </c:pt>
                <c:pt idx="411">
                  <c:v>12.627670999999999</c:v>
                </c:pt>
                <c:pt idx="412">
                  <c:v>12.266881</c:v>
                </c:pt>
                <c:pt idx="413">
                  <c:v>12.627670999999999</c:v>
                </c:pt>
                <c:pt idx="414">
                  <c:v>15.153206000000001</c:v>
                </c:pt>
                <c:pt idx="415">
                  <c:v>18.039529999999999</c:v>
                </c:pt>
                <c:pt idx="416">
                  <c:v>18.941507000000001</c:v>
                </c:pt>
                <c:pt idx="417">
                  <c:v>17.859134999999998</c:v>
                </c:pt>
                <c:pt idx="418">
                  <c:v>17.859134999999998</c:v>
                </c:pt>
                <c:pt idx="419">
                  <c:v>17.317948999999999</c:v>
                </c:pt>
                <c:pt idx="420">
                  <c:v>11.004113</c:v>
                </c:pt>
                <c:pt idx="421">
                  <c:v>2.5255339999999999</c:v>
                </c:pt>
                <c:pt idx="422">
                  <c:v>-7.3962070000000004</c:v>
                </c:pt>
                <c:pt idx="423">
                  <c:v>-14.792415</c:v>
                </c:pt>
                <c:pt idx="424">
                  <c:v>-22.549413999999999</c:v>
                </c:pt>
                <c:pt idx="425">
                  <c:v>-29.945620999999999</c:v>
                </c:pt>
                <c:pt idx="426">
                  <c:v>-33.192737999999999</c:v>
                </c:pt>
                <c:pt idx="427">
                  <c:v>-38.604595000000003</c:v>
                </c:pt>
                <c:pt idx="428">
                  <c:v>-42.934081999999997</c:v>
                </c:pt>
                <c:pt idx="429">
                  <c:v>-46.541988000000003</c:v>
                </c:pt>
                <c:pt idx="430">
                  <c:v>-46.541988000000003</c:v>
                </c:pt>
                <c:pt idx="431">
                  <c:v>-37.341827000000002</c:v>
                </c:pt>
                <c:pt idx="432">
                  <c:v>-28.682853999999999</c:v>
                </c:pt>
                <c:pt idx="433">
                  <c:v>-19.663087999999998</c:v>
                </c:pt>
                <c:pt idx="434">
                  <c:v>-7.9373930000000001</c:v>
                </c:pt>
                <c:pt idx="435">
                  <c:v>-8.1177879999999991</c:v>
                </c:pt>
                <c:pt idx="436">
                  <c:v>-2.3451390000000001</c:v>
                </c:pt>
                <c:pt idx="437">
                  <c:v>3.7883010000000001</c:v>
                </c:pt>
                <c:pt idx="438">
                  <c:v>6.6746259999999999</c:v>
                </c:pt>
                <c:pt idx="439">
                  <c:v>14.251229</c:v>
                </c:pt>
                <c:pt idx="440">
                  <c:v>16.957159000000001</c:v>
                </c:pt>
                <c:pt idx="441">
                  <c:v>17.859134999999998</c:v>
                </c:pt>
                <c:pt idx="442">
                  <c:v>25.074947000000002</c:v>
                </c:pt>
                <c:pt idx="443">
                  <c:v>23.451388999999999</c:v>
                </c:pt>
                <c:pt idx="444">
                  <c:v>22.549413999999999</c:v>
                </c:pt>
                <c:pt idx="445">
                  <c:v>15.874786</c:v>
                </c:pt>
                <c:pt idx="446">
                  <c:v>14.972811</c:v>
                </c:pt>
                <c:pt idx="447">
                  <c:v>13.890438</c:v>
                </c:pt>
                <c:pt idx="448">
                  <c:v>10.282533000000001</c:v>
                </c:pt>
                <c:pt idx="449">
                  <c:v>7.9373930000000001</c:v>
                </c:pt>
                <c:pt idx="450">
                  <c:v>6.1334400000000002</c:v>
                </c:pt>
                <c:pt idx="451">
                  <c:v>5.4118589999999998</c:v>
                </c:pt>
                <c:pt idx="452">
                  <c:v>-1.4431620000000001</c:v>
                </c:pt>
                <c:pt idx="453">
                  <c:v>-7.3962070000000004</c:v>
                </c:pt>
                <c:pt idx="454">
                  <c:v>-8.4785799999999991</c:v>
                </c:pt>
                <c:pt idx="455">
                  <c:v>-13.890438</c:v>
                </c:pt>
                <c:pt idx="456">
                  <c:v>-20.38467</c:v>
                </c:pt>
                <c:pt idx="457">
                  <c:v>-18.400321999999999</c:v>
                </c:pt>
                <c:pt idx="458">
                  <c:v>-16.235576999999999</c:v>
                </c:pt>
                <c:pt idx="459">
                  <c:v>-17.678740000000001</c:v>
                </c:pt>
                <c:pt idx="460">
                  <c:v>-15.513996000000001</c:v>
                </c:pt>
                <c:pt idx="461">
                  <c:v>-11.184509</c:v>
                </c:pt>
                <c:pt idx="462">
                  <c:v>-11.004113</c:v>
                </c:pt>
                <c:pt idx="463">
                  <c:v>-13.349252999999999</c:v>
                </c:pt>
                <c:pt idx="464">
                  <c:v>-10.823718</c:v>
                </c:pt>
                <c:pt idx="465">
                  <c:v>-6.6746259999999999</c:v>
                </c:pt>
                <c:pt idx="466">
                  <c:v>-11.364903999999999</c:v>
                </c:pt>
                <c:pt idx="467">
                  <c:v>-9.0197649999999996</c:v>
                </c:pt>
                <c:pt idx="468">
                  <c:v>-9.7413460000000001</c:v>
                </c:pt>
                <c:pt idx="469">
                  <c:v>-10.282533000000001</c:v>
                </c:pt>
                <c:pt idx="470">
                  <c:v>-10.643323000000001</c:v>
                </c:pt>
                <c:pt idx="471">
                  <c:v>-8.8393700000000006</c:v>
                </c:pt>
                <c:pt idx="472">
                  <c:v>-8.8393700000000006</c:v>
                </c:pt>
                <c:pt idx="473">
                  <c:v>-7.2158119999999997</c:v>
                </c:pt>
                <c:pt idx="474">
                  <c:v>-7.5766030000000004</c:v>
                </c:pt>
                <c:pt idx="475">
                  <c:v>-6.8550209999999998</c:v>
                </c:pt>
                <c:pt idx="476">
                  <c:v>-8.2981839999999991</c:v>
                </c:pt>
                <c:pt idx="477">
                  <c:v>-7.7569980000000003</c:v>
                </c:pt>
                <c:pt idx="478">
                  <c:v>-7.2158119999999997</c:v>
                </c:pt>
                <c:pt idx="479">
                  <c:v>-8.2981839999999991</c:v>
                </c:pt>
                <c:pt idx="480">
                  <c:v>-7.0354169999999998</c:v>
                </c:pt>
                <c:pt idx="481">
                  <c:v>-8.8393700000000006</c:v>
                </c:pt>
                <c:pt idx="482">
                  <c:v>-9.7413460000000001</c:v>
                </c:pt>
                <c:pt idx="483">
                  <c:v>-8.1177879999999991</c:v>
                </c:pt>
                <c:pt idx="484">
                  <c:v>-8.8393700000000006</c:v>
                </c:pt>
                <c:pt idx="485">
                  <c:v>-9.7413460000000001</c:v>
                </c:pt>
                <c:pt idx="486">
                  <c:v>-11.184509</c:v>
                </c:pt>
                <c:pt idx="487">
                  <c:v>-10.823718</c:v>
                </c:pt>
                <c:pt idx="488">
                  <c:v>-10.462928</c:v>
                </c:pt>
                <c:pt idx="489">
                  <c:v>-9.7413460000000001</c:v>
                </c:pt>
                <c:pt idx="490">
                  <c:v>-12.086486000000001</c:v>
                </c:pt>
                <c:pt idx="491">
                  <c:v>-12.447276</c:v>
                </c:pt>
                <c:pt idx="492">
                  <c:v>-11.004113</c:v>
                </c:pt>
                <c:pt idx="493">
                  <c:v>-12.266881</c:v>
                </c:pt>
                <c:pt idx="494">
                  <c:v>-12.627670999999999</c:v>
                </c:pt>
                <c:pt idx="495">
                  <c:v>-13.349252999999999</c:v>
                </c:pt>
                <c:pt idx="496">
                  <c:v>-12.808066</c:v>
                </c:pt>
                <c:pt idx="497">
                  <c:v>-12.086486000000001</c:v>
                </c:pt>
                <c:pt idx="498">
                  <c:v>-12.988462</c:v>
                </c:pt>
                <c:pt idx="499">
                  <c:v>-12.988462</c:v>
                </c:pt>
                <c:pt idx="500">
                  <c:v>-13.168858</c:v>
                </c:pt>
                <c:pt idx="501">
                  <c:v>-12.266881</c:v>
                </c:pt>
                <c:pt idx="502">
                  <c:v>-14.251229</c:v>
                </c:pt>
                <c:pt idx="503">
                  <c:v>-11.906090000000001</c:v>
                </c:pt>
                <c:pt idx="504">
                  <c:v>-13.168858</c:v>
                </c:pt>
                <c:pt idx="505">
                  <c:v>-12.266881</c:v>
                </c:pt>
                <c:pt idx="506">
                  <c:v>-13.349252999999999</c:v>
                </c:pt>
                <c:pt idx="507">
                  <c:v>-12.086486000000001</c:v>
                </c:pt>
                <c:pt idx="508">
                  <c:v>-11.184509</c:v>
                </c:pt>
                <c:pt idx="509">
                  <c:v>-11.906090000000001</c:v>
                </c:pt>
                <c:pt idx="510">
                  <c:v>-12.266881</c:v>
                </c:pt>
                <c:pt idx="511">
                  <c:v>-14.070834</c:v>
                </c:pt>
                <c:pt idx="512">
                  <c:v>-12.447276</c:v>
                </c:pt>
                <c:pt idx="513">
                  <c:v>-14.070834</c:v>
                </c:pt>
                <c:pt idx="514">
                  <c:v>-13.529648</c:v>
                </c:pt>
                <c:pt idx="515">
                  <c:v>-13.168858</c:v>
                </c:pt>
                <c:pt idx="516">
                  <c:v>-14.070834</c:v>
                </c:pt>
                <c:pt idx="517">
                  <c:v>-13.710043000000001</c:v>
                </c:pt>
                <c:pt idx="518">
                  <c:v>-12.266881</c:v>
                </c:pt>
                <c:pt idx="519">
                  <c:v>-15.153206000000001</c:v>
                </c:pt>
                <c:pt idx="520">
                  <c:v>-14.431623999999999</c:v>
                </c:pt>
                <c:pt idx="521">
                  <c:v>-15.513996000000001</c:v>
                </c:pt>
                <c:pt idx="522">
                  <c:v>-12.988462</c:v>
                </c:pt>
                <c:pt idx="523">
                  <c:v>-13.710043000000001</c:v>
                </c:pt>
                <c:pt idx="524">
                  <c:v>-13.890438</c:v>
                </c:pt>
                <c:pt idx="525">
                  <c:v>-13.349252999999999</c:v>
                </c:pt>
                <c:pt idx="526">
                  <c:v>-12.988462</c:v>
                </c:pt>
                <c:pt idx="527">
                  <c:v>-11.725695</c:v>
                </c:pt>
                <c:pt idx="528">
                  <c:v>-14.431623999999999</c:v>
                </c:pt>
                <c:pt idx="529">
                  <c:v>-12.988462</c:v>
                </c:pt>
                <c:pt idx="530">
                  <c:v>-12.086486000000001</c:v>
                </c:pt>
                <c:pt idx="531">
                  <c:v>-13.168858</c:v>
                </c:pt>
                <c:pt idx="532">
                  <c:v>-11.906090000000001</c:v>
                </c:pt>
                <c:pt idx="533">
                  <c:v>-12.266881</c:v>
                </c:pt>
                <c:pt idx="534">
                  <c:v>-14.251229</c:v>
                </c:pt>
                <c:pt idx="535">
                  <c:v>-12.627670999999999</c:v>
                </c:pt>
                <c:pt idx="536">
                  <c:v>-11.725695</c:v>
                </c:pt>
                <c:pt idx="537">
                  <c:v>-12.266881</c:v>
                </c:pt>
                <c:pt idx="538">
                  <c:v>-11.906090000000001</c:v>
                </c:pt>
                <c:pt idx="539">
                  <c:v>-10.823718</c:v>
                </c:pt>
                <c:pt idx="540">
                  <c:v>-10.823718</c:v>
                </c:pt>
                <c:pt idx="541">
                  <c:v>-9.2001609999999996</c:v>
                </c:pt>
                <c:pt idx="542">
                  <c:v>-9.5609509999999993</c:v>
                </c:pt>
                <c:pt idx="543">
                  <c:v>-9.5609509999999993</c:v>
                </c:pt>
                <c:pt idx="544">
                  <c:v>-8.4785799999999991</c:v>
                </c:pt>
                <c:pt idx="545">
                  <c:v>-9.7413460000000001</c:v>
                </c:pt>
                <c:pt idx="546">
                  <c:v>-9.0197649999999996</c:v>
                </c:pt>
                <c:pt idx="547">
                  <c:v>-8.8393700000000006</c:v>
                </c:pt>
                <c:pt idx="548">
                  <c:v>-10.282533000000001</c:v>
                </c:pt>
                <c:pt idx="549">
                  <c:v>-8.4785799999999991</c:v>
                </c:pt>
                <c:pt idx="550">
                  <c:v>-8.6589749999999999</c:v>
                </c:pt>
                <c:pt idx="551">
                  <c:v>-8.6589749999999999</c:v>
                </c:pt>
                <c:pt idx="552">
                  <c:v>-9.7413460000000001</c:v>
                </c:pt>
                <c:pt idx="553">
                  <c:v>-7.9373930000000001</c:v>
                </c:pt>
                <c:pt idx="554">
                  <c:v>-9.0197649999999996</c:v>
                </c:pt>
                <c:pt idx="555">
                  <c:v>-8.4785799999999991</c:v>
                </c:pt>
                <c:pt idx="556">
                  <c:v>-9.9217410000000008</c:v>
                </c:pt>
                <c:pt idx="557">
                  <c:v>-8.8393700000000006</c:v>
                </c:pt>
                <c:pt idx="558">
                  <c:v>-8.4785799999999991</c:v>
                </c:pt>
                <c:pt idx="559">
                  <c:v>-9.3805560000000003</c:v>
                </c:pt>
                <c:pt idx="560">
                  <c:v>-9.2001609999999996</c:v>
                </c:pt>
                <c:pt idx="561">
                  <c:v>-7.7569980000000003</c:v>
                </c:pt>
                <c:pt idx="562">
                  <c:v>-7.7569980000000003</c:v>
                </c:pt>
                <c:pt idx="563">
                  <c:v>-8.1177879999999991</c:v>
                </c:pt>
                <c:pt idx="564">
                  <c:v>-9.2001609999999996</c:v>
                </c:pt>
                <c:pt idx="565">
                  <c:v>-9.5609509999999993</c:v>
                </c:pt>
                <c:pt idx="566">
                  <c:v>-9.7413460000000001</c:v>
                </c:pt>
                <c:pt idx="567">
                  <c:v>-10.282533000000001</c:v>
                </c:pt>
                <c:pt idx="568">
                  <c:v>-9.7413460000000001</c:v>
                </c:pt>
                <c:pt idx="569">
                  <c:v>-9.0197649999999996</c:v>
                </c:pt>
                <c:pt idx="570">
                  <c:v>-7.2158119999999997</c:v>
                </c:pt>
                <c:pt idx="571">
                  <c:v>-7.2158119999999997</c:v>
                </c:pt>
                <c:pt idx="572">
                  <c:v>-7.5766030000000004</c:v>
                </c:pt>
                <c:pt idx="573">
                  <c:v>-6.1334400000000002</c:v>
                </c:pt>
                <c:pt idx="574">
                  <c:v>-6.6746259999999999</c:v>
                </c:pt>
                <c:pt idx="575">
                  <c:v>-5.9530450000000004</c:v>
                </c:pt>
                <c:pt idx="576">
                  <c:v>-6.4942310000000001</c:v>
                </c:pt>
                <c:pt idx="577">
                  <c:v>-7.3962070000000004</c:v>
                </c:pt>
                <c:pt idx="578">
                  <c:v>-4.870673</c:v>
                </c:pt>
                <c:pt idx="579">
                  <c:v>-6.3138360000000002</c:v>
                </c:pt>
                <c:pt idx="580">
                  <c:v>-6.8550209999999998</c:v>
                </c:pt>
                <c:pt idx="581">
                  <c:v>-6.1334400000000002</c:v>
                </c:pt>
                <c:pt idx="582">
                  <c:v>-5.7726499999999996</c:v>
                </c:pt>
                <c:pt idx="583">
                  <c:v>-6.4942310000000001</c:v>
                </c:pt>
                <c:pt idx="584">
                  <c:v>-5.7726499999999996</c:v>
                </c:pt>
                <c:pt idx="585">
                  <c:v>-6.4942310000000001</c:v>
                </c:pt>
                <c:pt idx="586">
                  <c:v>-5.7726499999999996</c:v>
                </c:pt>
                <c:pt idx="587">
                  <c:v>-7.7569980000000003</c:v>
                </c:pt>
                <c:pt idx="588">
                  <c:v>-6.1334400000000002</c:v>
                </c:pt>
                <c:pt idx="589">
                  <c:v>-7.0354169999999998</c:v>
                </c:pt>
                <c:pt idx="590">
                  <c:v>-7.5766030000000004</c:v>
                </c:pt>
                <c:pt idx="591">
                  <c:v>-6.3138360000000002</c:v>
                </c:pt>
                <c:pt idx="592">
                  <c:v>-8.2981839999999991</c:v>
                </c:pt>
                <c:pt idx="593">
                  <c:v>-7.5766030000000004</c:v>
                </c:pt>
                <c:pt idx="594">
                  <c:v>-8.8393700000000006</c:v>
                </c:pt>
                <c:pt idx="595">
                  <c:v>-8.4785799999999991</c:v>
                </c:pt>
                <c:pt idx="596">
                  <c:v>-9.0197649999999996</c:v>
                </c:pt>
                <c:pt idx="597">
                  <c:v>-9.0197649999999996</c:v>
                </c:pt>
                <c:pt idx="598">
                  <c:v>-10.823718</c:v>
                </c:pt>
                <c:pt idx="599">
                  <c:v>-9.9217410000000008</c:v>
                </c:pt>
                <c:pt idx="600">
                  <c:v>-10.102137000000001</c:v>
                </c:pt>
                <c:pt idx="601">
                  <c:v>-11.184509</c:v>
                </c:pt>
                <c:pt idx="602">
                  <c:v>-12.086486000000001</c:v>
                </c:pt>
                <c:pt idx="603">
                  <c:v>-13.168858</c:v>
                </c:pt>
                <c:pt idx="604">
                  <c:v>-11.184509</c:v>
                </c:pt>
                <c:pt idx="605">
                  <c:v>-11.364903999999999</c:v>
                </c:pt>
                <c:pt idx="606">
                  <c:v>-9.3805560000000003</c:v>
                </c:pt>
                <c:pt idx="607">
                  <c:v>-10.282533000000001</c:v>
                </c:pt>
                <c:pt idx="608">
                  <c:v>-13.168858</c:v>
                </c:pt>
                <c:pt idx="609">
                  <c:v>-11.364903999999999</c:v>
                </c:pt>
                <c:pt idx="610">
                  <c:v>-12.266881</c:v>
                </c:pt>
                <c:pt idx="611">
                  <c:v>-12.988462</c:v>
                </c:pt>
                <c:pt idx="612">
                  <c:v>-13.890438</c:v>
                </c:pt>
                <c:pt idx="613">
                  <c:v>-13.529648</c:v>
                </c:pt>
                <c:pt idx="614">
                  <c:v>-13.710043000000001</c:v>
                </c:pt>
                <c:pt idx="615">
                  <c:v>-14.431623999999999</c:v>
                </c:pt>
                <c:pt idx="616">
                  <c:v>-14.070834</c:v>
                </c:pt>
                <c:pt idx="617">
                  <c:v>-13.529648</c:v>
                </c:pt>
                <c:pt idx="618">
                  <c:v>-13.529648</c:v>
                </c:pt>
                <c:pt idx="619">
                  <c:v>-14.792415</c:v>
                </c:pt>
                <c:pt idx="620">
                  <c:v>-15.513996000000001</c:v>
                </c:pt>
                <c:pt idx="621">
                  <c:v>-15.333601</c:v>
                </c:pt>
                <c:pt idx="622">
                  <c:v>-14.612019999999999</c:v>
                </c:pt>
                <c:pt idx="623">
                  <c:v>-14.431623999999999</c:v>
                </c:pt>
                <c:pt idx="624">
                  <c:v>-14.070834</c:v>
                </c:pt>
                <c:pt idx="625">
                  <c:v>-13.710043000000001</c:v>
                </c:pt>
                <c:pt idx="626">
                  <c:v>-14.251229</c:v>
                </c:pt>
                <c:pt idx="627">
                  <c:v>-13.710043000000001</c:v>
                </c:pt>
                <c:pt idx="628">
                  <c:v>-14.612019999999999</c:v>
                </c:pt>
                <c:pt idx="629">
                  <c:v>-12.627670999999999</c:v>
                </c:pt>
                <c:pt idx="630">
                  <c:v>-13.890438</c:v>
                </c:pt>
                <c:pt idx="631">
                  <c:v>-10.823718</c:v>
                </c:pt>
                <c:pt idx="632">
                  <c:v>-12.808066</c:v>
                </c:pt>
                <c:pt idx="633">
                  <c:v>-12.808066</c:v>
                </c:pt>
                <c:pt idx="634">
                  <c:v>-11.364903999999999</c:v>
                </c:pt>
                <c:pt idx="635">
                  <c:v>-13.349252999999999</c:v>
                </c:pt>
                <c:pt idx="636">
                  <c:v>-11.725695</c:v>
                </c:pt>
                <c:pt idx="637">
                  <c:v>-11.906090000000001</c:v>
                </c:pt>
                <c:pt idx="638">
                  <c:v>-11.725695</c:v>
                </c:pt>
                <c:pt idx="639">
                  <c:v>-11.545299999999999</c:v>
                </c:pt>
                <c:pt idx="640">
                  <c:v>-12.086486000000001</c:v>
                </c:pt>
                <c:pt idx="641">
                  <c:v>-12.627670999999999</c:v>
                </c:pt>
                <c:pt idx="642">
                  <c:v>-11.184509</c:v>
                </c:pt>
                <c:pt idx="643">
                  <c:v>-11.364903999999999</c:v>
                </c:pt>
                <c:pt idx="644">
                  <c:v>-12.086486000000001</c:v>
                </c:pt>
                <c:pt idx="645">
                  <c:v>-10.462928</c:v>
                </c:pt>
                <c:pt idx="646">
                  <c:v>-10.823718</c:v>
                </c:pt>
                <c:pt idx="647">
                  <c:v>-9.5609509999999993</c:v>
                </c:pt>
                <c:pt idx="648">
                  <c:v>-9.2001609999999996</c:v>
                </c:pt>
                <c:pt idx="649">
                  <c:v>-8.8393700000000006</c:v>
                </c:pt>
                <c:pt idx="650">
                  <c:v>-10.462928</c:v>
                </c:pt>
                <c:pt idx="651">
                  <c:v>-10.462928</c:v>
                </c:pt>
                <c:pt idx="652">
                  <c:v>-8.1177879999999991</c:v>
                </c:pt>
                <c:pt idx="653">
                  <c:v>-8.4785799999999991</c:v>
                </c:pt>
                <c:pt idx="654">
                  <c:v>-9.3805560000000003</c:v>
                </c:pt>
                <c:pt idx="655">
                  <c:v>-8.8393700000000006</c:v>
                </c:pt>
                <c:pt idx="656">
                  <c:v>-8.4785799999999991</c:v>
                </c:pt>
                <c:pt idx="657">
                  <c:v>-8.2981839999999991</c:v>
                </c:pt>
                <c:pt idx="658">
                  <c:v>-7.2158119999999997</c:v>
                </c:pt>
                <c:pt idx="659">
                  <c:v>-8.4785799999999991</c:v>
                </c:pt>
                <c:pt idx="660">
                  <c:v>-7.9373930000000001</c:v>
                </c:pt>
                <c:pt idx="661">
                  <c:v>-8.1177879999999991</c:v>
                </c:pt>
                <c:pt idx="662">
                  <c:v>-8.8393700000000006</c:v>
                </c:pt>
                <c:pt idx="663">
                  <c:v>-7.5766030000000004</c:v>
                </c:pt>
                <c:pt idx="664">
                  <c:v>-9.2001609999999996</c:v>
                </c:pt>
                <c:pt idx="665">
                  <c:v>-8.8393700000000006</c:v>
                </c:pt>
                <c:pt idx="666">
                  <c:v>-7.9373930000000001</c:v>
                </c:pt>
                <c:pt idx="667">
                  <c:v>-7.5766030000000004</c:v>
                </c:pt>
                <c:pt idx="668">
                  <c:v>-7.5766030000000004</c:v>
                </c:pt>
                <c:pt idx="669">
                  <c:v>-7.0354169999999998</c:v>
                </c:pt>
                <c:pt idx="670">
                  <c:v>-6.6746259999999999</c:v>
                </c:pt>
                <c:pt idx="671">
                  <c:v>-8.1177879999999991</c:v>
                </c:pt>
                <c:pt idx="672">
                  <c:v>-8.2981839999999991</c:v>
                </c:pt>
                <c:pt idx="673">
                  <c:v>-8.8393700000000006</c:v>
                </c:pt>
                <c:pt idx="674">
                  <c:v>-7.0354169999999998</c:v>
                </c:pt>
                <c:pt idx="675">
                  <c:v>-7.3962070000000004</c:v>
                </c:pt>
                <c:pt idx="676">
                  <c:v>-9.0197649999999996</c:v>
                </c:pt>
                <c:pt idx="677">
                  <c:v>-8.4785799999999991</c:v>
                </c:pt>
                <c:pt idx="678">
                  <c:v>-8.4785799999999991</c:v>
                </c:pt>
                <c:pt idx="679">
                  <c:v>-9.0197649999999996</c:v>
                </c:pt>
                <c:pt idx="680">
                  <c:v>-6.3138360000000002</c:v>
                </c:pt>
                <c:pt idx="681">
                  <c:v>-7.3962070000000004</c:v>
                </c:pt>
                <c:pt idx="682">
                  <c:v>-8.1177879999999991</c:v>
                </c:pt>
                <c:pt idx="683">
                  <c:v>-8.1177879999999991</c:v>
                </c:pt>
                <c:pt idx="684">
                  <c:v>-6.4942310000000001</c:v>
                </c:pt>
                <c:pt idx="685">
                  <c:v>-6.3138360000000002</c:v>
                </c:pt>
                <c:pt idx="686">
                  <c:v>-7.7569980000000003</c:v>
                </c:pt>
                <c:pt idx="687">
                  <c:v>-7.7569980000000003</c:v>
                </c:pt>
                <c:pt idx="688">
                  <c:v>-7.2158119999999997</c:v>
                </c:pt>
                <c:pt idx="689">
                  <c:v>-9.7413460000000001</c:v>
                </c:pt>
                <c:pt idx="690">
                  <c:v>-8.2981839999999991</c:v>
                </c:pt>
                <c:pt idx="691">
                  <c:v>-9.3805560000000003</c:v>
                </c:pt>
                <c:pt idx="692">
                  <c:v>-8.1177879999999991</c:v>
                </c:pt>
                <c:pt idx="693">
                  <c:v>-8.8393700000000006</c:v>
                </c:pt>
                <c:pt idx="694">
                  <c:v>-9.7413460000000001</c:v>
                </c:pt>
                <c:pt idx="695">
                  <c:v>-8.2981839999999991</c:v>
                </c:pt>
                <c:pt idx="696">
                  <c:v>-9.2001609999999996</c:v>
                </c:pt>
                <c:pt idx="697">
                  <c:v>-7.9373930000000001</c:v>
                </c:pt>
                <c:pt idx="698">
                  <c:v>-8.1177879999999991</c:v>
                </c:pt>
                <c:pt idx="699">
                  <c:v>-8.8393700000000006</c:v>
                </c:pt>
                <c:pt idx="700">
                  <c:v>-9.9217410000000008</c:v>
                </c:pt>
                <c:pt idx="701">
                  <c:v>-9.0197649999999996</c:v>
                </c:pt>
                <c:pt idx="702">
                  <c:v>-9.3805560000000003</c:v>
                </c:pt>
                <c:pt idx="703">
                  <c:v>-8.6589749999999999</c:v>
                </c:pt>
                <c:pt idx="704">
                  <c:v>-9.9217410000000008</c:v>
                </c:pt>
                <c:pt idx="705">
                  <c:v>-7.9373930000000001</c:v>
                </c:pt>
                <c:pt idx="706">
                  <c:v>-9.0197649999999996</c:v>
                </c:pt>
                <c:pt idx="707">
                  <c:v>-9.0197649999999996</c:v>
                </c:pt>
                <c:pt idx="708">
                  <c:v>-7.7569980000000003</c:v>
                </c:pt>
                <c:pt idx="709">
                  <c:v>-9.0197649999999996</c:v>
                </c:pt>
                <c:pt idx="710">
                  <c:v>-10.282533000000001</c:v>
                </c:pt>
                <c:pt idx="711">
                  <c:v>-8.2981839999999991</c:v>
                </c:pt>
                <c:pt idx="712">
                  <c:v>-9.2001609999999996</c:v>
                </c:pt>
                <c:pt idx="713">
                  <c:v>-6.8550209999999998</c:v>
                </c:pt>
                <c:pt idx="714">
                  <c:v>-8.6589749999999999</c:v>
                </c:pt>
                <c:pt idx="715">
                  <c:v>-7.9373930000000001</c:v>
                </c:pt>
                <c:pt idx="716">
                  <c:v>-9.2001609999999996</c:v>
                </c:pt>
                <c:pt idx="717">
                  <c:v>-9.0197649999999996</c:v>
                </c:pt>
                <c:pt idx="718">
                  <c:v>-9.3805560000000003</c:v>
                </c:pt>
                <c:pt idx="719">
                  <c:v>-6.6746259999999999</c:v>
                </c:pt>
                <c:pt idx="720">
                  <c:v>-9.0197649999999996</c:v>
                </c:pt>
                <c:pt idx="721">
                  <c:v>-6.8550209999999998</c:v>
                </c:pt>
                <c:pt idx="722">
                  <c:v>-8.8393700000000006</c:v>
                </c:pt>
                <c:pt idx="723">
                  <c:v>-7.7569980000000003</c:v>
                </c:pt>
                <c:pt idx="724">
                  <c:v>-9.3805560000000003</c:v>
                </c:pt>
                <c:pt idx="725">
                  <c:v>-6.6746259999999999</c:v>
                </c:pt>
                <c:pt idx="726">
                  <c:v>-8.2981839999999991</c:v>
                </c:pt>
                <c:pt idx="727">
                  <c:v>-8.6589749999999999</c:v>
                </c:pt>
                <c:pt idx="728">
                  <c:v>-7.7569980000000003</c:v>
                </c:pt>
                <c:pt idx="729">
                  <c:v>-11.906090000000001</c:v>
                </c:pt>
                <c:pt idx="730">
                  <c:v>-9.0197649999999996</c:v>
                </c:pt>
                <c:pt idx="731">
                  <c:v>-11.184509</c:v>
                </c:pt>
                <c:pt idx="732">
                  <c:v>-10.282533000000001</c:v>
                </c:pt>
                <c:pt idx="733">
                  <c:v>-10.643323000000001</c:v>
                </c:pt>
                <c:pt idx="734">
                  <c:v>-11.725695</c:v>
                </c:pt>
                <c:pt idx="735">
                  <c:v>-10.282533000000001</c:v>
                </c:pt>
                <c:pt idx="736">
                  <c:v>-10.643323000000001</c:v>
                </c:pt>
                <c:pt idx="737">
                  <c:v>-12.086486000000001</c:v>
                </c:pt>
                <c:pt idx="738">
                  <c:v>-10.102137000000001</c:v>
                </c:pt>
                <c:pt idx="739">
                  <c:v>-10.643323000000001</c:v>
                </c:pt>
                <c:pt idx="740">
                  <c:v>-10.102137000000001</c:v>
                </c:pt>
                <c:pt idx="741">
                  <c:v>-9.0197649999999996</c:v>
                </c:pt>
                <c:pt idx="742">
                  <c:v>-9.2001609999999996</c:v>
                </c:pt>
                <c:pt idx="743">
                  <c:v>-8.4785799999999991</c:v>
                </c:pt>
                <c:pt idx="744">
                  <c:v>-8.4785799999999991</c:v>
                </c:pt>
                <c:pt idx="745">
                  <c:v>-7.9373930000000001</c:v>
                </c:pt>
                <c:pt idx="746">
                  <c:v>-7.5766030000000004</c:v>
                </c:pt>
                <c:pt idx="747">
                  <c:v>-7.2158119999999997</c:v>
                </c:pt>
                <c:pt idx="748">
                  <c:v>-6.1334400000000002</c:v>
                </c:pt>
                <c:pt idx="749">
                  <c:v>-6.8550209999999998</c:v>
                </c:pt>
                <c:pt idx="750">
                  <c:v>-5.4118589999999998</c:v>
                </c:pt>
                <c:pt idx="751">
                  <c:v>-6.3138360000000002</c:v>
                </c:pt>
                <c:pt idx="752">
                  <c:v>-7.3962070000000004</c:v>
                </c:pt>
                <c:pt idx="753">
                  <c:v>-7.0354169999999998</c:v>
                </c:pt>
                <c:pt idx="754">
                  <c:v>-9.0197649999999996</c:v>
                </c:pt>
                <c:pt idx="755">
                  <c:v>-8.1177879999999991</c:v>
                </c:pt>
                <c:pt idx="756">
                  <c:v>-9.7413460000000001</c:v>
                </c:pt>
                <c:pt idx="757">
                  <c:v>-10.282533000000001</c:v>
                </c:pt>
                <c:pt idx="758">
                  <c:v>-12.086486000000001</c:v>
                </c:pt>
                <c:pt idx="759">
                  <c:v>-11.725695</c:v>
                </c:pt>
                <c:pt idx="760">
                  <c:v>-12.988462</c:v>
                </c:pt>
                <c:pt idx="761">
                  <c:v>-14.251229</c:v>
                </c:pt>
                <c:pt idx="762">
                  <c:v>-16.596368999999999</c:v>
                </c:pt>
                <c:pt idx="763">
                  <c:v>-14.251229</c:v>
                </c:pt>
                <c:pt idx="764">
                  <c:v>-14.792415</c:v>
                </c:pt>
                <c:pt idx="765">
                  <c:v>-14.792415</c:v>
                </c:pt>
                <c:pt idx="766">
                  <c:v>-14.431623999999999</c:v>
                </c:pt>
                <c:pt idx="767">
                  <c:v>-15.513996000000001</c:v>
                </c:pt>
                <c:pt idx="768">
                  <c:v>-13.710043000000001</c:v>
                </c:pt>
                <c:pt idx="769">
                  <c:v>-15.333601</c:v>
                </c:pt>
                <c:pt idx="770">
                  <c:v>-14.972811</c:v>
                </c:pt>
                <c:pt idx="771">
                  <c:v>-14.070834</c:v>
                </c:pt>
                <c:pt idx="772">
                  <c:v>-15.333601</c:v>
                </c:pt>
                <c:pt idx="773">
                  <c:v>-14.070834</c:v>
                </c:pt>
                <c:pt idx="774">
                  <c:v>-12.086486000000001</c:v>
                </c:pt>
                <c:pt idx="775">
                  <c:v>-12.988462</c:v>
                </c:pt>
                <c:pt idx="776">
                  <c:v>-11.184509</c:v>
                </c:pt>
                <c:pt idx="777">
                  <c:v>-10.462928</c:v>
                </c:pt>
                <c:pt idx="778">
                  <c:v>-11.906090000000001</c:v>
                </c:pt>
                <c:pt idx="779">
                  <c:v>-12.808066</c:v>
                </c:pt>
                <c:pt idx="780">
                  <c:v>-11.004113</c:v>
                </c:pt>
                <c:pt idx="781">
                  <c:v>-11.906090000000001</c:v>
                </c:pt>
                <c:pt idx="782">
                  <c:v>-11.364903999999999</c:v>
                </c:pt>
                <c:pt idx="783">
                  <c:v>-11.004113</c:v>
                </c:pt>
                <c:pt idx="784">
                  <c:v>-11.364903999999999</c:v>
                </c:pt>
                <c:pt idx="785">
                  <c:v>-13.349252999999999</c:v>
                </c:pt>
                <c:pt idx="786">
                  <c:v>-11.004113</c:v>
                </c:pt>
                <c:pt idx="787">
                  <c:v>-10.643323000000001</c:v>
                </c:pt>
                <c:pt idx="788">
                  <c:v>-12.266881</c:v>
                </c:pt>
                <c:pt idx="789">
                  <c:v>-11.545299999999999</c:v>
                </c:pt>
                <c:pt idx="790">
                  <c:v>-11.545299999999999</c:v>
                </c:pt>
                <c:pt idx="791">
                  <c:v>-11.004113</c:v>
                </c:pt>
                <c:pt idx="792">
                  <c:v>-11.725695</c:v>
                </c:pt>
                <c:pt idx="793">
                  <c:v>-11.004113</c:v>
                </c:pt>
                <c:pt idx="794">
                  <c:v>-10.282533000000001</c:v>
                </c:pt>
                <c:pt idx="795">
                  <c:v>-11.906090000000001</c:v>
                </c:pt>
                <c:pt idx="796">
                  <c:v>-8.8393700000000006</c:v>
                </c:pt>
                <c:pt idx="797">
                  <c:v>-8.8393700000000006</c:v>
                </c:pt>
                <c:pt idx="798">
                  <c:v>-8.6589749999999999</c:v>
                </c:pt>
                <c:pt idx="799">
                  <c:v>-8.2981839999999991</c:v>
                </c:pt>
                <c:pt idx="800">
                  <c:v>-6.6746259999999999</c:v>
                </c:pt>
                <c:pt idx="801">
                  <c:v>-7.7569980000000003</c:v>
                </c:pt>
                <c:pt idx="802">
                  <c:v>-6.4942310000000001</c:v>
                </c:pt>
                <c:pt idx="803">
                  <c:v>-5.5922549999999998</c:v>
                </c:pt>
                <c:pt idx="804">
                  <c:v>-6.8550209999999998</c:v>
                </c:pt>
                <c:pt idx="805">
                  <c:v>-7.0354169999999998</c:v>
                </c:pt>
                <c:pt idx="806">
                  <c:v>-6.3138360000000002</c:v>
                </c:pt>
                <c:pt idx="807">
                  <c:v>-5.7726499999999996</c:v>
                </c:pt>
                <c:pt idx="808">
                  <c:v>-7.0354169999999998</c:v>
                </c:pt>
                <c:pt idx="809">
                  <c:v>-6.4942310000000001</c:v>
                </c:pt>
                <c:pt idx="810">
                  <c:v>-7.9373930000000001</c:v>
                </c:pt>
                <c:pt idx="811">
                  <c:v>-9.3805560000000003</c:v>
                </c:pt>
                <c:pt idx="812">
                  <c:v>-8.8393700000000006</c:v>
                </c:pt>
                <c:pt idx="813">
                  <c:v>-7.9373930000000001</c:v>
                </c:pt>
                <c:pt idx="814">
                  <c:v>-9.7413460000000001</c:v>
                </c:pt>
                <c:pt idx="815">
                  <c:v>-11.004113</c:v>
                </c:pt>
                <c:pt idx="816">
                  <c:v>-10.102137000000001</c:v>
                </c:pt>
                <c:pt idx="817">
                  <c:v>-10.282533000000001</c:v>
                </c:pt>
                <c:pt idx="818">
                  <c:v>-10.643323000000001</c:v>
                </c:pt>
                <c:pt idx="819">
                  <c:v>-10.102137000000001</c:v>
                </c:pt>
                <c:pt idx="820">
                  <c:v>-11.004113</c:v>
                </c:pt>
                <c:pt idx="821">
                  <c:v>-10.462928</c:v>
                </c:pt>
                <c:pt idx="822">
                  <c:v>-12.447276</c:v>
                </c:pt>
                <c:pt idx="823">
                  <c:v>-10.102137000000001</c:v>
                </c:pt>
                <c:pt idx="824">
                  <c:v>-10.643323000000001</c:v>
                </c:pt>
                <c:pt idx="825">
                  <c:v>-9.2001609999999996</c:v>
                </c:pt>
                <c:pt idx="826">
                  <c:v>-10.282533000000001</c:v>
                </c:pt>
                <c:pt idx="827">
                  <c:v>-10.102137000000001</c:v>
                </c:pt>
                <c:pt idx="828">
                  <c:v>-10.643323000000001</c:v>
                </c:pt>
                <c:pt idx="829">
                  <c:v>-8.6589749999999999</c:v>
                </c:pt>
                <c:pt idx="830">
                  <c:v>-11.184509</c:v>
                </c:pt>
                <c:pt idx="831">
                  <c:v>-11.725695</c:v>
                </c:pt>
                <c:pt idx="832">
                  <c:v>-9.9217410000000008</c:v>
                </c:pt>
                <c:pt idx="833">
                  <c:v>-11.004113</c:v>
                </c:pt>
                <c:pt idx="834">
                  <c:v>-10.102137000000001</c:v>
                </c:pt>
                <c:pt idx="835">
                  <c:v>-10.282533000000001</c:v>
                </c:pt>
                <c:pt idx="836">
                  <c:v>-11.364903999999999</c:v>
                </c:pt>
                <c:pt idx="837">
                  <c:v>-9.7413460000000001</c:v>
                </c:pt>
                <c:pt idx="838">
                  <c:v>-10.282533000000001</c:v>
                </c:pt>
                <c:pt idx="839">
                  <c:v>-10.102137000000001</c:v>
                </c:pt>
                <c:pt idx="840">
                  <c:v>-9.9217410000000008</c:v>
                </c:pt>
                <c:pt idx="841">
                  <c:v>-12.086486000000001</c:v>
                </c:pt>
                <c:pt idx="842">
                  <c:v>-10.823718</c:v>
                </c:pt>
                <c:pt idx="843">
                  <c:v>-9.7413460000000001</c:v>
                </c:pt>
                <c:pt idx="844">
                  <c:v>-10.823718</c:v>
                </c:pt>
                <c:pt idx="845">
                  <c:v>-10.823718</c:v>
                </c:pt>
                <c:pt idx="846">
                  <c:v>-10.823718</c:v>
                </c:pt>
                <c:pt idx="847">
                  <c:v>-10.102137000000001</c:v>
                </c:pt>
                <c:pt idx="848">
                  <c:v>-9.7413460000000001</c:v>
                </c:pt>
                <c:pt idx="849">
                  <c:v>-9.0197649999999996</c:v>
                </c:pt>
                <c:pt idx="850">
                  <c:v>-10.462928</c:v>
                </c:pt>
                <c:pt idx="851">
                  <c:v>-10.102137000000001</c:v>
                </c:pt>
                <c:pt idx="852">
                  <c:v>-9.5609509999999993</c:v>
                </c:pt>
                <c:pt idx="853">
                  <c:v>-9.3805560000000003</c:v>
                </c:pt>
                <c:pt idx="854">
                  <c:v>-10.102137000000001</c:v>
                </c:pt>
                <c:pt idx="855">
                  <c:v>-9.5609509999999993</c:v>
                </c:pt>
                <c:pt idx="856">
                  <c:v>-9.2001609999999996</c:v>
                </c:pt>
                <c:pt idx="857">
                  <c:v>-8.4785799999999991</c:v>
                </c:pt>
                <c:pt idx="858">
                  <c:v>-7.5766030000000004</c:v>
                </c:pt>
                <c:pt idx="859">
                  <c:v>-9.5609509999999993</c:v>
                </c:pt>
                <c:pt idx="860">
                  <c:v>-10.282533000000001</c:v>
                </c:pt>
                <c:pt idx="861">
                  <c:v>-7.2158119999999997</c:v>
                </c:pt>
                <c:pt idx="862">
                  <c:v>-9.7413460000000001</c:v>
                </c:pt>
                <c:pt idx="863">
                  <c:v>-8.8393700000000006</c:v>
                </c:pt>
                <c:pt idx="864">
                  <c:v>-10.643323000000001</c:v>
                </c:pt>
                <c:pt idx="865">
                  <c:v>-10.643323000000001</c:v>
                </c:pt>
                <c:pt idx="866">
                  <c:v>-10.282533000000001</c:v>
                </c:pt>
                <c:pt idx="867">
                  <c:v>-10.462928</c:v>
                </c:pt>
                <c:pt idx="868">
                  <c:v>-9.5609509999999993</c:v>
                </c:pt>
                <c:pt idx="869">
                  <c:v>-10.643323000000001</c:v>
                </c:pt>
                <c:pt idx="870">
                  <c:v>-8.8393700000000006</c:v>
                </c:pt>
                <c:pt idx="871">
                  <c:v>-8.2981839999999991</c:v>
                </c:pt>
                <c:pt idx="872">
                  <c:v>-9.5609509999999993</c:v>
                </c:pt>
                <c:pt idx="873">
                  <c:v>-9.7413460000000001</c:v>
                </c:pt>
                <c:pt idx="874">
                  <c:v>-9.5609509999999993</c:v>
                </c:pt>
                <c:pt idx="875">
                  <c:v>-8.8393700000000006</c:v>
                </c:pt>
                <c:pt idx="876">
                  <c:v>-9.5609509999999993</c:v>
                </c:pt>
                <c:pt idx="877">
                  <c:v>-11.184509</c:v>
                </c:pt>
                <c:pt idx="878">
                  <c:v>-8.2981839999999991</c:v>
                </c:pt>
                <c:pt idx="879">
                  <c:v>-8.2981839999999991</c:v>
                </c:pt>
                <c:pt idx="880">
                  <c:v>-10.282533000000001</c:v>
                </c:pt>
                <c:pt idx="881">
                  <c:v>-9.3805560000000003</c:v>
                </c:pt>
                <c:pt idx="882">
                  <c:v>-10.643323000000001</c:v>
                </c:pt>
                <c:pt idx="883">
                  <c:v>-9.3805560000000003</c:v>
                </c:pt>
                <c:pt idx="884">
                  <c:v>-9.5609509999999993</c:v>
                </c:pt>
                <c:pt idx="885">
                  <c:v>-11.004113</c:v>
                </c:pt>
                <c:pt idx="886">
                  <c:v>-9.5609509999999993</c:v>
                </c:pt>
                <c:pt idx="887">
                  <c:v>-9.9217410000000008</c:v>
                </c:pt>
                <c:pt idx="888">
                  <c:v>-9.3805560000000003</c:v>
                </c:pt>
                <c:pt idx="889">
                  <c:v>-10.102137000000001</c:v>
                </c:pt>
                <c:pt idx="890">
                  <c:v>-10.643323000000001</c:v>
                </c:pt>
                <c:pt idx="891">
                  <c:v>-10.102137000000001</c:v>
                </c:pt>
                <c:pt idx="892">
                  <c:v>-10.643323000000001</c:v>
                </c:pt>
                <c:pt idx="893">
                  <c:v>-9.7413460000000001</c:v>
                </c:pt>
                <c:pt idx="894">
                  <c:v>-9.2001609999999996</c:v>
                </c:pt>
                <c:pt idx="895">
                  <c:v>-9.0197649999999996</c:v>
                </c:pt>
                <c:pt idx="896">
                  <c:v>-9.2001609999999996</c:v>
                </c:pt>
                <c:pt idx="897">
                  <c:v>-10.643323000000001</c:v>
                </c:pt>
                <c:pt idx="898">
                  <c:v>-8.8393700000000006</c:v>
                </c:pt>
                <c:pt idx="899">
                  <c:v>-8.8393700000000006</c:v>
                </c:pt>
                <c:pt idx="900">
                  <c:v>-8.6589749999999999</c:v>
                </c:pt>
                <c:pt idx="901">
                  <c:v>-7.7569980000000003</c:v>
                </c:pt>
                <c:pt idx="902">
                  <c:v>-7.7569980000000003</c:v>
                </c:pt>
                <c:pt idx="903">
                  <c:v>-6.8550209999999998</c:v>
                </c:pt>
                <c:pt idx="904">
                  <c:v>-6.6746259999999999</c:v>
                </c:pt>
                <c:pt idx="905">
                  <c:v>-8.2981839999999991</c:v>
                </c:pt>
                <c:pt idx="906">
                  <c:v>-6.8550209999999998</c:v>
                </c:pt>
                <c:pt idx="907">
                  <c:v>-7.3962070000000004</c:v>
                </c:pt>
                <c:pt idx="908">
                  <c:v>-8.8393700000000006</c:v>
                </c:pt>
                <c:pt idx="909">
                  <c:v>-7.3962070000000004</c:v>
                </c:pt>
                <c:pt idx="910">
                  <c:v>-7.2158119999999997</c:v>
                </c:pt>
                <c:pt idx="911">
                  <c:v>-7.7569980000000003</c:v>
                </c:pt>
                <c:pt idx="912">
                  <c:v>-9.2001609999999996</c:v>
                </c:pt>
                <c:pt idx="913">
                  <c:v>-8.8393700000000006</c:v>
                </c:pt>
                <c:pt idx="914">
                  <c:v>-9.5609509999999993</c:v>
                </c:pt>
                <c:pt idx="915">
                  <c:v>-9.9217410000000008</c:v>
                </c:pt>
                <c:pt idx="916">
                  <c:v>-9.2001609999999996</c:v>
                </c:pt>
                <c:pt idx="917">
                  <c:v>-10.462928</c:v>
                </c:pt>
                <c:pt idx="918">
                  <c:v>-11.545299999999999</c:v>
                </c:pt>
                <c:pt idx="919">
                  <c:v>-9.9217410000000008</c:v>
                </c:pt>
                <c:pt idx="920">
                  <c:v>-11.545299999999999</c:v>
                </c:pt>
                <c:pt idx="921">
                  <c:v>-11.004113</c:v>
                </c:pt>
                <c:pt idx="922">
                  <c:v>-10.282533000000001</c:v>
                </c:pt>
                <c:pt idx="923">
                  <c:v>-10.282533000000001</c:v>
                </c:pt>
                <c:pt idx="924">
                  <c:v>-9.9217410000000008</c:v>
                </c:pt>
                <c:pt idx="925">
                  <c:v>-8.4785799999999991</c:v>
                </c:pt>
                <c:pt idx="926">
                  <c:v>-9.9217410000000008</c:v>
                </c:pt>
                <c:pt idx="927">
                  <c:v>-8.6589749999999999</c:v>
                </c:pt>
                <c:pt idx="928">
                  <c:v>-9.7413460000000001</c:v>
                </c:pt>
                <c:pt idx="929">
                  <c:v>-8.8393700000000006</c:v>
                </c:pt>
                <c:pt idx="930">
                  <c:v>-9.5609509999999993</c:v>
                </c:pt>
                <c:pt idx="931">
                  <c:v>-9.9217410000000008</c:v>
                </c:pt>
                <c:pt idx="932">
                  <c:v>-9.2001609999999996</c:v>
                </c:pt>
                <c:pt idx="933">
                  <c:v>-11.364903999999999</c:v>
                </c:pt>
                <c:pt idx="934">
                  <c:v>-9.9217410000000008</c:v>
                </c:pt>
                <c:pt idx="935">
                  <c:v>-8.4785799999999991</c:v>
                </c:pt>
                <c:pt idx="936">
                  <c:v>-9.5609509999999993</c:v>
                </c:pt>
                <c:pt idx="937">
                  <c:v>-7.7569980000000003</c:v>
                </c:pt>
                <c:pt idx="938">
                  <c:v>-7.7569980000000003</c:v>
                </c:pt>
                <c:pt idx="939">
                  <c:v>-7.2158119999999997</c:v>
                </c:pt>
                <c:pt idx="940">
                  <c:v>-5.9530450000000004</c:v>
                </c:pt>
                <c:pt idx="941">
                  <c:v>-6.6746259999999999</c:v>
                </c:pt>
                <c:pt idx="942">
                  <c:v>-8.1177879999999991</c:v>
                </c:pt>
                <c:pt idx="943">
                  <c:v>-6.3138360000000002</c:v>
                </c:pt>
                <c:pt idx="944">
                  <c:v>-4.5098820000000002</c:v>
                </c:pt>
                <c:pt idx="945">
                  <c:v>-5.2314639999999999</c:v>
                </c:pt>
                <c:pt idx="946">
                  <c:v>-5.2314639999999999</c:v>
                </c:pt>
                <c:pt idx="947">
                  <c:v>-4.3294870000000003</c:v>
                </c:pt>
                <c:pt idx="948">
                  <c:v>-4.870673</c:v>
                </c:pt>
                <c:pt idx="949">
                  <c:v>-4.3294870000000003</c:v>
                </c:pt>
                <c:pt idx="950">
                  <c:v>-3.6079059999999998</c:v>
                </c:pt>
                <c:pt idx="951">
                  <c:v>-4.5098820000000002</c:v>
                </c:pt>
                <c:pt idx="952">
                  <c:v>-3.9686970000000001</c:v>
                </c:pt>
                <c:pt idx="953">
                  <c:v>-3.7883010000000001</c:v>
                </c:pt>
                <c:pt idx="954">
                  <c:v>-4.3294870000000003</c:v>
                </c:pt>
                <c:pt idx="955">
                  <c:v>-4.870673</c:v>
                </c:pt>
                <c:pt idx="956">
                  <c:v>-3.9686970000000001</c:v>
                </c:pt>
                <c:pt idx="957">
                  <c:v>-2.7059299999999999</c:v>
                </c:pt>
                <c:pt idx="958">
                  <c:v>-5.5922549999999998</c:v>
                </c:pt>
                <c:pt idx="959">
                  <c:v>-3.9686970000000001</c:v>
                </c:pt>
                <c:pt idx="960">
                  <c:v>-5.4118589999999998</c:v>
                </c:pt>
                <c:pt idx="961">
                  <c:v>-6.6746259999999999</c:v>
                </c:pt>
                <c:pt idx="962">
                  <c:v>-7.9373930000000001</c:v>
                </c:pt>
                <c:pt idx="963">
                  <c:v>-7.3962070000000004</c:v>
                </c:pt>
                <c:pt idx="964">
                  <c:v>-7.7569980000000003</c:v>
                </c:pt>
                <c:pt idx="965">
                  <c:v>-7.3962070000000004</c:v>
                </c:pt>
                <c:pt idx="966">
                  <c:v>-9.0197649999999996</c:v>
                </c:pt>
                <c:pt idx="967">
                  <c:v>-9.2001609999999996</c:v>
                </c:pt>
                <c:pt idx="968">
                  <c:v>-9.7413460000000001</c:v>
                </c:pt>
                <c:pt idx="969">
                  <c:v>-9.0197649999999996</c:v>
                </c:pt>
                <c:pt idx="970">
                  <c:v>-10.823718</c:v>
                </c:pt>
                <c:pt idx="971">
                  <c:v>-11.545299999999999</c:v>
                </c:pt>
                <c:pt idx="972">
                  <c:v>-12.086486000000001</c:v>
                </c:pt>
                <c:pt idx="973">
                  <c:v>-11.364903999999999</c:v>
                </c:pt>
                <c:pt idx="974">
                  <c:v>-12.447276</c:v>
                </c:pt>
                <c:pt idx="975">
                  <c:v>-13.529648</c:v>
                </c:pt>
                <c:pt idx="976">
                  <c:v>-10.462928</c:v>
                </c:pt>
                <c:pt idx="977">
                  <c:v>-9.5609509999999993</c:v>
                </c:pt>
                <c:pt idx="978">
                  <c:v>-10.823718</c:v>
                </c:pt>
                <c:pt idx="979">
                  <c:v>-11.545299999999999</c:v>
                </c:pt>
                <c:pt idx="980">
                  <c:v>-10.102137000000001</c:v>
                </c:pt>
                <c:pt idx="981">
                  <c:v>-9.5609509999999993</c:v>
                </c:pt>
                <c:pt idx="982">
                  <c:v>-8.2981839999999991</c:v>
                </c:pt>
                <c:pt idx="983">
                  <c:v>-10.643323000000001</c:v>
                </c:pt>
                <c:pt idx="984">
                  <c:v>-9.7413460000000001</c:v>
                </c:pt>
                <c:pt idx="985">
                  <c:v>-10.823718</c:v>
                </c:pt>
                <c:pt idx="986">
                  <c:v>-10.462928</c:v>
                </c:pt>
                <c:pt idx="987">
                  <c:v>-9.7413460000000001</c:v>
                </c:pt>
                <c:pt idx="988">
                  <c:v>-10.102137000000001</c:v>
                </c:pt>
                <c:pt idx="989">
                  <c:v>-9.2001609999999996</c:v>
                </c:pt>
                <c:pt idx="990">
                  <c:v>-10.282533000000001</c:v>
                </c:pt>
                <c:pt idx="991">
                  <c:v>-7.9373930000000001</c:v>
                </c:pt>
                <c:pt idx="992">
                  <c:v>-9.0197649999999996</c:v>
                </c:pt>
                <c:pt idx="993">
                  <c:v>-8.4785799999999991</c:v>
                </c:pt>
                <c:pt idx="994">
                  <c:v>-11.364903999999999</c:v>
                </c:pt>
                <c:pt idx="995">
                  <c:v>-9.5609509999999993</c:v>
                </c:pt>
                <c:pt idx="996">
                  <c:v>-9.2001609999999996</c:v>
                </c:pt>
                <c:pt idx="997">
                  <c:v>-9.2001609999999996</c:v>
                </c:pt>
                <c:pt idx="998">
                  <c:v>-9.3805560000000003</c:v>
                </c:pt>
                <c:pt idx="999">
                  <c:v>-7.5766030000000004</c:v>
                </c:pt>
                <c:pt idx="1000">
                  <c:v>-7.2158119999999997</c:v>
                </c:pt>
                <c:pt idx="1001">
                  <c:v>-7.7569980000000003</c:v>
                </c:pt>
                <c:pt idx="1002">
                  <c:v>-5.0510679999999999</c:v>
                </c:pt>
                <c:pt idx="1003">
                  <c:v>-5.9530450000000004</c:v>
                </c:pt>
                <c:pt idx="1004">
                  <c:v>-5.9530450000000004</c:v>
                </c:pt>
                <c:pt idx="1005">
                  <c:v>-4.6902780000000002</c:v>
                </c:pt>
                <c:pt idx="1006">
                  <c:v>-4.6902780000000002</c:v>
                </c:pt>
                <c:pt idx="1007">
                  <c:v>-5.0510679999999999</c:v>
                </c:pt>
                <c:pt idx="1008">
                  <c:v>-5.9530450000000004</c:v>
                </c:pt>
                <c:pt idx="1009">
                  <c:v>-4.1490919999999996</c:v>
                </c:pt>
                <c:pt idx="1010">
                  <c:v>-5.7726499999999996</c:v>
                </c:pt>
                <c:pt idx="1011">
                  <c:v>-5.7726499999999996</c:v>
                </c:pt>
                <c:pt idx="1012">
                  <c:v>-5.5922549999999998</c:v>
                </c:pt>
                <c:pt idx="1013">
                  <c:v>-4.5098820000000002</c:v>
                </c:pt>
                <c:pt idx="1014">
                  <c:v>-6.1334400000000002</c:v>
                </c:pt>
                <c:pt idx="1015">
                  <c:v>-4.6902780000000002</c:v>
                </c:pt>
                <c:pt idx="1016">
                  <c:v>-9.0197649999999996</c:v>
                </c:pt>
                <c:pt idx="1017">
                  <c:v>-6.8550209999999998</c:v>
                </c:pt>
                <c:pt idx="1018">
                  <c:v>-8.1177879999999991</c:v>
                </c:pt>
                <c:pt idx="1019">
                  <c:v>-9.0197649999999996</c:v>
                </c:pt>
                <c:pt idx="1020">
                  <c:v>-8.6589749999999999</c:v>
                </c:pt>
                <c:pt idx="1021">
                  <c:v>-10.462928</c:v>
                </c:pt>
                <c:pt idx="1022">
                  <c:v>-11.725695</c:v>
                </c:pt>
                <c:pt idx="1023">
                  <c:v>-11.004113</c:v>
                </c:pt>
                <c:pt idx="1024">
                  <c:v>-10.823718</c:v>
                </c:pt>
                <c:pt idx="1025">
                  <c:v>-11.004113</c:v>
                </c:pt>
                <c:pt idx="1026">
                  <c:v>-12.266881</c:v>
                </c:pt>
                <c:pt idx="1027">
                  <c:v>-10.643323000000001</c:v>
                </c:pt>
                <c:pt idx="1028">
                  <c:v>-11.364903999999999</c:v>
                </c:pt>
                <c:pt idx="1029">
                  <c:v>-9.7413460000000001</c:v>
                </c:pt>
                <c:pt idx="1030">
                  <c:v>-10.282533000000001</c:v>
                </c:pt>
                <c:pt idx="1031">
                  <c:v>-10.462928</c:v>
                </c:pt>
                <c:pt idx="1032">
                  <c:v>-9.0197649999999996</c:v>
                </c:pt>
                <c:pt idx="1033">
                  <c:v>-9.0197649999999996</c:v>
                </c:pt>
                <c:pt idx="1034">
                  <c:v>-8.8393700000000006</c:v>
                </c:pt>
                <c:pt idx="1035">
                  <c:v>-8.8393700000000006</c:v>
                </c:pt>
                <c:pt idx="1036">
                  <c:v>-8.1177879999999991</c:v>
                </c:pt>
                <c:pt idx="1037">
                  <c:v>-7.3962070000000004</c:v>
                </c:pt>
                <c:pt idx="1038">
                  <c:v>-7.3962070000000004</c:v>
                </c:pt>
                <c:pt idx="1039">
                  <c:v>-7.5766030000000004</c:v>
                </c:pt>
                <c:pt idx="1040">
                  <c:v>-8.2981839999999991</c:v>
                </c:pt>
                <c:pt idx="1041">
                  <c:v>-7.2158119999999997</c:v>
                </c:pt>
                <c:pt idx="1042">
                  <c:v>-6.8550209999999998</c:v>
                </c:pt>
                <c:pt idx="1043">
                  <c:v>-9.7413460000000001</c:v>
                </c:pt>
                <c:pt idx="1044">
                  <c:v>-7.3962070000000004</c:v>
                </c:pt>
                <c:pt idx="1045">
                  <c:v>-9.3805560000000003</c:v>
                </c:pt>
                <c:pt idx="1046">
                  <c:v>-9.9217410000000008</c:v>
                </c:pt>
                <c:pt idx="1047">
                  <c:v>-8.6589749999999999</c:v>
                </c:pt>
                <c:pt idx="1048">
                  <c:v>-9.5609509999999993</c:v>
                </c:pt>
                <c:pt idx="1049">
                  <c:v>-9.0197649999999996</c:v>
                </c:pt>
                <c:pt idx="1050">
                  <c:v>-6.8550209999999998</c:v>
                </c:pt>
                <c:pt idx="1051">
                  <c:v>-7.2158119999999997</c:v>
                </c:pt>
                <c:pt idx="1052">
                  <c:v>-6.6746259999999999</c:v>
                </c:pt>
                <c:pt idx="1053">
                  <c:v>-7.2158119999999997</c:v>
                </c:pt>
                <c:pt idx="1054">
                  <c:v>-6.4942310000000001</c:v>
                </c:pt>
                <c:pt idx="1055">
                  <c:v>-4.3294870000000003</c:v>
                </c:pt>
                <c:pt idx="1056">
                  <c:v>-5.0510679999999999</c:v>
                </c:pt>
                <c:pt idx="1057">
                  <c:v>-6.4942310000000001</c:v>
                </c:pt>
                <c:pt idx="1058">
                  <c:v>-6.4942310000000001</c:v>
                </c:pt>
                <c:pt idx="1059">
                  <c:v>-5.5922549999999998</c:v>
                </c:pt>
                <c:pt idx="1060">
                  <c:v>-6.1334400000000002</c:v>
                </c:pt>
                <c:pt idx="1061">
                  <c:v>-6.3138360000000002</c:v>
                </c:pt>
                <c:pt idx="1062">
                  <c:v>-6.1334400000000002</c:v>
                </c:pt>
                <c:pt idx="1063">
                  <c:v>-7.9373930000000001</c:v>
                </c:pt>
                <c:pt idx="1064">
                  <c:v>-7.2158119999999997</c:v>
                </c:pt>
                <c:pt idx="1065">
                  <c:v>-8.4785799999999991</c:v>
                </c:pt>
                <c:pt idx="1066">
                  <c:v>-7.2158119999999997</c:v>
                </c:pt>
                <c:pt idx="1067">
                  <c:v>-7.9373930000000001</c:v>
                </c:pt>
                <c:pt idx="1068">
                  <c:v>-9.7413460000000001</c:v>
                </c:pt>
                <c:pt idx="1069">
                  <c:v>-14.251229</c:v>
                </c:pt>
                <c:pt idx="1070">
                  <c:v>-13.529648</c:v>
                </c:pt>
                <c:pt idx="1071">
                  <c:v>-19.663087999999998</c:v>
                </c:pt>
                <c:pt idx="1072">
                  <c:v>-25.255341999999999</c:v>
                </c:pt>
                <c:pt idx="1073">
                  <c:v>-31.388783</c:v>
                </c:pt>
                <c:pt idx="1074">
                  <c:v>-36.800643999999998</c:v>
                </c:pt>
                <c:pt idx="1075">
                  <c:v>-39.867362999999997</c:v>
                </c:pt>
                <c:pt idx="1076">
                  <c:v>-42.212502000000001</c:v>
                </c:pt>
                <c:pt idx="1077">
                  <c:v>-48.526336999999998</c:v>
                </c:pt>
                <c:pt idx="1078">
                  <c:v>-50.871474999999997</c:v>
                </c:pt>
                <c:pt idx="1079">
                  <c:v>-51.051872000000003</c:v>
                </c:pt>
                <c:pt idx="1080">
                  <c:v>-53.577404000000001</c:v>
                </c:pt>
                <c:pt idx="1081">
                  <c:v>-54.659779</c:v>
                </c:pt>
                <c:pt idx="1082">
                  <c:v>-55.020569000000002</c:v>
                </c:pt>
                <c:pt idx="1083">
                  <c:v>-58.628475000000002</c:v>
                </c:pt>
                <c:pt idx="1084">
                  <c:v>-59.169659000000003</c:v>
                </c:pt>
                <c:pt idx="1085">
                  <c:v>-57.726497999999999</c:v>
                </c:pt>
                <c:pt idx="1086">
                  <c:v>-59.710845999999997</c:v>
                </c:pt>
                <c:pt idx="1087">
                  <c:v>-60.973613999999998</c:v>
                </c:pt>
                <c:pt idx="1088">
                  <c:v>-59.350056000000002</c:v>
                </c:pt>
                <c:pt idx="1089">
                  <c:v>-61.514797000000002</c:v>
                </c:pt>
                <c:pt idx="1090">
                  <c:v>-61.514797000000002</c:v>
                </c:pt>
                <c:pt idx="1091">
                  <c:v>-60.973613999999998</c:v>
                </c:pt>
                <c:pt idx="1092">
                  <c:v>-59.891243000000003</c:v>
                </c:pt>
                <c:pt idx="1093">
                  <c:v>-60.252032999999997</c:v>
                </c:pt>
                <c:pt idx="1094">
                  <c:v>-59.169659000000003</c:v>
                </c:pt>
                <c:pt idx="1095">
                  <c:v>-59.891243000000003</c:v>
                </c:pt>
                <c:pt idx="1096">
                  <c:v>-61.875591</c:v>
                </c:pt>
                <c:pt idx="1097">
                  <c:v>-60.071635999999998</c:v>
                </c:pt>
                <c:pt idx="1098">
                  <c:v>-58.628475000000002</c:v>
                </c:pt>
                <c:pt idx="1099">
                  <c:v>-57.546101</c:v>
                </c:pt>
                <c:pt idx="1100">
                  <c:v>-56.82452</c:v>
                </c:pt>
                <c:pt idx="1101">
                  <c:v>-59.350056000000002</c:v>
                </c:pt>
                <c:pt idx="1102">
                  <c:v>-59.350056000000002</c:v>
                </c:pt>
                <c:pt idx="1103">
                  <c:v>-58.808867999999997</c:v>
                </c:pt>
                <c:pt idx="1104">
                  <c:v>-60.793216999999999</c:v>
                </c:pt>
                <c:pt idx="1105">
                  <c:v>-59.530448999999997</c:v>
                </c:pt>
                <c:pt idx="1106">
                  <c:v>-60.973613999999998</c:v>
                </c:pt>
                <c:pt idx="1107">
                  <c:v>-60.071635999999998</c:v>
                </c:pt>
                <c:pt idx="1108">
                  <c:v>-61.514797000000002</c:v>
                </c:pt>
                <c:pt idx="1109">
                  <c:v>-62.416775000000001</c:v>
                </c:pt>
                <c:pt idx="1110">
                  <c:v>-60.973613999999998</c:v>
                </c:pt>
                <c:pt idx="1111">
                  <c:v>-60.973613999999998</c:v>
                </c:pt>
                <c:pt idx="1112">
                  <c:v>-59.530448999999997</c:v>
                </c:pt>
                <c:pt idx="1113">
                  <c:v>-61.695194000000001</c:v>
                </c:pt>
                <c:pt idx="1114">
                  <c:v>-59.891243000000003</c:v>
                </c:pt>
                <c:pt idx="1115">
                  <c:v>-61.334403999999999</c:v>
                </c:pt>
                <c:pt idx="1116">
                  <c:v>-59.710845999999997</c:v>
                </c:pt>
                <c:pt idx="1117">
                  <c:v>-61.875591</c:v>
                </c:pt>
                <c:pt idx="1118">
                  <c:v>-60.973613999999998</c:v>
                </c:pt>
                <c:pt idx="1119">
                  <c:v>-60.793216999999999</c:v>
                </c:pt>
                <c:pt idx="1120">
                  <c:v>-62.957962000000002</c:v>
                </c:pt>
                <c:pt idx="1121">
                  <c:v>-60.071635999999998</c:v>
                </c:pt>
                <c:pt idx="1122">
                  <c:v>-60.793216999999999</c:v>
                </c:pt>
                <c:pt idx="1123">
                  <c:v>-61.695194000000001</c:v>
                </c:pt>
                <c:pt idx="1124">
                  <c:v>-60.071635999999998</c:v>
                </c:pt>
                <c:pt idx="1125">
                  <c:v>-60.793216999999999</c:v>
                </c:pt>
                <c:pt idx="1126">
                  <c:v>-60.973613999999998</c:v>
                </c:pt>
                <c:pt idx="1127">
                  <c:v>-60.252032999999997</c:v>
                </c:pt>
                <c:pt idx="1128">
                  <c:v>-60.252032999999997</c:v>
                </c:pt>
                <c:pt idx="1129">
                  <c:v>-61.154007</c:v>
                </c:pt>
                <c:pt idx="1130">
                  <c:v>-59.710845999999997</c:v>
                </c:pt>
                <c:pt idx="1131">
                  <c:v>-59.169659000000003</c:v>
                </c:pt>
                <c:pt idx="1132">
                  <c:v>-59.350056000000002</c:v>
                </c:pt>
                <c:pt idx="1133">
                  <c:v>-59.710845999999997</c:v>
                </c:pt>
                <c:pt idx="1134">
                  <c:v>-59.350056000000002</c:v>
                </c:pt>
                <c:pt idx="1135">
                  <c:v>-61.154007</c:v>
                </c:pt>
                <c:pt idx="1136">
                  <c:v>-58.989265000000003</c:v>
                </c:pt>
                <c:pt idx="1137">
                  <c:v>-59.710845999999997</c:v>
                </c:pt>
                <c:pt idx="1138">
                  <c:v>-61.334403999999999</c:v>
                </c:pt>
                <c:pt idx="1139">
                  <c:v>-61.154007</c:v>
                </c:pt>
                <c:pt idx="1140">
                  <c:v>-60.071635999999998</c:v>
                </c:pt>
                <c:pt idx="1141">
                  <c:v>-60.432426</c:v>
                </c:pt>
                <c:pt idx="1142">
                  <c:v>-60.252032999999997</c:v>
                </c:pt>
                <c:pt idx="1143">
                  <c:v>-61.154007</c:v>
                </c:pt>
                <c:pt idx="1144">
                  <c:v>-60.793216999999999</c:v>
                </c:pt>
                <c:pt idx="1145">
                  <c:v>-60.793216999999999</c:v>
                </c:pt>
                <c:pt idx="1146">
                  <c:v>-60.432426</c:v>
                </c:pt>
                <c:pt idx="1147">
                  <c:v>-58.628475000000002</c:v>
                </c:pt>
                <c:pt idx="1148">
                  <c:v>-60.612822999999999</c:v>
                </c:pt>
                <c:pt idx="1149">
                  <c:v>-59.710845999999997</c:v>
                </c:pt>
                <c:pt idx="1150">
                  <c:v>-60.432426</c:v>
                </c:pt>
                <c:pt idx="1151">
                  <c:v>-59.891243000000003</c:v>
                </c:pt>
                <c:pt idx="1152">
                  <c:v>-60.973613999999998</c:v>
                </c:pt>
                <c:pt idx="1153">
                  <c:v>-60.793216999999999</c:v>
                </c:pt>
                <c:pt idx="1154">
                  <c:v>-59.891243000000003</c:v>
                </c:pt>
                <c:pt idx="1155">
                  <c:v>-61.695194000000001</c:v>
                </c:pt>
                <c:pt idx="1156">
                  <c:v>-60.432426</c:v>
                </c:pt>
                <c:pt idx="1157">
                  <c:v>-60.071635999999998</c:v>
                </c:pt>
                <c:pt idx="1158">
                  <c:v>-60.432426</c:v>
                </c:pt>
                <c:pt idx="1159">
                  <c:v>-60.071635999999998</c:v>
                </c:pt>
                <c:pt idx="1160">
                  <c:v>-59.530448999999997</c:v>
                </c:pt>
                <c:pt idx="1161">
                  <c:v>-60.432426</c:v>
                </c:pt>
                <c:pt idx="1162">
                  <c:v>-58.448078000000002</c:v>
                </c:pt>
                <c:pt idx="1163">
                  <c:v>-60.612822999999999</c:v>
                </c:pt>
                <c:pt idx="1164">
                  <c:v>-58.267685</c:v>
                </c:pt>
                <c:pt idx="1165">
                  <c:v>-58.808867999999997</c:v>
                </c:pt>
                <c:pt idx="1166">
                  <c:v>-58.087288000000001</c:v>
                </c:pt>
                <c:pt idx="1167">
                  <c:v>-58.087288000000001</c:v>
                </c:pt>
                <c:pt idx="1168">
                  <c:v>-59.350056000000002</c:v>
                </c:pt>
                <c:pt idx="1169">
                  <c:v>-58.808867999999997</c:v>
                </c:pt>
                <c:pt idx="1170">
                  <c:v>-59.530448999999997</c:v>
                </c:pt>
                <c:pt idx="1171">
                  <c:v>-58.448078000000002</c:v>
                </c:pt>
                <c:pt idx="1172">
                  <c:v>-57.726497999999999</c:v>
                </c:pt>
                <c:pt idx="1173">
                  <c:v>-56.82452</c:v>
                </c:pt>
                <c:pt idx="1174">
                  <c:v>-58.087288000000001</c:v>
                </c:pt>
                <c:pt idx="1175">
                  <c:v>-57.906894999999999</c:v>
                </c:pt>
                <c:pt idx="1176">
                  <c:v>-59.350056000000002</c:v>
                </c:pt>
                <c:pt idx="1177">
                  <c:v>-59.350056000000002</c:v>
                </c:pt>
                <c:pt idx="1178">
                  <c:v>-58.628475000000002</c:v>
                </c:pt>
                <c:pt idx="1179">
                  <c:v>-59.710845999999997</c:v>
                </c:pt>
                <c:pt idx="1180">
                  <c:v>-59.350056000000002</c:v>
                </c:pt>
                <c:pt idx="1181">
                  <c:v>-57.365707</c:v>
                </c:pt>
                <c:pt idx="1182">
                  <c:v>-58.448078000000002</c:v>
                </c:pt>
                <c:pt idx="1183">
                  <c:v>-57.546101</c:v>
                </c:pt>
                <c:pt idx="1184">
                  <c:v>-57.185310000000001</c:v>
                </c:pt>
                <c:pt idx="1185">
                  <c:v>-57.004916999999999</c:v>
                </c:pt>
                <c:pt idx="1186">
                  <c:v>-56.644126999999997</c:v>
                </c:pt>
                <c:pt idx="1187">
                  <c:v>-54.659779</c:v>
                </c:pt>
                <c:pt idx="1188">
                  <c:v>-52.134242999999998</c:v>
                </c:pt>
                <c:pt idx="1189">
                  <c:v>-51.051872000000003</c:v>
                </c:pt>
                <c:pt idx="1190">
                  <c:v>-48.165545999999999</c:v>
                </c:pt>
                <c:pt idx="1191">
                  <c:v>-43.114479000000003</c:v>
                </c:pt>
                <c:pt idx="1192">
                  <c:v>-37.341827000000002</c:v>
                </c:pt>
                <c:pt idx="1193">
                  <c:v>-30.306412000000002</c:v>
                </c:pt>
                <c:pt idx="1194">
                  <c:v>-21.467040999999998</c:v>
                </c:pt>
                <c:pt idx="1195">
                  <c:v>-14.251229</c:v>
                </c:pt>
                <c:pt idx="1196">
                  <c:v>-13.168858</c:v>
                </c:pt>
                <c:pt idx="1197">
                  <c:v>-12.266881</c:v>
                </c:pt>
                <c:pt idx="1198">
                  <c:v>-12.808066</c:v>
                </c:pt>
                <c:pt idx="1199">
                  <c:v>-10.643323000000001</c:v>
                </c:pt>
                <c:pt idx="1200">
                  <c:v>-12.808066</c:v>
                </c:pt>
                <c:pt idx="1201">
                  <c:v>-9.9217410000000008</c:v>
                </c:pt>
                <c:pt idx="1202">
                  <c:v>-8.1177879999999991</c:v>
                </c:pt>
                <c:pt idx="1203">
                  <c:v>-8.1177879999999991</c:v>
                </c:pt>
                <c:pt idx="1204">
                  <c:v>-10.462928</c:v>
                </c:pt>
                <c:pt idx="1205">
                  <c:v>-11.004113</c:v>
                </c:pt>
                <c:pt idx="1206">
                  <c:v>-13.890438</c:v>
                </c:pt>
                <c:pt idx="1207">
                  <c:v>-13.168858</c:v>
                </c:pt>
                <c:pt idx="1208">
                  <c:v>-13.168858</c:v>
                </c:pt>
                <c:pt idx="1209">
                  <c:v>-12.086486000000001</c:v>
                </c:pt>
                <c:pt idx="1210">
                  <c:v>-14.070834</c:v>
                </c:pt>
                <c:pt idx="1211">
                  <c:v>-12.808066</c:v>
                </c:pt>
                <c:pt idx="1212">
                  <c:v>-10.462928</c:v>
                </c:pt>
                <c:pt idx="1213">
                  <c:v>-8.2981839999999991</c:v>
                </c:pt>
                <c:pt idx="1214">
                  <c:v>-7.0354169999999998</c:v>
                </c:pt>
                <c:pt idx="1215">
                  <c:v>-6.4942310000000001</c:v>
                </c:pt>
                <c:pt idx="1216">
                  <c:v>-7.0354169999999998</c:v>
                </c:pt>
                <c:pt idx="1217">
                  <c:v>-7.2158119999999997</c:v>
                </c:pt>
                <c:pt idx="1218">
                  <c:v>-7.5766030000000004</c:v>
                </c:pt>
                <c:pt idx="1219">
                  <c:v>-7.0354169999999998</c:v>
                </c:pt>
                <c:pt idx="1220">
                  <c:v>-4.870673</c:v>
                </c:pt>
                <c:pt idx="1221">
                  <c:v>-6.1334400000000002</c:v>
                </c:pt>
                <c:pt idx="1222">
                  <c:v>-5.9530450000000004</c:v>
                </c:pt>
                <c:pt idx="1223">
                  <c:v>-6.6746259999999999</c:v>
                </c:pt>
                <c:pt idx="1224">
                  <c:v>-10.282533000000001</c:v>
                </c:pt>
                <c:pt idx="1225">
                  <c:v>-11.725695</c:v>
                </c:pt>
                <c:pt idx="1226">
                  <c:v>-12.447276</c:v>
                </c:pt>
                <c:pt idx="1227">
                  <c:v>-13.890438</c:v>
                </c:pt>
                <c:pt idx="1228">
                  <c:v>-10.282533000000001</c:v>
                </c:pt>
                <c:pt idx="1229">
                  <c:v>-9.0197649999999996</c:v>
                </c:pt>
                <c:pt idx="1230">
                  <c:v>-9.0197649999999996</c:v>
                </c:pt>
                <c:pt idx="1231">
                  <c:v>-8.6589749999999999</c:v>
                </c:pt>
                <c:pt idx="1232">
                  <c:v>-7.7569980000000003</c:v>
                </c:pt>
                <c:pt idx="1233">
                  <c:v>-8.2981839999999991</c:v>
                </c:pt>
                <c:pt idx="1234">
                  <c:v>-9.5609509999999993</c:v>
                </c:pt>
                <c:pt idx="1235">
                  <c:v>-11.906090000000001</c:v>
                </c:pt>
                <c:pt idx="1236">
                  <c:v>-17.859134999999998</c:v>
                </c:pt>
                <c:pt idx="1237">
                  <c:v>-14.972811</c:v>
                </c:pt>
                <c:pt idx="1238">
                  <c:v>-8.1177879999999991</c:v>
                </c:pt>
                <c:pt idx="1239">
                  <c:v>-7.7569980000000003</c:v>
                </c:pt>
                <c:pt idx="1240">
                  <c:v>-11.004113</c:v>
                </c:pt>
                <c:pt idx="1241">
                  <c:v>-18.400321999999999</c:v>
                </c:pt>
                <c:pt idx="1242">
                  <c:v>-19.121901999999999</c:v>
                </c:pt>
                <c:pt idx="1243">
                  <c:v>-14.972811</c:v>
                </c:pt>
                <c:pt idx="1244">
                  <c:v>-7.5766030000000004</c:v>
                </c:pt>
                <c:pt idx="1245">
                  <c:v>-6.1334400000000002</c:v>
                </c:pt>
                <c:pt idx="1246">
                  <c:v>-5.7726499999999996</c:v>
                </c:pt>
                <c:pt idx="1247">
                  <c:v>-5.7726499999999996</c:v>
                </c:pt>
                <c:pt idx="1248">
                  <c:v>-4.5098820000000002</c:v>
                </c:pt>
                <c:pt idx="1249">
                  <c:v>-4.5098820000000002</c:v>
                </c:pt>
                <c:pt idx="1250">
                  <c:v>-5.9530450000000004</c:v>
                </c:pt>
                <c:pt idx="1251">
                  <c:v>-5.2314639999999999</c:v>
                </c:pt>
                <c:pt idx="1252">
                  <c:v>-4.3294870000000003</c:v>
                </c:pt>
                <c:pt idx="1253">
                  <c:v>-5.9530450000000004</c:v>
                </c:pt>
                <c:pt idx="1254">
                  <c:v>-7.3962070000000004</c:v>
                </c:pt>
                <c:pt idx="1255">
                  <c:v>-7.3962070000000004</c:v>
                </c:pt>
                <c:pt idx="1256">
                  <c:v>-6.6746259999999999</c:v>
                </c:pt>
                <c:pt idx="1257">
                  <c:v>-10.282533000000001</c:v>
                </c:pt>
                <c:pt idx="1258">
                  <c:v>-11.184509</c:v>
                </c:pt>
                <c:pt idx="1259">
                  <c:v>-11.545299999999999</c:v>
                </c:pt>
                <c:pt idx="1260">
                  <c:v>-9.7413460000000001</c:v>
                </c:pt>
                <c:pt idx="1261">
                  <c:v>-7.7569980000000003</c:v>
                </c:pt>
                <c:pt idx="1262">
                  <c:v>-7.7569980000000003</c:v>
                </c:pt>
                <c:pt idx="1263">
                  <c:v>-9.0197649999999996</c:v>
                </c:pt>
                <c:pt idx="1264">
                  <c:v>-11.364903999999999</c:v>
                </c:pt>
                <c:pt idx="1265">
                  <c:v>-12.808066</c:v>
                </c:pt>
                <c:pt idx="1266">
                  <c:v>-12.266881</c:v>
                </c:pt>
                <c:pt idx="1267">
                  <c:v>-9.2001609999999996</c:v>
                </c:pt>
                <c:pt idx="1268">
                  <c:v>-6.8550209999999998</c:v>
                </c:pt>
                <c:pt idx="1269">
                  <c:v>-8.1177879999999991</c:v>
                </c:pt>
                <c:pt idx="1270">
                  <c:v>-11.545299999999999</c:v>
                </c:pt>
                <c:pt idx="1271">
                  <c:v>-9.9217410000000008</c:v>
                </c:pt>
                <c:pt idx="1272">
                  <c:v>-9.2001609999999996</c:v>
                </c:pt>
                <c:pt idx="1273">
                  <c:v>-7.5766030000000004</c:v>
                </c:pt>
                <c:pt idx="1274">
                  <c:v>-5.2314639999999999</c:v>
                </c:pt>
                <c:pt idx="1275">
                  <c:v>-4.6902780000000002</c:v>
                </c:pt>
                <c:pt idx="1276">
                  <c:v>-3.9686970000000001</c:v>
                </c:pt>
                <c:pt idx="1277">
                  <c:v>-4.870673</c:v>
                </c:pt>
                <c:pt idx="1278">
                  <c:v>-6.6746259999999999</c:v>
                </c:pt>
                <c:pt idx="1279">
                  <c:v>-6.1334400000000002</c:v>
                </c:pt>
                <c:pt idx="1280">
                  <c:v>-6.1334400000000002</c:v>
                </c:pt>
                <c:pt idx="1281">
                  <c:v>-5.4118589999999998</c:v>
                </c:pt>
                <c:pt idx="1282">
                  <c:v>-6.4942310000000001</c:v>
                </c:pt>
                <c:pt idx="1283">
                  <c:v>-8.2981839999999991</c:v>
                </c:pt>
                <c:pt idx="1284">
                  <c:v>-8.4785799999999991</c:v>
                </c:pt>
                <c:pt idx="1285">
                  <c:v>-8.1177879999999991</c:v>
                </c:pt>
                <c:pt idx="1286">
                  <c:v>-7.2158119999999997</c:v>
                </c:pt>
                <c:pt idx="1287">
                  <c:v>-5.5922549999999998</c:v>
                </c:pt>
                <c:pt idx="1288">
                  <c:v>-4.5098820000000002</c:v>
                </c:pt>
                <c:pt idx="1289">
                  <c:v>-4.6902780000000002</c:v>
                </c:pt>
                <c:pt idx="1290">
                  <c:v>-3.9686970000000001</c:v>
                </c:pt>
              </c:numCache>
            </c:numRef>
          </c:xVal>
          <c:yVal>
            <c:numRef>
              <c:f>Sheet1!$I$2:$I$1292</c:f>
              <c:numCache>
                <c:formatCode>General</c:formatCode>
                <c:ptCount val="1291"/>
                <c:pt idx="0">
                  <c:v>7.9631639999999999</c:v>
                </c:pt>
                <c:pt idx="1">
                  <c:v>7.4202209999999997</c:v>
                </c:pt>
                <c:pt idx="2">
                  <c:v>7.2392399999999997</c:v>
                </c:pt>
                <c:pt idx="3">
                  <c:v>-0.180981</c:v>
                </c:pt>
                <c:pt idx="4">
                  <c:v>-4.5245249999999997</c:v>
                </c:pt>
                <c:pt idx="5">
                  <c:v>-6.8772779999999996</c:v>
                </c:pt>
                <c:pt idx="6">
                  <c:v>-7.6012019999999998</c:v>
                </c:pt>
                <c:pt idx="7">
                  <c:v>-7.4202209999999997</c:v>
                </c:pt>
                <c:pt idx="8">
                  <c:v>-8.8680690000000002</c:v>
                </c:pt>
                <c:pt idx="9">
                  <c:v>-7.9631639999999999</c:v>
                </c:pt>
                <c:pt idx="10">
                  <c:v>-1.266867</c:v>
                </c:pt>
                <c:pt idx="11">
                  <c:v>-0.90490499999999996</c:v>
                </c:pt>
                <c:pt idx="12">
                  <c:v>4.5245249999999997</c:v>
                </c:pt>
                <c:pt idx="13">
                  <c:v>10.134935</c:v>
                </c:pt>
                <c:pt idx="14">
                  <c:v>15.745347000000001</c:v>
                </c:pt>
                <c:pt idx="15">
                  <c:v>21.355757000000001</c:v>
                </c:pt>
                <c:pt idx="16">
                  <c:v>26.242245</c:v>
                </c:pt>
                <c:pt idx="17">
                  <c:v>28.414017000000001</c:v>
                </c:pt>
                <c:pt idx="18">
                  <c:v>30.042845</c:v>
                </c:pt>
                <c:pt idx="19">
                  <c:v>28.956959000000001</c:v>
                </c:pt>
                <c:pt idx="20">
                  <c:v>23.346547999999999</c:v>
                </c:pt>
                <c:pt idx="21">
                  <c:v>19.726928999999998</c:v>
                </c:pt>
                <c:pt idx="22">
                  <c:v>19.726928999999998</c:v>
                </c:pt>
                <c:pt idx="23">
                  <c:v>16.831232</c:v>
                </c:pt>
                <c:pt idx="24">
                  <c:v>13.935536000000001</c:v>
                </c:pt>
                <c:pt idx="25">
                  <c:v>11.220821000000001</c:v>
                </c:pt>
                <c:pt idx="26">
                  <c:v>10.85886</c:v>
                </c:pt>
                <c:pt idx="27">
                  <c:v>11.039840999999999</c:v>
                </c:pt>
                <c:pt idx="28">
                  <c:v>10.677878</c:v>
                </c:pt>
                <c:pt idx="29">
                  <c:v>9.2300310000000003</c:v>
                </c:pt>
                <c:pt idx="30">
                  <c:v>10.134935</c:v>
                </c:pt>
                <c:pt idx="31">
                  <c:v>10.85886</c:v>
                </c:pt>
                <c:pt idx="32">
                  <c:v>9.9539550000000006</c:v>
                </c:pt>
                <c:pt idx="33">
                  <c:v>9.5919919999999994</c:v>
                </c:pt>
                <c:pt idx="34">
                  <c:v>7.9631639999999999</c:v>
                </c:pt>
                <c:pt idx="35">
                  <c:v>7.4202209999999997</c:v>
                </c:pt>
                <c:pt idx="36">
                  <c:v>3.981582</c:v>
                </c:pt>
                <c:pt idx="37">
                  <c:v>3.0766770000000001</c:v>
                </c:pt>
                <c:pt idx="38">
                  <c:v>0</c:v>
                </c:pt>
                <c:pt idx="39">
                  <c:v>0.90490499999999996</c:v>
                </c:pt>
                <c:pt idx="40">
                  <c:v>0.72392400000000001</c:v>
                </c:pt>
                <c:pt idx="41">
                  <c:v>-0.54294299999999995</c:v>
                </c:pt>
                <c:pt idx="42">
                  <c:v>1.0858859999999999</c:v>
                </c:pt>
                <c:pt idx="43">
                  <c:v>2.895696</c:v>
                </c:pt>
                <c:pt idx="44">
                  <c:v>5.2484489999999999</c:v>
                </c:pt>
                <c:pt idx="45">
                  <c:v>6.8772779999999996</c:v>
                </c:pt>
                <c:pt idx="46">
                  <c:v>8.3251259999999991</c:v>
                </c:pt>
                <c:pt idx="47">
                  <c:v>8.5061060000000008</c:v>
                </c:pt>
                <c:pt idx="48">
                  <c:v>8.144145</c:v>
                </c:pt>
                <c:pt idx="49">
                  <c:v>7.6012019999999998</c:v>
                </c:pt>
                <c:pt idx="50">
                  <c:v>5.9723730000000002</c:v>
                </c:pt>
                <c:pt idx="51">
                  <c:v>7.0582589999999996</c:v>
                </c:pt>
                <c:pt idx="52">
                  <c:v>7.7821829999999999</c:v>
                </c:pt>
                <c:pt idx="53">
                  <c:v>9.9539550000000006</c:v>
                </c:pt>
                <c:pt idx="54">
                  <c:v>13.392593</c:v>
                </c:pt>
                <c:pt idx="55">
                  <c:v>15.926328</c:v>
                </c:pt>
                <c:pt idx="56">
                  <c:v>17.193194999999999</c:v>
                </c:pt>
                <c:pt idx="57">
                  <c:v>18.098099000000001</c:v>
                </c:pt>
                <c:pt idx="58">
                  <c:v>17.374175999999999</c:v>
                </c:pt>
                <c:pt idx="59">
                  <c:v>12.84965</c:v>
                </c:pt>
                <c:pt idx="60">
                  <c:v>7.6012019999999998</c:v>
                </c:pt>
                <c:pt idx="61">
                  <c:v>7.0582589999999996</c:v>
                </c:pt>
                <c:pt idx="62">
                  <c:v>4.7055059999999997</c:v>
                </c:pt>
                <c:pt idx="63">
                  <c:v>2.714715</c:v>
                </c:pt>
                <c:pt idx="64">
                  <c:v>1.6288290000000001</c:v>
                </c:pt>
                <c:pt idx="65">
                  <c:v>0.72392400000000001</c:v>
                </c:pt>
                <c:pt idx="66">
                  <c:v>-0.90490499999999996</c:v>
                </c:pt>
                <c:pt idx="67">
                  <c:v>-1.8098099999999999</c:v>
                </c:pt>
                <c:pt idx="68">
                  <c:v>-3.8006009999999999</c:v>
                </c:pt>
                <c:pt idx="69">
                  <c:v>-3.8006009999999999</c:v>
                </c:pt>
                <c:pt idx="70">
                  <c:v>-5.610411</c:v>
                </c:pt>
                <c:pt idx="71">
                  <c:v>-3.8006009999999999</c:v>
                </c:pt>
                <c:pt idx="72">
                  <c:v>-3.0766770000000001</c:v>
                </c:pt>
                <c:pt idx="73">
                  <c:v>-1.0858859999999999</c:v>
                </c:pt>
                <c:pt idx="74">
                  <c:v>-0.180981</c:v>
                </c:pt>
                <c:pt idx="75">
                  <c:v>0.180981</c:v>
                </c:pt>
                <c:pt idx="76">
                  <c:v>-0.72392400000000001</c:v>
                </c:pt>
                <c:pt idx="77">
                  <c:v>-1.0858859999999999</c:v>
                </c:pt>
                <c:pt idx="78">
                  <c:v>1.6288290000000001</c:v>
                </c:pt>
                <c:pt idx="79">
                  <c:v>3.2576580000000002</c:v>
                </c:pt>
                <c:pt idx="80">
                  <c:v>5.2484489999999999</c:v>
                </c:pt>
                <c:pt idx="81">
                  <c:v>3.2576580000000002</c:v>
                </c:pt>
                <c:pt idx="82">
                  <c:v>1.6288290000000001</c:v>
                </c:pt>
                <c:pt idx="83">
                  <c:v>0.90490499999999996</c:v>
                </c:pt>
                <c:pt idx="84">
                  <c:v>1.447848</c:v>
                </c:pt>
                <c:pt idx="85">
                  <c:v>0.54294299999999995</c:v>
                </c:pt>
                <c:pt idx="86">
                  <c:v>0.36196200000000001</c:v>
                </c:pt>
                <c:pt idx="87">
                  <c:v>-0.72392400000000001</c:v>
                </c:pt>
                <c:pt idx="88">
                  <c:v>-0.90490499999999996</c:v>
                </c:pt>
                <c:pt idx="89">
                  <c:v>-3.8006009999999999</c:v>
                </c:pt>
                <c:pt idx="90">
                  <c:v>-4.8864869999999998</c:v>
                </c:pt>
                <c:pt idx="91">
                  <c:v>-4.3435439999999996</c:v>
                </c:pt>
                <c:pt idx="92">
                  <c:v>-6.6962970000000004</c:v>
                </c:pt>
                <c:pt idx="93">
                  <c:v>-6.8772779999999996</c:v>
                </c:pt>
                <c:pt idx="94">
                  <c:v>-7.6012019999999998</c:v>
                </c:pt>
                <c:pt idx="95">
                  <c:v>-4.8864869999999998</c:v>
                </c:pt>
                <c:pt idx="96">
                  <c:v>-3.6196199999999998</c:v>
                </c:pt>
                <c:pt idx="97">
                  <c:v>-3.4386389999999998</c:v>
                </c:pt>
                <c:pt idx="98">
                  <c:v>-1.8098099999999999</c:v>
                </c:pt>
                <c:pt idx="99">
                  <c:v>1.990791</c:v>
                </c:pt>
                <c:pt idx="100">
                  <c:v>6.6962970000000004</c:v>
                </c:pt>
                <c:pt idx="101">
                  <c:v>4.7055059999999997</c:v>
                </c:pt>
                <c:pt idx="102">
                  <c:v>1.8098099999999999</c:v>
                </c:pt>
                <c:pt idx="103">
                  <c:v>-1.266867</c:v>
                </c:pt>
                <c:pt idx="104">
                  <c:v>-6.1533540000000002</c:v>
                </c:pt>
                <c:pt idx="105">
                  <c:v>-11.944746</c:v>
                </c:pt>
                <c:pt idx="106">
                  <c:v>-17.917117999999999</c:v>
                </c:pt>
                <c:pt idx="107">
                  <c:v>-20.269870999999998</c:v>
                </c:pt>
                <c:pt idx="108">
                  <c:v>-21.536739000000001</c:v>
                </c:pt>
                <c:pt idx="109">
                  <c:v>-21.174776000000001</c:v>
                </c:pt>
                <c:pt idx="110">
                  <c:v>-20.088889999999999</c:v>
                </c:pt>
                <c:pt idx="111">
                  <c:v>-8.8680690000000002</c:v>
                </c:pt>
                <c:pt idx="112">
                  <c:v>-0.180981</c:v>
                </c:pt>
                <c:pt idx="113">
                  <c:v>5.7913920000000001</c:v>
                </c:pt>
                <c:pt idx="114">
                  <c:v>10.677878</c:v>
                </c:pt>
                <c:pt idx="115">
                  <c:v>10.134935</c:v>
                </c:pt>
                <c:pt idx="116">
                  <c:v>9.5919919999999994</c:v>
                </c:pt>
                <c:pt idx="117">
                  <c:v>9.0490490000000001</c:v>
                </c:pt>
                <c:pt idx="118">
                  <c:v>9.7729739999999996</c:v>
                </c:pt>
                <c:pt idx="119">
                  <c:v>11.944746</c:v>
                </c:pt>
                <c:pt idx="120">
                  <c:v>16.469270999999999</c:v>
                </c:pt>
                <c:pt idx="121">
                  <c:v>22.260662</c:v>
                </c:pt>
                <c:pt idx="122">
                  <c:v>21.71772</c:v>
                </c:pt>
                <c:pt idx="123">
                  <c:v>22.079681000000001</c:v>
                </c:pt>
                <c:pt idx="124">
                  <c:v>25.337339</c:v>
                </c:pt>
                <c:pt idx="125">
                  <c:v>24.794395000000002</c:v>
                </c:pt>
                <c:pt idx="126">
                  <c:v>27.871072999999999</c:v>
                </c:pt>
                <c:pt idx="127">
                  <c:v>27.690092</c:v>
                </c:pt>
                <c:pt idx="128">
                  <c:v>31.309711</c:v>
                </c:pt>
                <c:pt idx="129">
                  <c:v>31.309711</c:v>
                </c:pt>
                <c:pt idx="130">
                  <c:v>32.57658</c:v>
                </c:pt>
                <c:pt idx="131">
                  <c:v>35.653255000000001</c:v>
                </c:pt>
                <c:pt idx="132">
                  <c:v>34.024425999999998</c:v>
                </c:pt>
                <c:pt idx="133">
                  <c:v>32.57658</c:v>
                </c:pt>
                <c:pt idx="134">
                  <c:v>31.490694000000001</c:v>
                </c:pt>
                <c:pt idx="135">
                  <c:v>33.843445000000003</c:v>
                </c:pt>
                <c:pt idx="136">
                  <c:v>34.748351999999997</c:v>
                </c:pt>
                <c:pt idx="137">
                  <c:v>36.377178000000001</c:v>
                </c:pt>
                <c:pt idx="138">
                  <c:v>39.634838000000002</c:v>
                </c:pt>
                <c:pt idx="139">
                  <c:v>41.806609999999999</c:v>
                </c:pt>
                <c:pt idx="140">
                  <c:v>43.073478999999999</c:v>
                </c:pt>
                <c:pt idx="141">
                  <c:v>47.236038000000001</c:v>
                </c:pt>
                <c:pt idx="142">
                  <c:v>53.208412000000003</c:v>
                </c:pt>
                <c:pt idx="143">
                  <c:v>54.656261000000001</c:v>
                </c:pt>
                <c:pt idx="144">
                  <c:v>58.456859999999999</c:v>
                </c:pt>
                <c:pt idx="145">
                  <c:v>60.08569</c:v>
                </c:pt>
                <c:pt idx="146">
                  <c:v>62.981388000000003</c:v>
                </c:pt>
                <c:pt idx="147">
                  <c:v>61.895499999999998</c:v>
                </c:pt>
                <c:pt idx="148">
                  <c:v>57.189995000000003</c:v>
                </c:pt>
                <c:pt idx="149">
                  <c:v>56.285091000000001</c:v>
                </c:pt>
                <c:pt idx="150">
                  <c:v>53.027431</c:v>
                </c:pt>
                <c:pt idx="151">
                  <c:v>52.303508999999998</c:v>
                </c:pt>
                <c:pt idx="152">
                  <c:v>49.769775000000003</c:v>
                </c:pt>
                <c:pt idx="153">
                  <c:v>52.122528000000003</c:v>
                </c:pt>
                <c:pt idx="154">
                  <c:v>50.855659000000003</c:v>
                </c:pt>
                <c:pt idx="155">
                  <c:v>47.598002999999999</c:v>
                </c:pt>
                <c:pt idx="156">
                  <c:v>45.607211999999997</c:v>
                </c:pt>
                <c:pt idx="157">
                  <c:v>48.864868000000001</c:v>
                </c:pt>
                <c:pt idx="158">
                  <c:v>46.693095999999997</c:v>
                </c:pt>
                <c:pt idx="159">
                  <c:v>46.512115000000001</c:v>
                </c:pt>
                <c:pt idx="160">
                  <c:v>46.874077</c:v>
                </c:pt>
                <c:pt idx="161">
                  <c:v>43.616421000000003</c:v>
                </c:pt>
                <c:pt idx="162">
                  <c:v>42.168571</c:v>
                </c:pt>
                <c:pt idx="163">
                  <c:v>41.625629000000004</c:v>
                </c:pt>
                <c:pt idx="164">
                  <c:v>33.843445000000003</c:v>
                </c:pt>
                <c:pt idx="165">
                  <c:v>27.14715</c:v>
                </c:pt>
                <c:pt idx="166">
                  <c:v>10.677878</c:v>
                </c:pt>
                <c:pt idx="167">
                  <c:v>-2.3527529999999999</c:v>
                </c:pt>
                <c:pt idx="168">
                  <c:v>-15.202404</c:v>
                </c:pt>
                <c:pt idx="169">
                  <c:v>-27.328130999999999</c:v>
                </c:pt>
                <c:pt idx="170">
                  <c:v>-33.119522000000003</c:v>
                </c:pt>
                <c:pt idx="171">
                  <c:v>-34.567371000000001</c:v>
                </c:pt>
                <c:pt idx="172">
                  <c:v>-38.910915000000003</c:v>
                </c:pt>
                <c:pt idx="173">
                  <c:v>-37.644047</c:v>
                </c:pt>
                <c:pt idx="174">
                  <c:v>-36.739142999999999</c:v>
                </c:pt>
                <c:pt idx="175">
                  <c:v>-36.920124000000001</c:v>
                </c:pt>
                <c:pt idx="176">
                  <c:v>-33.843445000000003</c:v>
                </c:pt>
                <c:pt idx="177">
                  <c:v>-31.490694000000001</c:v>
                </c:pt>
                <c:pt idx="178">
                  <c:v>-30.766769</c:v>
                </c:pt>
                <c:pt idx="179">
                  <c:v>-31.309711</c:v>
                </c:pt>
                <c:pt idx="180">
                  <c:v>-29.861864000000001</c:v>
                </c:pt>
                <c:pt idx="181">
                  <c:v>-27.871072999999999</c:v>
                </c:pt>
                <c:pt idx="182">
                  <c:v>-27.509111000000001</c:v>
                </c:pt>
                <c:pt idx="183">
                  <c:v>-27.328130999999999</c:v>
                </c:pt>
                <c:pt idx="184">
                  <c:v>-26.242245</c:v>
                </c:pt>
                <c:pt idx="185">
                  <c:v>-25.156358999999998</c:v>
                </c:pt>
                <c:pt idx="186">
                  <c:v>-21.355757000000001</c:v>
                </c:pt>
                <c:pt idx="187">
                  <c:v>-19.907909</c:v>
                </c:pt>
                <c:pt idx="188">
                  <c:v>-18.098099000000001</c:v>
                </c:pt>
                <c:pt idx="189">
                  <c:v>-15.745347000000001</c:v>
                </c:pt>
                <c:pt idx="190">
                  <c:v>-15.383385000000001</c:v>
                </c:pt>
                <c:pt idx="191">
                  <c:v>-20.088889999999999</c:v>
                </c:pt>
                <c:pt idx="192">
                  <c:v>-20.450852999999999</c:v>
                </c:pt>
                <c:pt idx="193">
                  <c:v>-24.794395000000002</c:v>
                </c:pt>
                <c:pt idx="194">
                  <c:v>-26.061264000000001</c:v>
                </c:pt>
                <c:pt idx="195">
                  <c:v>-25.518319999999999</c:v>
                </c:pt>
                <c:pt idx="196">
                  <c:v>-26.966166999999999</c:v>
                </c:pt>
                <c:pt idx="197">
                  <c:v>-30.766769</c:v>
                </c:pt>
                <c:pt idx="198">
                  <c:v>-28.594996999999999</c:v>
                </c:pt>
                <c:pt idx="199">
                  <c:v>-26.242245</c:v>
                </c:pt>
                <c:pt idx="200">
                  <c:v>-19.364967</c:v>
                </c:pt>
                <c:pt idx="201">
                  <c:v>-16.650251000000001</c:v>
                </c:pt>
                <c:pt idx="202">
                  <c:v>-11.401802999999999</c:v>
                </c:pt>
                <c:pt idx="203">
                  <c:v>-6.1533540000000002</c:v>
                </c:pt>
                <c:pt idx="204">
                  <c:v>-2.895696</c:v>
                </c:pt>
                <c:pt idx="205">
                  <c:v>12.306706999999999</c:v>
                </c:pt>
                <c:pt idx="206">
                  <c:v>17.917117999999999</c:v>
                </c:pt>
                <c:pt idx="207">
                  <c:v>34.205410000000001</c:v>
                </c:pt>
                <c:pt idx="208">
                  <c:v>46.331135000000003</c:v>
                </c:pt>
                <c:pt idx="209">
                  <c:v>53.027431</c:v>
                </c:pt>
                <c:pt idx="210">
                  <c:v>59.361767</c:v>
                </c:pt>
                <c:pt idx="211">
                  <c:v>59.361767</c:v>
                </c:pt>
                <c:pt idx="212">
                  <c:v>60.990597000000001</c:v>
                </c:pt>
                <c:pt idx="213">
                  <c:v>57.370975000000001</c:v>
                </c:pt>
                <c:pt idx="214">
                  <c:v>56.104106999999999</c:v>
                </c:pt>
                <c:pt idx="215">
                  <c:v>52.484489000000004</c:v>
                </c:pt>
                <c:pt idx="216">
                  <c:v>47.055058000000002</c:v>
                </c:pt>
                <c:pt idx="217">
                  <c:v>39.634838000000002</c:v>
                </c:pt>
                <c:pt idx="218">
                  <c:v>29.680883000000001</c:v>
                </c:pt>
                <c:pt idx="219">
                  <c:v>24.070473</c:v>
                </c:pt>
                <c:pt idx="220">
                  <c:v>15.021421999999999</c:v>
                </c:pt>
                <c:pt idx="221">
                  <c:v>9.0490490000000001</c:v>
                </c:pt>
                <c:pt idx="222">
                  <c:v>5.9723730000000002</c:v>
                </c:pt>
                <c:pt idx="223">
                  <c:v>6.1533540000000002</c:v>
                </c:pt>
                <c:pt idx="224">
                  <c:v>4.3435439999999996</c:v>
                </c:pt>
                <c:pt idx="225">
                  <c:v>7.7821829999999999</c:v>
                </c:pt>
                <c:pt idx="226">
                  <c:v>6.6962970000000004</c:v>
                </c:pt>
                <c:pt idx="227">
                  <c:v>6.1533540000000002</c:v>
                </c:pt>
                <c:pt idx="228">
                  <c:v>2.1717719999999998</c:v>
                </c:pt>
                <c:pt idx="229">
                  <c:v>1.8098099999999999</c:v>
                </c:pt>
                <c:pt idx="230">
                  <c:v>8.6870879999999993</c:v>
                </c:pt>
                <c:pt idx="231">
                  <c:v>15.745347000000001</c:v>
                </c:pt>
                <c:pt idx="232">
                  <c:v>14.659461</c:v>
                </c:pt>
                <c:pt idx="233">
                  <c:v>25.518319999999999</c:v>
                </c:pt>
                <c:pt idx="234">
                  <c:v>29.499903</c:v>
                </c:pt>
                <c:pt idx="235">
                  <c:v>36.739142999999999</c:v>
                </c:pt>
                <c:pt idx="236">
                  <c:v>39.634838000000002</c:v>
                </c:pt>
                <c:pt idx="237">
                  <c:v>44.340342999999997</c:v>
                </c:pt>
                <c:pt idx="238">
                  <c:v>45.426231000000001</c:v>
                </c:pt>
                <c:pt idx="239">
                  <c:v>45.788193</c:v>
                </c:pt>
                <c:pt idx="240">
                  <c:v>46.150154000000001</c:v>
                </c:pt>
                <c:pt idx="241">
                  <c:v>46.150154000000001</c:v>
                </c:pt>
                <c:pt idx="242">
                  <c:v>45.426231000000001</c:v>
                </c:pt>
                <c:pt idx="243">
                  <c:v>47.236038000000001</c:v>
                </c:pt>
                <c:pt idx="244">
                  <c:v>44.521324</c:v>
                </c:pt>
                <c:pt idx="245">
                  <c:v>36.196198000000003</c:v>
                </c:pt>
                <c:pt idx="246">
                  <c:v>26.785187000000001</c:v>
                </c:pt>
                <c:pt idx="247">
                  <c:v>17.374175999999999</c:v>
                </c:pt>
                <c:pt idx="248">
                  <c:v>12.84965</c:v>
                </c:pt>
                <c:pt idx="249">
                  <c:v>1.0858859999999999</c:v>
                </c:pt>
                <c:pt idx="250">
                  <c:v>-5.9723730000000002</c:v>
                </c:pt>
                <c:pt idx="251">
                  <c:v>-15.926328</c:v>
                </c:pt>
                <c:pt idx="252">
                  <c:v>-18.822023000000002</c:v>
                </c:pt>
                <c:pt idx="253">
                  <c:v>-27.690092</c:v>
                </c:pt>
                <c:pt idx="254">
                  <c:v>-33.300502999999999</c:v>
                </c:pt>
                <c:pt idx="255">
                  <c:v>-37.101104999999997</c:v>
                </c:pt>
                <c:pt idx="256">
                  <c:v>-39.091895999999998</c:v>
                </c:pt>
                <c:pt idx="257">
                  <c:v>-38.548949999999998</c:v>
                </c:pt>
                <c:pt idx="258">
                  <c:v>-34.386391000000003</c:v>
                </c:pt>
                <c:pt idx="259">
                  <c:v>-25.699300999999998</c:v>
                </c:pt>
                <c:pt idx="260">
                  <c:v>-16.469270999999999</c:v>
                </c:pt>
                <c:pt idx="261">
                  <c:v>-4.7055059999999997</c:v>
                </c:pt>
                <c:pt idx="262">
                  <c:v>4.7055059999999997</c:v>
                </c:pt>
                <c:pt idx="263">
                  <c:v>17.012212999999999</c:v>
                </c:pt>
                <c:pt idx="264">
                  <c:v>21.355757000000001</c:v>
                </c:pt>
                <c:pt idx="265">
                  <c:v>41.263668000000003</c:v>
                </c:pt>
                <c:pt idx="266">
                  <c:v>47.055058000000002</c:v>
                </c:pt>
                <c:pt idx="267">
                  <c:v>55.561165000000003</c:v>
                </c:pt>
                <c:pt idx="268">
                  <c:v>61.171576999999999</c:v>
                </c:pt>
                <c:pt idx="269">
                  <c:v>60.08569</c:v>
                </c:pt>
                <c:pt idx="270">
                  <c:v>57.189995000000003</c:v>
                </c:pt>
                <c:pt idx="271">
                  <c:v>52.484489000000004</c:v>
                </c:pt>
                <c:pt idx="272">
                  <c:v>43.797401000000001</c:v>
                </c:pt>
                <c:pt idx="273">
                  <c:v>37.463065999999998</c:v>
                </c:pt>
                <c:pt idx="274">
                  <c:v>35.291294000000001</c:v>
                </c:pt>
                <c:pt idx="275">
                  <c:v>28.775977999999999</c:v>
                </c:pt>
                <c:pt idx="276">
                  <c:v>23.527529000000001</c:v>
                </c:pt>
                <c:pt idx="277">
                  <c:v>17.555157000000001</c:v>
                </c:pt>
                <c:pt idx="278">
                  <c:v>11.220821000000001</c:v>
                </c:pt>
                <c:pt idx="279">
                  <c:v>4.5245249999999997</c:v>
                </c:pt>
                <c:pt idx="280">
                  <c:v>1.266867</c:v>
                </c:pt>
                <c:pt idx="281">
                  <c:v>0.54294299999999995</c:v>
                </c:pt>
                <c:pt idx="282">
                  <c:v>-2.1717719999999998</c:v>
                </c:pt>
                <c:pt idx="283">
                  <c:v>-1.8098099999999999</c:v>
                </c:pt>
                <c:pt idx="284">
                  <c:v>0</c:v>
                </c:pt>
                <c:pt idx="285">
                  <c:v>3.981582</c:v>
                </c:pt>
                <c:pt idx="286">
                  <c:v>14.840441999999999</c:v>
                </c:pt>
                <c:pt idx="287">
                  <c:v>18.641043</c:v>
                </c:pt>
                <c:pt idx="288">
                  <c:v>24.432434000000001</c:v>
                </c:pt>
                <c:pt idx="289">
                  <c:v>28.052053000000001</c:v>
                </c:pt>
                <c:pt idx="290">
                  <c:v>29.861864000000001</c:v>
                </c:pt>
                <c:pt idx="291">
                  <c:v>28.414017000000001</c:v>
                </c:pt>
                <c:pt idx="292">
                  <c:v>15.564365</c:v>
                </c:pt>
                <c:pt idx="293">
                  <c:v>17.374175999999999</c:v>
                </c:pt>
                <c:pt idx="294">
                  <c:v>16.831232</c:v>
                </c:pt>
                <c:pt idx="295">
                  <c:v>20.088889999999999</c:v>
                </c:pt>
                <c:pt idx="296">
                  <c:v>18.098099000000001</c:v>
                </c:pt>
                <c:pt idx="297">
                  <c:v>19.545947999999999</c:v>
                </c:pt>
                <c:pt idx="298">
                  <c:v>19.003004000000001</c:v>
                </c:pt>
                <c:pt idx="299">
                  <c:v>16.831232</c:v>
                </c:pt>
                <c:pt idx="300">
                  <c:v>12.306706999999999</c:v>
                </c:pt>
                <c:pt idx="301">
                  <c:v>11.220821000000001</c:v>
                </c:pt>
                <c:pt idx="302">
                  <c:v>10.496898</c:v>
                </c:pt>
                <c:pt idx="303">
                  <c:v>6.5153160000000003</c:v>
                </c:pt>
                <c:pt idx="304">
                  <c:v>9.0490490000000001</c:v>
                </c:pt>
                <c:pt idx="305">
                  <c:v>6.1533540000000002</c:v>
                </c:pt>
                <c:pt idx="306">
                  <c:v>3.981582</c:v>
                </c:pt>
                <c:pt idx="307">
                  <c:v>-0.36196200000000001</c:v>
                </c:pt>
                <c:pt idx="308">
                  <c:v>-4.3435439999999996</c:v>
                </c:pt>
                <c:pt idx="309">
                  <c:v>-0.90490499999999996</c:v>
                </c:pt>
                <c:pt idx="310">
                  <c:v>-4.8864869999999998</c:v>
                </c:pt>
                <c:pt idx="311">
                  <c:v>-6.5153160000000003</c:v>
                </c:pt>
                <c:pt idx="312">
                  <c:v>-8.8680690000000002</c:v>
                </c:pt>
                <c:pt idx="313">
                  <c:v>-9.9539550000000006</c:v>
                </c:pt>
                <c:pt idx="314">
                  <c:v>-14.116517999999999</c:v>
                </c:pt>
                <c:pt idx="315">
                  <c:v>-15.926328</c:v>
                </c:pt>
                <c:pt idx="316">
                  <c:v>-16.107309000000001</c:v>
                </c:pt>
                <c:pt idx="317">
                  <c:v>-19.364967</c:v>
                </c:pt>
                <c:pt idx="318">
                  <c:v>-23.527529000000001</c:v>
                </c:pt>
                <c:pt idx="319">
                  <c:v>-28.956959000000001</c:v>
                </c:pt>
                <c:pt idx="320">
                  <c:v>-34.024425999999998</c:v>
                </c:pt>
                <c:pt idx="321">
                  <c:v>-40.539741999999997</c:v>
                </c:pt>
                <c:pt idx="322">
                  <c:v>-39.996799000000003</c:v>
                </c:pt>
                <c:pt idx="323">
                  <c:v>-41.987591000000002</c:v>
                </c:pt>
                <c:pt idx="324">
                  <c:v>-40.358761000000001</c:v>
                </c:pt>
                <c:pt idx="325">
                  <c:v>-32.757561000000003</c:v>
                </c:pt>
                <c:pt idx="326">
                  <c:v>-25.337339</c:v>
                </c:pt>
                <c:pt idx="327">
                  <c:v>-17.555157000000001</c:v>
                </c:pt>
                <c:pt idx="328">
                  <c:v>-15.745347000000001</c:v>
                </c:pt>
                <c:pt idx="329">
                  <c:v>-15.926328</c:v>
                </c:pt>
                <c:pt idx="330">
                  <c:v>-10.85886</c:v>
                </c:pt>
                <c:pt idx="331">
                  <c:v>-17.193194999999999</c:v>
                </c:pt>
                <c:pt idx="332">
                  <c:v>-17.193194999999999</c:v>
                </c:pt>
                <c:pt idx="333">
                  <c:v>-15.745347000000001</c:v>
                </c:pt>
                <c:pt idx="334">
                  <c:v>-19.545947999999999</c:v>
                </c:pt>
                <c:pt idx="335">
                  <c:v>-23.708508999999999</c:v>
                </c:pt>
                <c:pt idx="336">
                  <c:v>-21.536739000000001</c:v>
                </c:pt>
                <c:pt idx="337">
                  <c:v>-20.993794999999999</c:v>
                </c:pt>
                <c:pt idx="338">
                  <c:v>-19.726928999999998</c:v>
                </c:pt>
                <c:pt idx="339">
                  <c:v>-15.021421999999999</c:v>
                </c:pt>
                <c:pt idx="340">
                  <c:v>-11.220821000000001</c:v>
                </c:pt>
                <c:pt idx="341">
                  <c:v>-10.677878</c:v>
                </c:pt>
                <c:pt idx="342">
                  <c:v>-17.374175999999999</c:v>
                </c:pt>
                <c:pt idx="343">
                  <c:v>-24.070473</c:v>
                </c:pt>
                <c:pt idx="344">
                  <c:v>-26.604206000000001</c:v>
                </c:pt>
                <c:pt idx="345">
                  <c:v>-26.242245</c:v>
                </c:pt>
                <c:pt idx="346">
                  <c:v>-18.098099000000001</c:v>
                </c:pt>
                <c:pt idx="347">
                  <c:v>-17.555157000000001</c:v>
                </c:pt>
                <c:pt idx="348">
                  <c:v>-6.6962970000000004</c:v>
                </c:pt>
                <c:pt idx="349">
                  <c:v>5.42943</c:v>
                </c:pt>
                <c:pt idx="350">
                  <c:v>13.030632000000001</c:v>
                </c:pt>
                <c:pt idx="351">
                  <c:v>21.898700999999999</c:v>
                </c:pt>
                <c:pt idx="352">
                  <c:v>27.509111000000001</c:v>
                </c:pt>
                <c:pt idx="353">
                  <c:v>31.852654999999999</c:v>
                </c:pt>
                <c:pt idx="354">
                  <c:v>28.775977999999999</c:v>
                </c:pt>
                <c:pt idx="355">
                  <c:v>26.423224999999999</c:v>
                </c:pt>
                <c:pt idx="356">
                  <c:v>20.812815000000001</c:v>
                </c:pt>
                <c:pt idx="357">
                  <c:v>12.668670000000001</c:v>
                </c:pt>
                <c:pt idx="358">
                  <c:v>10.677878</c:v>
                </c:pt>
                <c:pt idx="359">
                  <c:v>7.4202209999999997</c:v>
                </c:pt>
                <c:pt idx="360">
                  <c:v>6.8772779999999996</c:v>
                </c:pt>
                <c:pt idx="361">
                  <c:v>6.6962970000000004</c:v>
                </c:pt>
                <c:pt idx="362">
                  <c:v>7.6012019999999998</c:v>
                </c:pt>
                <c:pt idx="363">
                  <c:v>8.6870879999999993</c:v>
                </c:pt>
                <c:pt idx="364">
                  <c:v>9.7729739999999996</c:v>
                </c:pt>
                <c:pt idx="365">
                  <c:v>10.134935</c:v>
                </c:pt>
                <c:pt idx="366">
                  <c:v>14.116517999999999</c:v>
                </c:pt>
                <c:pt idx="367">
                  <c:v>17.193194999999999</c:v>
                </c:pt>
                <c:pt idx="368">
                  <c:v>23.346547999999999</c:v>
                </c:pt>
                <c:pt idx="369">
                  <c:v>24.251453000000001</c:v>
                </c:pt>
                <c:pt idx="370">
                  <c:v>28.775977999999999</c:v>
                </c:pt>
                <c:pt idx="371">
                  <c:v>31.128730999999998</c:v>
                </c:pt>
                <c:pt idx="372">
                  <c:v>33.119522000000003</c:v>
                </c:pt>
                <c:pt idx="373">
                  <c:v>34.386391000000003</c:v>
                </c:pt>
                <c:pt idx="374">
                  <c:v>32.395598999999997</c:v>
                </c:pt>
                <c:pt idx="375">
                  <c:v>33.662464</c:v>
                </c:pt>
                <c:pt idx="376">
                  <c:v>36.920124000000001</c:v>
                </c:pt>
                <c:pt idx="377">
                  <c:v>40.177779999999998</c:v>
                </c:pt>
                <c:pt idx="378">
                  <c:v>40.901707000000002</c:v>
                </c:pt>
                <c:pt idx="379">
                  <c:v>43.073478999999999</c:v>
                </c:pt>
                <c:pt idx="380">
                  <c:v>45.245251000000003</c:v>
                </c:pt>
                <c:pt idx="381">
                  <c:v>34.929333</c:v>
                </c:pt>
                <c:pt idx="382">
                  <c:v>21.536739000000001</c:v>
                </c:pt>
                <c:pt idx="383">
                  <c:v>10.496898</c:v>
                </c:pt>
                <c:pt idx="384">
                  <c:v>8.3251259999999991</c:v>
                </c:pt>
                <c:pt idx="385">
                  <c:v>4.1625629999999996</c:v>
                </c:pt>
                <c:pt idx="386">
                  <c:v>4.8864869999999998</c:v>
                </c:pt>
                <c:pt idx="387">
                  <c:v>9.7729739999999996</c:v>
                </c:pt>
                <c:pt idx="388">
                  <c:v>21.898700999999999</c:v>
                </c:pt>
                <c:pt idx="389">
                  <c:v>26.785187000000001</c:v>
                </c:pt>
                <c:pt idx="390">
                  <c:v>29.861864000000001</c:v>
                </c:pt>
                <c:pt idx="391">
                  <c:v>29.861864000000001</c:v>
                </c:pt>
                <c:pt idx="392">
                  <c:v>30.404807999999999</c:v>
                </c:pt>
                <c:pt idx="393">
                  <c:v>29.861864000000001</c:v>
                </c:pt>
                <c:pt idx="394">
                  <c:v>30.766769</c:v>
                </c:pt>
                <c:pt idx="395">
                  <c:v>31.852654999999999</c:v>
                </c:pt>
                <c:pt idx="396">
                  <c:v>31.671675</c:v>
                </c:pt>
                <c:pt idx="397">
                  <c:v>31.852654999999999</c:v>
                </c:pt>
                <c:pt idx="398">
                  <c:v>33.119522000000003</c:v>
                </c:pt>
                <c:pt idx="399">
                  <c:v>34.748351999999997</c:v>
                </c:pt>
                <c:pt idx="400">
                  <c:v>42.349552000000003</c:v>
                </c:pt>
                <c:pt idx="401">
                  <c:v>48.864868000000001</c:v>
                </c:pt>
                <c:pt idx="402">
                  <c:v>55.380184</c:v>
                </c:pt>
                <c:pt idx="403">
                  <c:v>59.361767</c:v>
                </c:pt>
                <c:pt idx="404">
                  <c:v>63.343349000000003</c:v>
                </c:pt>
                <c:pt idx="405">
                  <c:v>62.800404</c:v>
                </c:pt>
                <c:pt idx="406">
                  <c:v>62.438442000000002</c:v>
                </c:pt>
                <c:pt idx="407">
                  <c:v>61.895499999999998</c:v>
                </c:pt>
                <c:pt idx="408">
                  <c:v>59.723728000000001</c:v>
                </c:pt>
                <c:pt idx="409">
                  <c:v>57.913918000000002</c:v>
                </c:pt>
                <c:pt idx="410">
                  <c:v>56.466071999999997</c:v>
                </c:pt>
                <c:pt idx="411">
                  <c:v>56.828032999999998</c:v>
                </c:pt>
                <c:pt idx="412">
                  <c:v>56.466071999999997</c:v>
                </c:pt>
                <c:pt idx="413">
                  <c:v>57.551955999999997</c:v>
                </c:pt>
                <c:pt idx="414">
                  <c:v>55.742145999999998</c:v>
                </c:pt>
                <c:pt idx="415">
                  <c:v>52.846451000000002</c:v>
                </c:pt>
                <c:pt idx="416">
                  <c:v>52.303508999999998</c:v>
                </c:pt>
                <c:pt idx="417">
                  <c:v>51.579582000000002</c:v>
                </c:pt>
                <c:pt idx="418">
                  <c:v>52.665469999999999</c:v>
                </c:pt>
                <c:pt idx="419">
                  <c:v>50.312716999999999</c:v>
                </c:pt>
                <c:pt idx="420">
                  <c:v>49.769775000000003</c:v>
                </c:pt>
                <c:pt idx="421">
                  <c:v>51.760562999999998</c:v>
                </c:pt>
                <c:pt idx="422">
                  <c:v>50.493698000000002</c:v>
                </c:pt>
                <c:pt idx="423">
                  <c:v>49.950755999999998</c:v>
                </c:pt>
                <c:pt idx="424">
                  <c:v>48.683886999999999</c:v>
                </c:pt>
                <c:pt idx="425">
                  <c:v>45.607211999999997</c:v>
                </c:pt>
                <c:pt idx="426">
                  <c:v>44.521324</c:v>
                </c:pt>
                <c:pt idx="427">
                  <c:v>39.453856999999999</c:v>
                </c:pt>
                <c:pt idx="428">
                  <c:v>24.975377999999999</c:v>
                </c:pt>
                <c:pt idx="429">
                  <c:v>7.9631639999999999</c:v>
                </c:pt>
                <c:pt idx="430">
                  <c:v>-14.478479</c:v>
                </c:pt>
                <c:pt idx="431">
                  <c:v>-32.033638000000003</c:v>
                </c:pt>
                <c:pt idx="432">
                  <c:v>-37.463065999999998</c:v>
                </c:pt>
                <c:pt idx="433">
                  <c:v>-37.463065999999998</c:v>
                </c:pt>
                <c:pt idx="434">
                  <c:v>-34.386391000000003</c:v>
                </c:pt>
                <c:pt idx="435">
                  <c:v>-32.033638000000003</c:v>
                </c:pt>
                <c:pt idx="436">
                  <c:v>-27.690092</c:v>
                </c:pt>
                <c:pt idx="437">
                  <c:v>-21.536739000000001</c:v>
                </c:pt>
                <c:pt idx="438">
                  <c:v>-17.917117999999999</c:v>
                </c:pt>
                <c:pt idx="439">
                  <c:v>-13.573575</c:v>
                </c:pt>
                <c:pt idx="440">
                  <c:v>-10.134935</c:v>
                </c:pt>
                <c:pt idx="441">
                  <c:v>-9.9539550000000006</c:v>
                </c:pt>
                <c:pt idx="442">
                  <c:v>-3.4386389999999998</c:v>
                </c:pt>
                <c:pt idx="443">
                  <c:v>-4.3435439999999996</c:v>
                </c:pt>
                <c:pt idx="444">
                  <c:v>-5.9723730000000002</c:v>
                </c:pt>
                <c:pt idx="445">
                  <c:v>-7.2392399999999997</c:v>
                </c:pt>
                <c:pt idx="446">
                  <c:v>-4.8864869999999998</c:v>
                </c:pt>
                <c:pt idx="447">
                  <c:v>-5.2484489999999999</c:v>
                </c:pt>
                <c:pt idx="448">
                  <c:v>-3.4386389999999998</c:v>
                </c:pt>
                <c:pt idx="449">
                  <c:v>-1.8098099999999999</c:v>
                </c:pt>
                <c:pt idx="450">
                  <c:v>-3.6196199999999998</c:v>
                </c:pt>
                <c:pt idx="451">
                  <c:v>-4.7055059999999997</c:v>
                </c:pt>
                <c:pt idx="452">
                  <c:v>-4.7055059999999997</c:v>
                </c:pt>
                <c:pt idx="453">
                  <c:v>-7.0582589999999996</c:v>
                </c:pt>
                <c:pt idx="454">
                  <c:v>-7.4202209999999997</c:v>
                </c:pt>
                <c:pt idx="455">
                  <c:v>-3.0766770000000001</c:v>
                </c:pt>
                <c:pt idx="456">
                  <c:v>3.8006009999999999</c:v>
                </c:pt>
                <c:pt idx="457">
                  <c:v>-3.6196199999999998</c:v>
                </c:pt>
                <c:pt idx="458">
                  <c:v>-5.7913920000000001</c:v>
                </c:pt>
                <c:pt idx="459">
                  <c:v>-8.3251259999999991</c:v>
                </c:pt>
                <c:pt idx="460">
                  <c:v>-17.374175999999999</c:v>
                </c:pt>
                <c:pt idx="461">
                  <c:v>-21.355757000000001</c:v>
                </c:pt>
                <c:pt idx="462">
                  <c:v>-15.745347000000001</c:v>
                </c:pt>
                <c:pt idx="463">
                  <c:v>-5.42943</c:v>
                </c:pt>
                <c:pt idx="464">
                  <c:v>-7.2392399999999997</c:v>
                </c:pt>
                <c:pt idx="465">
                  <c:v>-6.3343350000000003</c:v>
                </c:pt>
                <c:pt idx="466">
                  <c:v>8.8680690000000002</c:v>
                </c:pt>
                <c:pt idx="467">
                  <c:v>11.582784</c:v>
                </c:pt>
                <c:pt idx="468">
                  <c:v>11.582784</c:v>
                </c:pt>
                <c:pt idx="469">
                  <c:v>10.677878</c:v>
                </c:pt>
                <c:pt idx="470">
                  <c:v>11.763764</c:v>
                </c:pt>
                <c:pt idx="471">
                  <c:v>8.5061060000000008</c:v>
                </c:pt>
                <c:pt idx="472">
                  <c:v>8.5061060000000008</c:v>
                </c:pt>
                <c:pt idx="473">
                  <c:v>9.7729739999999996</c:v>
                </c:pt>
                <c:pt idx="474">
                  <c:v>9.4110119999999995</c:v>
                </c:pt>
                <c:pt idx="475">
                  <c:v>9.4110119999999995</c:v>
                </c:pt>
                <c:pt idx="476">
                  <c:v>8.3251259999999991</c:v>
                </c:pt>
                <c:pt idx="477">
                  <c:v>9.5919919999999994</c:v>
                </c:pt>
                <c:pt idx="478">
                  <c:v>9.7729739999999996</c:v>
                </c:pt>
                <c:pt idx="479">
                  <c:v>8.6870879999999993</c:v>
                </c:pt>
                <c:pt idx="480">
                  <c:v>7.4202209999999997</c:v>
                </c:pt>
                <c:pt idx="481">
                  <c:v>7.0582589999999996</c:v>
                </c:pt>
                <c:pt idx="482">
                  <c:v>7.2392399999999997</c:v>
                </c:pt>
                <c:pt idx="483">
                  <c:v>7.0582589999999996</c:v>
                </c:pt>
                <c:pt idx="484">
                  <c:v>6.3343350000000003</c:v>
                </c:pt>
                <c:pt idx="485">
                  <c:v>7.2392399999999997</c:v>
                </c:pt>
                <c:pt idx="486">
                  <c:v>5.7913920000000001</c:v>
                </c:pt>
                <c:pt idx="487">
                  <c:v>7.2392399999999997</c:v>
                </c:pt>
                <c:pt idx="488">
                  <c:v>7.6012019999999998</c:v>
                </c:pt>
                <c:pt idx="489">
                  <c:v>6.8772779999999996</c:v>
                </c:pt>
                <c:pt idx="490">
                  <c:v>7.0582589999999996</c:v>
                </c:pt>
                <c:pt idx="491">
                  <c:v>7.7821829999999999</c:v>
                </c:pt>
                <c:pt idx="492">
                  <c:v>8.5061060000000008</c:v>
                </c:pt>
                <c:pt idx="493">
                  <c:v>9.0490490000000001</c:v>
                </c:pt>
                <c:pt idx="494">
                  <c:v>8.6870879999999993</c:v>
                </c:pt>
                <c:pt idx="495">
                  <c:v>6.8772779999999996</c:v>
                </c:pt>
                <c:pt idx="496">
                  <c:v>8.144145</c:v>
                </c:pt>
                <c:pt idx="497">
                  <c:v>9.2300310000000003</c:v>
                </c:pt>
                <c:pt idx="498">
                  <c:v>7.9631639999999999</c:v>
                </c:pt>
                <c:pt idx="499">
                  <c:v>7.6012019999999998</c:v>
                </c:pt>
                <c:pt idx="500">
                  <c:v>7.0582589999999996</c:v>
                </c:pt>
                <c:pt idx="501">
                  <c:v>7.2392399999999997</c:v>
                </c:pt>
                <c:pt idx="502">
                  <c:v>7.4202209999999997</c:v>
                </c:pt>
                <c:pt idx="503">
                  <c:v>7.2392399999999997</c:v>
                </c:pt>
                <c:pt idx="504">
                  <c:v>7.7821829999999999</c:v>
                </c:pt>
                <c:pt idx="505">
                  <c:v>9.4110119999999995</c:v>
                </c:pt>
                <c:pt idx="506">
                  <c:v>8.3251259999999991</c:v>
                </c:pt>
                <c:pt idx="507">
                  <c:v>6.3343350000000003</c:v>
                </c:pt>
                <c:pt idx="508">
                  <c:v>6.8772779999999996</c:v>
                </c:pt>
                <c:pt idx="509">
                  <c:v>6.8772779999999996</c:v>
                </c:pt>
                <c:pt idx="510">
                  <c:v>9.0490490000000001</c:v>
                </c:pt>
                <c:pt idx="511">
                  <c:v>7.2392399999999997</c:v>
                </c:pt>
                <c:pt idx="512">
                  <c:v>7.0582589999999996</c:v>
                </c:pt>
                <c:pt idx="513">
                  <c:v>7.9631639999999999</c:v>
                </c:pt>
                <c:pt idx="514">
                  <c:v>9.2300310000000003</c:v>
                </c:pt>
                <c:pt idx="515">
                  <c:v>9.5919919999999994</c:v>
                </c:pt>
                <c:pt idx="516">
                  <c:v>8.6870879999999993</c:v>
                </c:pt>
                <c:pt idx="517">
                  <c:v>9.0490490000000001</c:v>
                </c:pt>
                <c:pt idx="518">
                  <c:v>11.220821000000001</c:v>
                </c:pt>
                <c:pt idx="519">
                  <c:v>9.0490490000000001</c:v>
                </c:pt>
                <c:pt idx="520">
                  <c:v>10.85886</c:v>
                </c:pt>
                <c:pt idx="521">
                  <c:v>12.306706999999999</c:v>
                </c:pt>
                <c:pt idx="522">
                  <c:v>11.944746</c:v>
                </c:pt>
                <c:pt idx="523">
                  <c:v>13.030632000000001</c:v>
                </c:pt>
                <c:pt idx="524">
                  <c:v>11.401802999999999</c:v>
                </c:pt>
                <c:pt idx="525">
                  <c:v>13.030632000000001</c:v>
                </c:pt>
                <c:pt idx="526">
                  <c:v>13.392593</c:v>
                </c:pt>
                <c:pt idx="527">
                  <c:v>13.211613</c:v>
                </c:pt>
                <c:pt idx="528">
                  <c:v>13.030632000000001</c:v>
                </c:pt>
                <c:pt idx="529">
                  <c:v>13.392593</c:v>
                </c:pt>
                <c:pt idx="530">
                  <c:v>13.211613</c:v>
                </c:pt>
                <c:pt idx="531">
                  <c:v>13.573575</c:v>
                </c:pt>
                <c:pt idx="532">
                  <c:v>13.754555999999999</c:v>
                </c:pt>
                <c:pt idx="533">
                  <c:v>12.668670000000001</c:v>
                </c:pt>
                <c:pt idx="534">
                  <c:v>11.401802999999999</c:v>
                </c:pt>
                <c:pt idx="535">
                  <c:v>13.392593</c:v>
                </c:pt>
                <c:pt idx="536">
                  <c:v>11.039840999999999</c:v>
                </c:pt>
                <c:pt idx="537">
                  <c:v>14.116517999999999</c:v>
                </c:pt>
                <c:pt idx="538">
                  <c:v>10.496898</c:v>
                </c:pt>
                <c:pt idx="539">
                  <c:v>12.306706999999999</c:v>
                </c:pt>
                <c:pt idx="540">
                  <c:v>12.306706999999999</c:v>
                </c:pt>
                <c:pt idx="541">
                  <c:v>13.211613</c:v>
                </c:pt>
                <c:pt idx="542">
                  <c:v>13.211613</c:v>
                </c:pt>
                <c:pt idx="543">
                  <c:v>10.677878</c:v>
                </c:pt>
                <c:pt idx="544">
                  <c:v>13.211613</c:v>
                </c:pt>
                <c:pt idx="545">
                  <c:v>10.134935</c:v>
                </c:pt>
                <c:pt idx="546">
                  <c:v>11.944746</c:v>
                </c:pt>
                <c:pt idx="547">
                  <c:v>9.9539550000000006</c:v>
                </c:pt>
                <c:pt idx="548">
                  <c:v>11.039840999999999</c:v>
                </c:pt>
                <c:pt idx="549">
                  <c:v>11.039840999999999</c:v>
                </c:pt>
                <c:pt idx="550">
                  <c:v>10.496898</c:v>
                </c:pt>
                <c:pt idx="551">
                  <c:v>11.944746</c:v>
                </c:pt>
                <c:pt idx="552">
                  <c:v>11.220821000000001</c:v>
                </c:pt>
                <c:pt idx="553">
                  <c:v>10.134935</c:v>
                </c:pt>
                <c:pt idx="554">
                  <c:v>10.496898</c:v>
                </c:pt>
                <c:pt idx="555">
                  <c:v>10.315917000000001</c:v>
                </c:pt>
                <c:pt idx="556">
                  <c:v>10.315917000000001</c:v>
                </c:pt>
                <c:pt idx="557">
                  <c:v>9.2300310000000003</c:v>
                </c:pt>
                <c:pt idx="558">
                  <c:v>10.315917000000001</c:v>
                </c:pt>
                <c:pt idx="559">
                  <c:v>10.134935</c:v>
                </c:pt>
                <c:pt idx="560">
                  <c:v>9.9539550000000006</c:v>
                </c:pt>
                <c:pt idx="561">
                  <c:v>11.039840999999999</c:v>
                </c:pt>
                <c:pt idx="562">
                  <c:v>10.677878</c:v>
                </c:pt>
                <c:pt idx="563">
                  <c:v>11.401802999999999</c:v>
                </c:pt>
                <c:pt idx="564">
                  <c:v>10.315917000000001</c:v>
                </c:pt>
                <c:pt idx="565">
                  <c:v>11.401802999999999</c:v>
                </c:pt>
                <c:pt idx="566">
                  <c:v>11.944746</c:v>
                </c:pt>
                <c:pt idx="567">
                  <c:v>12.125726999999999</c:v>
                </c:pt>
                <c:pt idx="568">
                  <c:v>11.220821000000001</c:v>
                </c:pt>
                <c:pt idx="569">
                  <c:v>10.85886</c:v>
                </c:pt>
                <c:pt idx="570">
                  <c:v>10.85886</c:v>
                </c:pt>
                <c:pt idx="571">
                  <c:v>11.220821000000001</c:v>
                </c:pt>
                <c:pt idx="572">
                  <c:v>10.85886</c:v>
                </c:pt>
                <c:pt idx="573">
                  <c:v>10.134935</c:v>
                </c:pt>
                <c:pt idx="574">
                  <c:v>8.8680690000000002</c:v>
                </c:pt>
                <c:pt idx="575">
                  <c:v>8.144145</c:v>
                </c:pt>
                <c:pt idx="576">
                  <c:v>7.2392399999999997</c:v>
                </c:pt>
                <c:pt idx="577">
                  <c:v>8.144145</c:v>
                </c:pt>
                <c:pt idx="578">
                  <c:v>7.4202209999999997</c:v>
                </c:pt>
                <c:pt idx="579">
                  <c:v>7.0582589999999996</c:v>
                </c:pt>
                <c:pt idx="580">
                  <c:v>7.9631639999999999</c:v>
                </c:pt>
                <c:pt idx="581">
                  <c:v>7.9631639999999999</c:v>
                </c:pt>
                <c:pt idx="582">
                  <c:v>8.6870879999999993</c:v>
                </c:pt>
                <c:pt idx="583">
                  <c:v>9.0490490000000001</c:v>
                </c:pt>
                <c:pt idx="584">
                  <c:v>7.9631639999999999</c:v>
                </c:pt>
                <c:pt idx="585">
                  <c:v>9.4110119999999995</c:v>
                </c:pt>
                <c:pt idx="586">
                  <c:v>6.5153160000000003</c:v>
                </c:pt>
                <c:pt idx="587">
                  <c:v>7.0582589999999996</c:v>
                </c:pt>
                <c:pt idx="588">
                  <c:v>6.5153160000000003</c:v>
                </c:pt>
                <c:pt idx="589">
                  <c:v>8.5061060000000008</c:v>
                </c:pt>
                <c:pt idx="590">
                  <c:v>9.0490490000000001</c:v>
                </c:pt>
                <c:pt idx="591">
                  <c:v>5.9723730000000002</c:v>
                </c:pt>
                <c:pt idx="592">
                  <c:v>5.7913920000000001</c:v>
                </c:pt>
                <c:pt idx="593">
                  <c:v>4.7055059999999997</c:v>
                </c:pt>
                <c:pt idx="594">
                  <c:v>6.3343350000000003</c:v>
                </c:pt>
                <c:pt idx="595">
                  <c:v>5.2484489999999999</c:v>
                </c:pt>
                <c:pt idx="596">
                  <c:v>5.42943</c:v>
                </c:pt>
                <c:pt idx="597">
                  <c:v>6.1533540000000002</c:v>
                </c:pt>
                <c:pt idx="598">
                  <c:v>5.42943</c:v>
                </c:pt>
                <c:pt idx="599">
                  <c:v>7.0582589999999996</c:v>
                </c:pt>
                <c:pt idx="600">
                  <c:v>4.7055059999999997</c:v>
                </c:pt>
                <c:pt idx="601">
                  <c:v>4.3435439999999996</c:v>
                </c:pt>
                <c:pt idx="602">
                  <c:v>5.2484489999999999</c:v>
                </c:pt>
                <c:pt idx="603">
                  <c:v>5.2484489999999999</c:v>
                </c:pt>
                <c:pt idx="604">
                  <c:v>6.1533540000000002</c:v>
                </c:pt>
                <c:pt idx="605">
                  <c:v>4.1625629999999996</c:v>
                </c:pt>
                <c:pt idx="606">
                  <c:v>6.5153160000000003</c:v>
                </c:pt>
                <c:pt idx="607">
                  <c:v>7.0582589999999996</c:v>
                </c:pt>
                <c:pt idx="608">
                  <c:v>5.9723730000000002</c:v>
                </c:pt>
                <c:pt idx="609">
                  <c:v>4.5245249999999997</c:v>
                </c:pt>
                <c:pt idx="610">
                  <c:v>5.0674679999999999</c:v>
                </c:pt>
                <c:pt idx="611">
                  <c:v>6.5153160000000003</c:v>
                </c:pt>
                <c:pt idx="612">
                  <c:v>7.4202209999999997</c:v>
                </c:pt>
                <c:pt idx="613">
                  <c:v>7.0582589999999996</c:v>
                </c:pt>
                <c:pt idx="614">
                  <c:v>7.9631639999999999</c:v>
                </c:pt>
                <c:pt idx="615">
                  <c:v>6.5153160000000003</c:v>
                </c:pt>
                <c:pt idx="616">
                  <c:v>6.8772779999999996</c:v>
                </c:pt>
                <c:pt idx="617">
                  <c:v>8.5061060000000008</c:v>
                </c:pt>
                <c:pt idx="618">
                  <c:v>6.6962970000000004</c:v>
                </c:pt>
                <c:pt idx="619">
                  <c:v>8.3251259999999991</c:v>
                </c:pt>
                <c:pt idx="620">
                  <c:v>7.9631639999999999</c:v>
                </c:pt>
                <c:pt idx="621">
                  <c:v>8.5061060000000008</c:v>
                </c:pt>
                <c:pt idx="622">
                  <c:v>8.8680690000000002</c:v>
                </c:pt>
                <c:pt idx="623">
                  <c:v>9.4110119999999995</c:v>
                </c:pt>
                <c:pt idx="624">
                  <c:v>9.0490490000000001</c:v>
                </c:pt>
                <c:pt idx="625">
                  <c:v>10.496898</c:v>
                </c:pt>
                <c:pt idx="626">
                  <c:v>11.039840999999999</c:v>
                </c:pt>
                <c:pt idx="627">
                  <c:v>10.85886</c:v>
                </c:pt>
                <c:pt idx="628">
                  <c:v>11.401802999999999</c:v>
                </c:pt>
                <c:pt idx="629">
                  <c:v>11.582784</c:v>
                </c:pt>
                <c:pt idx="630">
                  <c:v>12.84965</c:v>
                </c:pt>
                <c:pt idx="631">
                  <c:v>13.392593</c:v>
                </c:pt>
                <c:pt idx="632">
                  <c:v>12.125726999999999</c:v>
                </c:pt>
                <c:pt idx="633">
                  <c:v>11.039840999999999</c:v>
                </c:pt>
                <c:pt idx="634">
                  <c:v>11.763764</c:v>
                </c:pt>
                <c:pt idx="635">
                  <c:v>13.030632000000001</c:v>
                </c:pt>
                <c:pt idx="636">
                  <c:v>14.659461</c:v>
                </c:pt>
                <c:pt idx="637">
                  <c:v>13.030632000000001</c:v>
                </c:pt>
                <c:pt idx="638">
                  <c:v>13.573575</c:v>
                </c:pt>
                <c:pt idx="639">
                  <c:v>11.582784</c:v>
                </c:pt>
                <c:pt idx="640">
                  <c:v>13.211613</c:v>
                </c:pt>
                <c:pt idx="641">
                  <c:v>12.306706999999999</c:v>
                </c:pt>
                <c:pt idx="642">
                  <c:v>12.306706999999999</c:v>
                </c:pt>
                <c:pt idx="643">
                  <c:v>12.487689</c:v>
                </c:pt>
                <c:pt idx="644">
                  <c:v>13.935536000000001</c:v>
                </c:pt>
                <c:pt idx="645">
                  <c:v>14.116517999999999</c:v>
                </c:pt>
                <c:pt idx="646">
                  <c:v>13.392593</c:v>
                </c:pt>
                <c:pt idx="647">
                  <c:v>12.487689</c:v>
                </c:pt>
                <c:pt idx="648">
                  <c:v>13.573575</c:v>
                </c:pt>
                <c:pt idx="649">
                  <c:v>13.573575</c:v>
                </c:pt>
                <c:pt idx="650">
                  <c:v>14.116517999999999</c:v>
                </c:pt>
                <c:pt idx="651">
                  <c:v>13.030632000000001</c:v>
                </c:pt>
                <c:pt idx="652">
                  <c:v>13.573575</c:v>
                </c:pt>
                <c:pt idx="653">
                  <c:v>11.401802999999999</c:v>
                </c:pt>
                <c:pt idx="654">
                  <c:v>12.668670000000001</c:v>
                </c:pt>
                <c:pt idx="655">
                  <c:v>11.401802999999999</c:v>
                </c:pt>
                <c:pt idx="656">
                  <c:v>11.763764</c:v>
                </c:pt>
                <c:pt idx="657">
                  <c:v>11.582784</c:v>
                </c:pt>
                <c:pt idx="658">
                  <c:v>11.220821000000001</c:v>
                </c:pt>
                <c:pt idx="659">
                  <c:v>12.125726999999999</c:v>
                </c:pt>
                <c:pt idx="660">
                  <c:v>12.668670000000001</c:v>
                </c:pt>
                <c:pt idx="661">
                  <c:v>11.763764</c:v>
                </c:pt>
                <c:pt idx="662">
                  <c:v>12.487689</c:v>
                </c:pt>
                <c:pt idx="663">
                  <c:v>11.944746</c:v>
                </c:pt>
                <c:pt idx="664">
                  <c:v>12.487689</c:v>
                </c:pt>
                <c:pt idx="665">
                  <c:v>11.401802999999999</c:v>
                </c:pt>
                <c:pt idx="666">
                  <c:v>13.754555999999999</c:v>
                </c:pt>
                <c:pt idx="667">
                  <c:v>12.668670000000001</c:v>
                </c:pt>
                <c:pt idx="668">
                  <c:v>10.85886</c:v>
                </c:pt>
                <c:pt idx="669">
                  <c:v>10.677878</c:v>
                </c:pt>
                <c:pt idx="670">
                  <c:v>10.315917000000001</c:v>
                </c:pt>
                <c:pt idx="671">
                  <c:v>10.315917000000001</c:v>
                </c:pt>
                <c:pt idx="672">
                  <c:v>9.4110119999999995</c:v>
                </c:pt>
                <c:pt idx="673">
                  <c:v>9.9539550000000006</c:v>
                </c:pt>
                <c:pt idx="674">
                  <c:v>9.9539550000000006</c:v>
                </c:pt>
                <c:pt idx="675">
                  <c:v>9.9539550000000006</c:v>
                </c:pt>
                <c:pt idx="676">
                  <c:v>8.6870879999999993</c:v>
                </c:pt>
                <c:pt idx="677">
                  <c:v>9.9539550000000006</c:v>
                </c:pt>
                <c:pt idx="678">
                  <c:v>11.039840999999999</c:v>
                </c:pt>
                <c:pt idx="679">
                  <c:v>9.4110119999999995</c:v>
                </c:pt>
                <c:pt idx="680">
                  <c:v>9.9539550000000006</c:v>
                </c:pt>
                <c:pt idx="681">
                  <c:v>10.677878</c:v>
                </c:pt>
                <c:pt idx="682">
                  <c:v>12.487689</c:v>
                </c:pt>
                <c:pt idx="683">
                  <c:v>8.5061060000000008</c:v>
                </c:pt>
                <c:pt idx="684">
                  <c:v>7.9631639999999999</c:v>
                </c:pt>
                <c:pt idx="685">
                  <c:v>7.7821829999999999</c:v>
                </c:pt>
                <c:pt idx="686">
                  <c:v>9.9539550000000006</c:v>
                </c:pt>
                <c:pt idx="687">
                  <c:v>10.677878</c:v>
                </c:pt>
                <c:pt idx="688">
                  <c:v>10.496898</c:v>
                </c:pt>
                <c:pt idx="689">
                  <c:v>9.0490490000000001</c:v>
                </c:pt>
                <c:pt idx="690">
                  <c:v>9.4110119999999995</c:v>
                </c:pt>
                <c:pt idx="691">
                  <c:v>11.220821000000001</c:v>
                </c:pt>
                <c:pt idx="692">
                  <c:v>9.9539550000000006</c:v>
                </c:pt>
                <c:pt idx="693">
                  <c:v>8.5061060000000008</c:v>
                </c:pt>
                <c:pt idx="694">
                  <c:v>8.3251259999999991</c:v>
                </c:pt>
                <c:pt idx="695">
                  <c:v>9.0490490000000001</c:v>
                </c:pt>
                <c:pt idx="696">
                  <c:v>9.9539550000000006</c:v>
                </c:pt>
                <c:pt idx="697">
                  <c:v>10.85886</c:v>
                </c:pt>
                <c:pt idx="698">
                  <c:v>7.7821829999999999</c:v>
                </c:pt>
                <c:pt idx="699">
                  <c:v>9.9539550000000006</c:v>
                </c:pt>
                <c:pt idx="700">
                  <c:v>9.9539550000000006</c:v>
                </c:pt>
                <c:pt idx="701">
                  <c:v>8.6870879999999993</c:v>
                </c:pt>
                <c:pt idx="702">
                  <c:v>9.0490490000000001</c:v>
                </c:pt>
                <c:pt idx="703">
                  <c:v>9.7729739999999996</c:v>
                </c:pt>
                <c:pt idx="704">
                  <c:v>8.5061060000000008</c:v>
                </c:pt>
                <c:pt idx="705">
                  <c:v>7.6012019999999998</c:v>
                </c:pt>
                <c:pt idx="706">
                  <c:v>7.6012019999999998</c:v>
                </c:pt>
                <c:pt idx="707">
                  <c:v>9.0490490000000001</c:v>
                </c:pt>
                <c:pt idx="708">
                  <c:v>7.4202209999999997</c:v>
                </c:pt>
                <c:pt idx="709">
                  <c:v>7.9631639999999999</c:v>
                </c:pt>
                <c:pt idx="710">
                  <c:v>8.144145</c:v>
                </c:pt>
                <c:pt idx="711">
                  <c:v>8.3251259999999991</c:v>
                </c:pt>
                <c:pt idx="712">
                  <c:v>8.5061060000000008</c:v>
                </c:pt>
                <c:pt idx="713">
                  <c:v>7.2392399999999997</c:v>
                </c:pt>
                <c:pt idx="714">
                  <c:v>7.6012019999999998</c:v>
                </c:pt>
                <c:pt idx="715">
                  <c:v>7.2392399999999997</c:v>
                </c:pt>
                <c:pt idx="716">
                  <c:v>8.144145</c:v>
                </c:pt>
                <c:pt idx="717">
                  <c:v>7.6012019999999998</c:v>
                </c:pt>
                <c:pt idx="718">
                  <c:v>7.2392399999999997</c:v>
                </c:pt>
                <c:pt idx="719">
                  <c:v>6.6962970000000004</c:v>
                </c:pt>
                <c:pt idx="720">
                  <c:v>7.9631639999999999</c:v>
                </c:pt>
                <c:pt idx="721">
                  <c:v>8.6870879999999993</c:v>
                </c:pt>
                <c:pt idx="722">
                  <c:v>8.8680690000000002</c:v>
                </c:pt>
                <c:pt idx="723">
                  <c:v>8.144145</c:v>
                </c:pt>
                <c:pt idx="724">
                  <c:v>9.4110119999999995</c:v>
                </c:pt>
                <c:pt idx="725">
                  <c:v>8.8680690000000002</c:v>
                </c:pt>
                <c:pt idx="726">
                  <c:v>9.0490490000000001</c:v>
                </c:pt>
                <c:pt idx="727">
                  <c:v>9.4110119999999995</c:v>
                </c:pt>
                <c:pt idx="728">
                  <c:v>11.039840999999999</c:v>
                </c:pt>
                <c:pt idx="729">
                  <c:v>11.220821000000001</c:v>
                </c:pt>
                <c:pt idx="730">
                  <c:v>10.134935</c:v>
                </c:pt>
                <c:pt idx="731">
                  <c:v>10.496898</c:v>
                </c:pt>
                <c:pt idx="732">
                  <c:v>10.677878</c:v>
                </c:pt>
                <c:pt idx="733">
                  <c:v>9.9539550000000006</c:v>
                </c:pt>
                <c:pt idx="734">
                  <c:v>9.5919919999999994</c:v>
                </c:pt>
                <c:pt idx="735">
                  <c:v>9.2300310000000003</c:v>
                </c:pt>
                <c:pt idx="736">
                  <c:v>9.2300310000000003</c:v>
                </c:pt>
                <c:pt idx="737">
                  <c:v>8.5061060000000008</c:v>
                </c:pt>
                <c:pt idx="738">
                  <c:v>8.6870879999999993</c:v>
                </c:pt>
                <c:pt idx="739">
                  <c:v>8.8680690000000002</c:v>
                </c:pt>
                <c:pt idx="740">
                  <c:v>6.8772779999999996</c:v>
                </c:pt>
                <c:pt idx="741">
                  <c:v>7.6012019999999998</c:v>
                </c:pt>
                <c:pt idx="742">
                  <c:v>7.4202209999999997</c:v>
                </c:pt>
                <c:pt idx="743">
                  <c:v>6.6962970000000004</c:v>
                </c:pt>
                <c:pt idx="744">
                  <c:v>7.4202209999999997</c:v>
                </c:pt>
                <c:pt idx="745">
                  <c:v>8.3251259999999991</c:v>
                </c:pt>
                <c:pt idx="746">
                  <c:v>9.0490490000000001</c:v>
                </c:pt>
                <c:pt idx="747">
                  <c:v>9.7729739999999996</c:v>
                </c:pt>
                <c:pt idx="748">
                  <c:v>9.7729739999999996</c:v>
                </c:pt>
                <c:pt idx="749">
                  <c:v>12.668670000000001</c:v>
                </c:pt>
                <c:pt idx="750">
                  <c:v>11.582784</c:v>
                </c:pt>
                <c:pt idx="751">
                  <c:v>13.935536000000001</c:v>
                </c:pt>
                <c:pt idx="752">
                  <c:v>13.573575</c:v>
                </c:pt>
                <c:pt idx="753">
                  <c:v>13.211613</c:v>
                </c:pt>
                <c:pt idx="754">
                  <c:v>14.116517999999999</c:v>
                </c:pt>
                <c:pt idx="755">
                  <c:v>15.383385000000001</c:v>
                </c:pt>
                <c:pt idx="756">
                  <c:v>12.668670000000001</c:v>
                </c:pt>
                <c:pt idx="757">
                  <c:v>14.297499</c:v>
                </c:pt>
                <c:pt idx="758">
                  <c:v>14.297499</c:v>
                </c:pt>
                <c:pt idx="759">
                  <c:v>14.659461</c:v>
                </c:pt>
                <c:pt idx="760">
                  <c:v>13.392593</c:v>
                </c:pt>
                <c:pt idx="761">
                  <c:v>13.935536000000001</c:v>
                </c:pt>
                <c:pt idx="762">
                  <c:v>12.668670000000001</c:v>
                </c:pt>
                <c:pt idx="763">
                  <c:v>11.039840999999999</c:v>
                </c:pt>
                <c:pt idx="764">
                  <c:v>9.7729739999999996</c:v>
                </c:pt>
                <c:pt idx="765">
                  <c:v>9.7729739999999996</c:v>
                </c:pt>
                <c:pt idx="766">
                  <c:v>10.134935</c:v>
                </c:pt>
                <c:pt idx="767">
                  <c:v>7.6012019999999998</c:v>
                </c:pt>
                <c:pt idx="768">
                  <c:v>7.6012019999999998</c:v>
                </c:pt>
                <c:pt idx="769">
                  <c:v>7.0582589999999996</c:v>
                </c:pt>
                <c:pt idx="770">
                  <c:v>6.3343350000000003</c:v>
                </c:pt>
                <c:pt idx="771">
                  <c:v>5.0674679999999999</c:v>
                </c:pt>
                <c:pt idx="772">
                  <c:v>6.3343350000000003</c:v>
                </c:pt>
                <c:pt idx="773">
                  <c:v>5.42943</c:v>
                </c:pt>
                <c:pt idx="774">
                  <c:v>5.9723730000000002</c:v>
                </c:pt>
                <c:pt idx="775">
                  <c:v>6.1533540000000002</c:v>
                </c:pt>
                <c:pt idx="776">
                  <c:v>5.0674679999999999</c:v>
                </c:pt>
                <c:pt idx="777">
                  <c:v>5.42943</c:v>
                </c:pt>
                <c:pt idx="778">
                  <c:v>5.42943</c:v>
                </c:pt>
                <c:pt idx="779">
                  <c:v>5.9723730000000002</c:v>
                </c:pt>
                <c:pt idx="780">
                  <c:v>2.714715</c:v>
                </c:pt>
                <c:pt idx="781">
                  <c:v>6.5153160000000003</c:v>
                </c:pt>
                <c:pt idx="782">
                  <c:v>5.2484489999999999</c:v>
                </c:pt>
                <c:pt idx="783">
                  <c:v>5.9723730000000002</c:v>
                </c:pt>
                <c:pt idx="784">
                  <c:v>3.4386389999999998</c:v>
                </c:pt>
                <c:pt idx="785">
                  <c:v>5.0674679999999999</c:v>
                </c:pt>
                <c:pt idx="786">
                  <c:v>4.5245249999999997</c:v>
                </c:pt>
                <c:pt idx="787">
                  <c:v>5.9723730000000002</c:v>
                </c:pt>
                <c:pt idx="788">
                  <c:v>5.42943</c:v>
                </c:pt>
                <c:pt idx="789">
                  <c:v>6.5153160000000003</c:v>
                </c:pt>
                <c:pt idx="790">
                  <c:v>3.981582</c:v>
                </c:pt>
                <c:pt idx="791">
                  <c:v>4.1625629999999996</c:v>
                </c:pt>
                <c:pt idx="792">
                  <c:v>5.610411</c:v>
                </c:pt>
                <c:pt idx="793">
                  <c:v>5.2484489999999999</c:v>
                </c:pt>
                <c:pt idx="794">
                  <c:v>4.5245249999999997</c:v>
                </c:pt>
                <c:pt idx="795">
                  <c:v>4.3435439999999996</c:v>
                </c:pt>
                <c:pt idx="796">
                  <c:v>4.8864869999999998</c:v>
                </c:pt>
                <c:pt idx="797">
                  <c:v>4.1625629999999996</c:v>
                </c:pt>
                <c:pt idx="798">
                  <c:v>5.0674679999999999</c:v>
                </c:pt>
                <c:pt idx="799">
                  <c:v>5.42943</c:v>
                </c:pt>
                <c:pt idx="800">
                  <c:v>6.3343350000000003</c:v>
                </c:pt>
                <c:pt idx="801">
                  <c:v>5.9723730000000002</c:v>
                </c:pt>
                <c:pt idx="802">
                  <c:v>5.42943</c:v>
                </c:pt>
                <c:pt idx="803">
                  <c:v>7.0582589999999996</c:v>
                </c:pt>
                <c:pt idx="804">
                  <c:v>8.3251259999999991</c:v>
                </c:pt>
                <c:pt idx="805">
                  <c:v>9.5919919999999994</c:v>
                </c:pt>
                <c:pt idx="806">
                  <c:v>6.6962970000000004</c:v>
                </c:pt>
                <c:pt idx="807">
                  <c:v>10.85886</c:v>
                </c:pt>
                <c:pt idx="808">
                  <c:v>9.9539550000000006</c:v>
                </c:pt>
                <c:pt idx="809">
                  <c:v>10.496898</c:v>
                </c:pt>
                <c:pt idx="810">
                  <c:v>11.220821000000001</c:v>
                </c:pt>
                <c:pt idx="811">
                  <c:v>10.496898</c:v>
                </c:pt>
                <c:pt idx="812">
                  <c:v>11.763764</c:v>
                </c:pt>
                <c:pt idx="813">
                  <c:v>10.496898</c:v>
                </c:pt>
                <c:pt idx="814">
                  <c:v>12.668670000000001</c:v>
                </c:pt>
                <c:pt idx="815">
                  <c:v>12.84965</c:v>
                </c:pt>
                <c:pt idx="816">
                  <c:v>12.668670000000001</c:v>
                </c:pt>
                <c:pt idx="817">
                  <c:v>10.677878</c:v>
                </c:pt>
                <c:pt idx="818">
                  <c:v>12.487689</c:v>
                </c:pt>
                <c:pt idx="819">
                  <c:v>11.582784</c:v>
                </c:pt>
                <c:pt idx="820">
                  <c:v>11.763764</c:v>
                </c:pt>
                <c:pt idx="821">
                  <c:v>11.220821000000001</c:v>
                </c:pt>
                <c:pt idx="822">
                  <c:v>12.125726999999999</c:v>
                </c:pt>
                <c:pt idx="823">
                  <c:v>10.85886</c:v>
                </c:pt>
                <c:pt idx="824">
                  <c:v>10.315917000000001</c:v>
                </c:pt>
                <c:pt idx="825">
                  <c:v>9.2300310000000003</c:v>
                </c:pt>
                <c:pt idx="826">
                  <c:v>10.315917000000001</c:v>
                </c:pt>
                <c:pt idx="827">
                  <c:v>9.7729739999999996</c:v>
                </c:pt>
                <c:pt idx="828">
                  <c:v>9.5919919999999994</c:v>
                </c:pt>
                <c:pt idx="829">
                  <c:v>9.0490490000000001</c:v>
                </c:pt>
                <c:pt idx="830">
                  <c:v>10.134935</c:v>
                </c:pt>
                <c:pt idx="831">
                  <c:v>9.9539550000000006</c:v>
                </c:pt>
                <c:pt idx="832">
                  <c:v>11.401802999999999</c:v>
                </c:pt>
                <c:pt idx="833">
                  <c:v>8.8680690000000002</c:v>
                </c:pt>
                <c:pt idx="834">
                  <c:v>9.0490490000000001</c:v>
                </c:pt>
                <c:pt idx="835">
                  <c:v>9.5919919999999994</c:v>
                </c:pt>
                <c:pt idx="836">
                  <c:v>10.677878</c:v>
                </c:pt>
                <c:pt idx="837">
                  <c:v>10.85886</c:v>
                </c:pt>
                <c:pt idx="838">
                  <c:v>8.144145</c:v>
                </c:pt>
                <c:pt idx="839">
                  <c:v>9.0490490000000001</c:v>
                </c:pt>
                <c:pt idx="840">
                  <c:v>8.144145</c:v>
                </c:pt>
                <c:pt idx="841">
                  <c:v>7.0582589999999996</c:v>
                </c:pt>
                <c:pt idx="842">
                  <c:v>7.6012019999999998</c:v>
                </c:pt>
                <c:pt idx="843">
                  <c:v>9.0490490000000001</c:v>
                </c:pt>
                <c:pt idx="844">
                  <c:v>6.8772779999999996</c:v>
                </c:pt>
                <c:pt idx="845">
                  <c:v>8.3251259999999991</c:v>
                </c:pt>
                <c:pt idx="846">
                  <c:v>8.6870879999999993</c:v>
                </c:pt>
                <c:pt idx="847">
                  <c:v>7.6012019999999998</c:v>
                </c:pt>
                <c:pt idx="848">
                  <c:v>8.6870879999999993</c:v>
                </c:pt>
                <c:pt idx="849">
                  <c:v>8.3251259999999991</c:v>
                </c:pt>
                <c:pt idx="850">
                  <c:v>8.6870879999999993</c:v>
                </c:pt>
                <c:pt idx="851">
                  <c:v>9.4110119999999995</c:v>
                </c:pt>
                <c:pt idx="852">
                  <c:v>8.5061060000000008</c:v>
                </c:pt>
                <c:pt idx="853">
                  <c:v>7.9631639999999999</c:v>
                </c:pt>
                <c:pt idx="854">
                  <c:v>7.9631639999999999</c:v>
                </c:pt>
                <c:pt idx="855">
                  <c:v>8.5061060000000008</c:v>
                </c:pt>
                <c:pt idx="856">
                  <c:v>8.5061060000000008</c:v>
                </c:pt>
                <c:pt idx="857">
                  <c:v>8.8680690000000002</c:v>
                </c:pt>
                <c:pt idx="858">
                  <c:v>9.0490490000000001</c:v>
                </c:pt>
                <c:pt idx="859">
                  <c:v>11.039840999999999</c:v>
                </c:pt>
                <c:pt idx="860">
                  <c:v>10.315917000000001</c:v>
                </c:pt>
                <c:pt idx="861">
                  <c:v>10.85886</c:v>
                </c:pt>
                <c:pt idx="862">
                  <c:v>10.496898</c:v>
                </c:pt>
                <c:pt idx="863">
                  <c:v>9.5919919999999994</c:v>
                </c:pt>
                <c:pt idx="864">
                  <c:v>10.315917000000001</c:v>
                </c:pt>
                <c:pt idx="865">
                  <c:v>9.5919919999999994</c:v>
                </c:pt>
                <c:pt idx="866">
                  <c:v>9.9539550000000006</c:v>
                </c:pt>
                <c:pt idx="867">
                  <c:v>9.0490490000000001</c:v>
                </c:pt>
                <c:pt idx="868">
                  <c:v>9.5919919999999994</c:v>
                </c:pt>
                <c:pt idx="869">
                  <c:v>8.8680690000000002</c:v>
                </c:pt>
                <c:pt idx="870">
                  <c:v>8.8680690000000002</c:v>
                </c:pt>
                <c:pt idx="871">
                  <c:v>8.6870879999999993</c:v>
                </c:pt>
                <c:pt idx="872">
                  <c:v>10.315917000000001</c:v>
                </c:pt>
                <c:pt idx="873">
                  <c:v>9.0490490000000001</c:v>
                </c:pt>
                <c:pt idx="874">
                  <c:v>9.9539550000000006</c:v>
                </c:pt>
                <c:pt idx="875">
                  <c:v>10.677878</c:v>
                </c:pt>
                <c:pt idx="876">
                  <c:v>8.5061060000000008</c:v>
                </c:pt>
                <c:pt idx="877">
                  <c:v>9.7729739999999996</c:v>
                </c:pt>
                <c:pt idx="878">
                  <c:v>9.4110119999999995</c:v>
                </c:pt>
                <c:pt idx="879">
                  <c:v>10.85886</c:v>
                </c:pt>
                <c:pt idx="880">
                  <c:v>9.2300310000000003</c:v>
                </c:pt>
                <c:pt idx="881">
                  <c:v>9.0490490000000001</c:v>
                </c:pt>
                <c:pt idx="882">
                  <c:v>9.9539550000000006</c:v>
                </c:pt>
                <c:pt idx="883">
                  <c:v>9.7729739999999996</c:v>
                </c:pt>
                <c:pt idx="884">
                  <c:v>8.8680690000000002</c:v>
                </c:pt>
                <c:pt idx="885">
                  <c:v>9.5919919999999994</c:v>
                </c:pt>
                <c:pt idx="886">
                  <c:v>10.315917000000001</c:v>
                </c:pt>
                <c:pt idx="887">
                  <c:v>10.315917000000001</c:v>
                </c:pt>
                <c:pt idx="888">
                  <c:v>8.6870879999999993</c:v>
                </c:pt>
                <c:pt idx="889">
                  <c:v>7.9631639999999999</c:v>
                </c:pt>
                <c:pt idx="890">
                  <c:v>8.8680690000000002</c:v>
                </c:pt>
                <c:pt idx="891">
                  <c:v>8.6870879999999993</c:v>
                </c:pt>
                <c:pt idx="892">
                  <c:v>9.5919919999999994</c:v>
                </c:pt>
                <c:pt idx="893">
                  <c:v>7.2392399999999997</c:v>
                </c:pt>
                <c:pt idx="894">
                  <c:v>10.315917000000001</c:v>
                </c:pt>
                <c:pt idx="895">
                  <c:v>9.4110119999999995</c:v>
                </c:pt>
                <c:pt idx="896">
                  <c:v>7.7821829999999999</c:v>
                </c:pt>
                <c:pt idx="897">
                  <c:v>7.7821829999999999</c:v>
                </c:pt>
                <c:pt idx="898">
                  <c:v>9.2300310000000003</c:v>
                </c:pt>
                <c:pt idx="899">
                  <c:v>8.5061060000000008</c:v>
                </c:pt>
                <c:pt idx="900">
                  <c:v>8.6870879999999993</c:v>
                </c:pt>
                <c:pt idx="901">
                  <c:v>8.8680690000000002</c:v>
                </c:pt>
                <c:pt idx="902">
                  <c:v>8.144145</c:v>
                </c:pt>
                <c:pt idx="903">
                  <c:v>9.0490490000000001</c:v>
                </c:pt>
                <c:pt idx="904">
                  <c:v>10.677878</c:v>
                </c:pt>
                <c:pt idx="905">
                  <c:v>10.496898</c:v>
                </c:pt>
                <c:pt idx="906">
                  <c:v>8.3251259999999991</c:v>
                </c:pt>
                <c:pt idx="907">
                  <c:v>10.315917000000001</c:v>
                </c:pt>
                <c:pt idx="908">
                  <c:v>8.8680690000000002</c:v>
                </c:pt>
                <c:pt idx="909">
                  <c:v>9.9539550000000006</c:v>
                </c:pt>
                <c:pt idx="910">
                  <c:v>10.85886</c:v>
                </c:pt>
                <c:pt idx="911">
                  <c:v>9.5919919999999994</c:v>
                </c:pt>
                <c:pt idx="912">
                  <c:v>10.677878</c:v>
                </c:pt>
                <c:pt idx="913">
                  <c:v>11.401802999999999</c:v>
                </c:pt>
                <c:pt idx="914">
                  <c:v>10.677878</c:v>
                </c:pt>
                <c:pt idx="915">
                  <c:v>11.039840999999999</c:v>
                </c:pt>
                <c:pt idx="916">
                  <c:v>9.9539550000000006</c:v>
                </c:pt>
                <c:pt idx="917">
                  <c:v>9.7729739999999996</c:v>
                </c:pt>
                <c:pt idx="918">
                  <c:v>10.134935</c:v>
                </c:pt>
                <c:pt idx="919">
                  <c:v>10.677878</c:v>
                </c:pt>
                <c:pt idx="920">
                  <c:v>9.7729739999999996</c:v>
                </c:pt>
                <c:pt idx="921">
                  <c:v>8.8680690000000002</c:v>
                </c:pt>
                <c:pt idx="922">
                  <c:v>9.2300310000000003</c:v>
                </c:pt>
                <c:pt idx="923">
                  <c:v>8.5061060000000008</c:v>
                </c:pt>
                <c:pt idx="924">
                  <c:v>7.7821829999999999</c:v>
                </c:pt>
                <c:pt idx="925">
                  <c:v>8.8680690000000002</c:v>
                </c:pt>
                <c:pt idx="926">
                  <c:v>9.2300310000000003</c:v>
                </c:pt>
                <c:pt idx="927">
                  <c:v>8.6870879999999993</c:v>
                </c:pt>
                <c:pt idx="928">
                  <c:v>7.6012019999999998</c:v>
                </c:pt>
                <c:pt idx="929">
                  <c:v>7.4202209999999997</c:v>
                </c:pt>
                <c:pt idx="930">
                  <c:v>8.5061060000000008</c:v>
                </c:pt>
                <c:pt idx="931">
                  <c:v>8.144145</c:v>
                </c:pt>
                <c:pt idx="932">
                  <c:v>7.4202209999999997</c:v>
                </c:pt>
                <c:pt idx="933">
                  <c:v>6.3343350000000003</c:v>
                </c:pt>
                <c:pt idx="934">
                  <c:v>7.4202209999999997</c:v>
                </c:pt>
                <c:pt idx="935">
                  <c:v>5.9723730000000002</c:v>
                </c:pt>
                <c:pt idx="936">
                  <c:v>5.2484489999999999</c:v>
                </c:pt>
                <c:pt idx="937">
                  <c:v>5.9723730000000002</c:v>
                </c:pt>
                <c:pt idx="938">
                  <c:v>5.9723730000000002</c:v>
                </c:pt>
                <c:pt idx="939">
                  <c:v>3.981582</c:v>
                </c:pt>
                <c:pt idx="940">
                  <c:v>6.3343350000000003</c:v>
                </c:pt>
                <c:pt idx="941">
                  <c:v>5.9723730000000002</c:v>
                </c:pt>
                <c:pt idx="942">
                  <c:v>7.0582589999999996</c:v>
                </c:pt>
                <c:pt idx="943">
                  <c:v>6.6962970000000004</c:v>
                </c:pt>
                <c:pt idx="944">
                  <c:v>5.9723730000000002</c:v>
                </c:pt>
                <c:pt idx="945">
                  <c:v>7.0582589999999996</c:v>
                </c:pt>
                <c:pt idx="946">
                  <c:v>5.9723730000000002</c:v>
                </c:pt>
                <c:pt idx="947">
                  <c:v>6.5153160000000003</c:v>
                </c:pt>
                <c:pt idx="948">
                  <c:v>6.6962970000000004</c:v>
                </c:pt>
                <c:pt idx="949">
                  <c:v>7.2392399999999997</c:v>
                </c:pt>
                <c:pt idx="950">
                  <c:v>7.9631639999999999</c:v>
                </c:pt>
                <c:pt idx="951">
                  <c:v>9.9539550000000006</c:v>
                </c:pt>
                <c:pt idx="952">
                  <c:v>8.6870879999999993</c:v>
                </c:pt>
                <c:pt idx="953">
                  <c:v>9.5919919999999994</c:v>
                </c:pt>
                <c:pt idx="954">
                  <c:v>9.0490490000000001</c:v>
                </c:pt>
                <c:pt idx="955">
                  <c:v>11.763764</c:v>
                </c:pt>
                <c:pt idx="956">
                  <c:v>11.582784</c:v>
                </c:pt>
                <c:pt idx="957">
                  <c:v>12.487689</c:v>
                </c:pt>
                <c:pt idx="958">
                  <c:v>11.401802999999999</c:v>
                </c:pt>
                <c:pt idx="959">
                  <c:v>13.030632000000001</c:v>
                </c:pt>
                <c:pt idx="960">
                  <c:v>11.944746</c:v>
                </c:pt>
                <c:pt idx="961">
                  <c:v>12.125726999999999</c:v>
                </c:pt>
                <c:pt idx="962">
                  <c:v>14.478479</c:v>
                </c:pt>
                <c:pt idx="963">
                  <c:v>15.564365</c:v>
                </c:pt>
                <c:pt idx="964">
                  <c:v>13.211613</c:v>
                </c:pt>
                <c:pt idx="965">
                  <c:v>13.935536000000001</c:v>
                </c:pt>
                <c:pt idx="966">
                  <c:v>13.754555999999999</c:v>
                </c:pt>
                <c:pt idx="967">
                  <c:v>13.935536000000001</c:v>
                </c:pt>
                <c:pt idx="968">
                  <c:v>14.478479</c:v>
                </c:pt>
                <c:pt idx="969">
                  <c:v>11.944746</c:v>
                </c:pt>
                <c:pt idx="970">
                  <c:v>14.478479</c:v>
                </c:pt>
                <c:pt idx="971">
                  <c:v>11.944746</c:v>
                </c:pt>
                <c:pt idx="972">
                  <c:v>12.125726999999999</c:v>
                </c:pt>
                <c:pt idx="973">
                  <c:v>12.125726999999999</c:v>
                </c:pt>
                <c:pt idx="974">
                  <c:v>11.763764</c:v>
                </c:pt>
                <c:pt idx="975">
                  <c:v>11.401802999999999</c:v>
                </c:pt>
                <c:pt idx="976">
                  <c:v>10.85886</c:v>
                </c:pt>
                <c:pt idx="977">
                  <c:v>10.315917000000001</c:v>
                </c:pt>
                <c:pt idx="978">
                  <c:v>8.3251259999999991</c:v>
                </c:pt>
                <c:pt idx="979">
                  <c:v>8.3251259999999991</c:v>
                </c:pt>
                <c:pt idx="980">
                  <c:v>9.7729739999999996</c:v>
                </c:pt>
                <c:pt idx="981">
                  <c:v>7.7821829999999999</c:v>
                </c:pt>
                <c:pt idx="982">
                  <c:v>9.4110119999999995</c:v>
                </c:pt>
                <c:pt idx="983">
                  <c:v>9.5919919999999994</c:v>
                </c:pt>
                <c:pt idx="984">
                  <c:v>7.6012019999999998</c:v>
                </c:pt>
                <c:pt idx="985">
                  <c:v>7.6012019999999998</c:v>
                </c:pt>
                <c:pt idx="986">
                  <c:v>7.9631639999999999</c:v>
                </c:pt>
                <c:pt idx="987">
                  <c:v>8.3251259999999991</c:v>
                </c:pt>
                <c:pt idx="988">
                  <c:v>8.3251259999999991</c:v>
                </c:pt>
                <c:pt idx="989">
                  <c:v>7.7821829999999999</c:v>
                </c:pt>
                <c:pt idx="990">
                  <c:v>7.4202209999999997</c:v>
                </c:pt>
                <c:pt idx="991">
                  <c:v>8.3251259999999991</c:v>
                </c:pt>
                <c:pt idx="992">
                  <c:v>8.6870879999999993</c:v>
                </c:pt>
                <c:pt idx="993">
                  <c:v>7.7821829999999999</c:v>
                </c:pt>
                <c:pt idx="994">
                  <c:v>7.4202209999999997</c:v>
                </c:pt>
                <c:pt idx="995">
                  <c:v>8.8680690000000002</c:v>
                </c:pt>
                <c:pt idx="996">
                  <c:v>7.7821829999999999</c:v>
                </c:pt>
                <c:pt idx="997">
                  <c:v>6.6962970000000004</c:v>
                </c:pt>
                <c:pt idx="998">
                  <c:v>7.2392399999999997</c:v>
                </c:pt>
                <c:pt idx="999">
                  <c:v>5.0674679999999999</c:v>
                </c:pt>
                <c:pt idx="1000">
                  <c:v>6.5153160000000003</c:v>
                </c:pt>
                <c:pt idx="1001">
                  <c:v>5.2484489999999999</c:v>
                </c:pt>
                <c:pt idx="1002">
                  <c:v>6.5153160000000003</c:v>
                </c:pt>
                <c:pt idx="1003">
                  <c:v>7.0582589999999996</c:v>
                </c:pt>
                <c:pt idx="1004">
                  <c:v>7.7821829999999999</c:v>
                </c:pt>
                <c:pt idx="1005">
                  <c:v>9.0490490000000001</c:v>
                </c:pt>
                <c:pt idx="1006">
                  <c:v>8.6870879999999993</c:v>
                </c:pt>
                <c:pt idx="1007">
                  <c:v>9.0490490000000001</c:v>
                </c:pt>
                <c:pt idx="1008">
                  <c:v>8.5061060000000008</c:v>
                </c:pt>
                <c:pt idx="1009">
                  <c:v>10.677878</c:v>
                </c:pt>
                <c:pt idx="1010">
                  <c:v>11.220821000000001</c:v>
                </c:pt>
                <c:pt idx="1011">
                  <c:v>11.944746</c:v>
                </c:pt>
                <c:pt idx="1012">
                  <c:v>10.315917000000001</c:v>
                </c:pt>
                <c:pt idx="1013">
                  <c:v>13.573575</c:v>
                </c:pt>
                <c:pt idx="1014">
                  <c:v>11.582784</c:v>
                </c:pt>
                <c:pt idx="1015">
                  <c:v>12.306706999999999</c:v>
                </c:pt>
                <c:pt idx="1016">
                  <c:v>14.116517999999999</c:v>
                </c:pt>
                <c:pt idx="1017">
                  <c:v>11.944746</c:v>
                </c:pt>
                <c:pt idx="1018">
                  <c:v>13.935536000000001</c:v>
                </c:pt>
                <c:pt idx="1019">
                  <c:v>12.668670000000001</c:v>
                </c:pt>
                <c:pt idx="1020">
                  <c:v>14.478479</c:v>
                </c:pt>
                <c:pt idx="1021">
                  <c:v>13.754555999999999</c:v>
                </c:pt>
                <c:pt idx="1022">
                  <c:v>13.211613</c:v>
                </c:pt>
                <c:pt idx="1023">
                  <c:v>11.401802999999999</c:v>
                </c:pt>
                <c:pt idx="1024">
                  <c:v>12.668670000000001</c:v>
                </c:pt>
                <c:pt idx="1025">
                  <c:v>11.039840999999999</c:v>
                </c:pt>
                <c:pt idx="1026">
                  <c:v>9.7729739999999996</c:v>
                </c:pt>
                <c:pt idx="1027">
                  <c:v>9.9539550000000006</c:v>
                </c:pt>
                <c:pt idx="1028">
                  <c:v>9.2300310000000003</c:v>
                </c:pt>
                <c:pt idx="1029">
                  <c:v>8.3251259999999991</c:v>
                </c:pt>
                <c:pt idx="1030">
                  <c:v>8.5061060000000008</c:v>
                </c:pt>
                <c:pt idx="1031">
                  <c:v>9.4110119999999995</c:v>
                </c:pt>
                <c:pt idx="1032">
                  <c:v>7.9631639999999999</c:v>
                </c:pt>
                <c:pt idx="1033">
                  <c:v>7.6012019999999998</c:v>
                </c:pt>
                <c:pt idx="1034">
                  <c:v>10.315917000000001</c:v>
                </c:pt>
                <c:pt idx="1035">
                  <c:v>7.4202209999999997</c:v>
                </c:pt>
                <c:pt idx="1036">
                  <c:v>8.5061060000000008</c:v>
                </c:pt>
                <c:pt idx="1037">
                  <c:v>8.5061060000000008</c:v>
                </c:pt>
                <c:pt idx="1038">
                  <c:v>9.2300310000000003</c:v>
                </c:pt>
                <c:pt idx="1039">
                  <c:v>8.3251259999999991</c:v>
                </c:pt>
                <c:pt idx="1040">
                  <c:v>10.496898</c:v>
                </c:pt>
                <c:pt idx="1041">
                  <c:v>9.7729739999999996</c:v>
                </c:pt>
                <c:pt idx="1042">
                  <c:v>8.3251259999999991</c:v>
                </c:pt>
                <c:pt idx="1043">
                  <c:v>10.134935</c:v>
                </c:pt>
                <c:pt idx="1044">
                  <c:v>9.2300310000000003</c:v>
                </c:pt>
                <c:pt idx="1045">
                  <c:v>9.4110119999999995</c:v>
                </c:pt>
                <c:pt idx="1046">
                  <c:v>9.9539550000000006</c:v>
                </c:pt>
                <c:pt idx="1047">
                  <c:v>9.0490490000000001</c:v>
                </c:pt>
                <c:pt idx="1048">
                  <c:v>8.8680690000000002</c:v>
                </c:pt>
                <c:pt idx="1049">
                  <c:v>8.6870879999999993</c:v>
                </c:pt>
                <c:pt idx="1050">
                  <c:v>8.6870879999999993</c:v>
                </c:pt>
                <c:pt idx="1051">
                  <c:v>7.2392399999999997</c:v>
                </c:pt>
                <c:pt idx="1052">
                  <c:v>7.4202209999999997</c:v>
                </c:pt>
                <c:pt idx="1053">
                  <c:v>8.3251259999999991</c:v>
                </c:pt>
                <c:pt idx="1054">
                  <c:v>6.8772779999999996</c:v>
                </c:pt>
                <c:pt idx="1055">
                  <c:v>9.0490490000000001</c:v>
                </c:pt>
                <c:pt idx="1056">
                  <c:v>9.7729739999999996</c:v>
                </c:pt>
                <c:pt idx="1057">
                  <c:v>10.134935</c:v>
                </c:pt>
                <c:pt idx="1058">
                  <c:v>9.0490490000000001</c:v>
                </c:pt>
                <c:pt idx="1059">
                  <c:v>8.8680690000000002</c:v>
                </c:pt>
                <c:pt idx="1060">
                  <c:v>10.496898</c:v>
                </c:pt>
                <c:pt idx="1061">
                  <c:v>10.315917000000001</c:v>
                </c:pt>
                <c:pt idx="1062">
                  <c:v>10.496898</c:v>
                </c:pt>
                <c:pt idx="1063">
                  <c:v>11.944746</c:v>
                </c:pt>
                <c:pt idx="1064">
                  <c:v>10.496898</c:v>
                </c:pt>
                <c:pt idx="1065">
                  <c:v>11.401802999999999</c:v>
                </c:pt>
                <c:pt idx="1066">
                  <c:v>9.4110119999999995</c:v>
                </c:pt>
                <c:pt idx="1067">
                  <c:v>11.220821000000001</c:v>
                </c:pt>
                <c:pt idx="1068">
                  <c:v>10.134935</c:v>
                </c:pt>
                <c:pt idx="1069">
                  <c:v>11.401802999999999</c:v>
                </c:pt>
                <c:pt idx="1070">
                  <c:v>9.5919919999999994</c:v>
                </c:pt>
                <c:pt idx="1071">
                  <c:v>8.8680690000000002</c:v>
                </c:pt>
                <c:pt idx="1072">
                  <c:v>6.1533540000000002</c:v>
                </c:pt>
                <c:pt idx="1073">
                  <c:v>5.7913920000000001</c:v>
                </c:pt>
                <c:pt idx="1074">
                  <c:v>5.7913920000000001</c:v>
                </c:pt>
                <c:pt idx="1075">
                  <c:v>3.8006009999999999</c:v>
                </c:pt>
                <c:pt idx="1076">
                  <c:v>5.7913920000000001</c:v>
                </c:pt>
                <c:pt idx="1077">
                  <c:v>5.2484489999999999</c:v>
                </c:pt>
                <c:pt idx="1078">
                  <c:v>5.0674679999999999</c:v>
                </c:pt>
                <c:pt idx="1079">
                  <c:v>5.610411</c:v>
                </c:pt>
                <c:pt idx="1080">
                  <c:v>7.0582589999999996</c:v>
                </c:pt>
                <c:pt idx="1081">
                  <c:v>8.5061060000000008</c:v>
                </c:pt>
                <c:pt idx="1082">
                  <c:v>7.0582589999999996</c:v>
                </c:pt>
                <c:pt idx="1083">
                  <c:v>5.9723730000000002</c:v>
                </c:pt>
                <c:pt idx="1084">
                  <c:v>4.3435439999999996</c:v>
                </c:pt>
                <c:pt idx="1085">
                  <c:v>3.981582</c:v>
                </c:pt>
                <c:pt idx="1086">
                  <c:v>0.90490499999999996</c:v>
                </c:pt>
                <c:pt idx="1087">
                  <c:v>5.42943</c:v>
                </c:pt>
                <c:pt idx="1088">
                  <c:v>6.3343350000000003</c:v>
                </c:pt>
                <c:pt idx="1089">
                  <c:v>6.6962970000000004</c:v>
                </c:pt>
                <c:pt idx="1090">
                  <c:v>7.4202209999999997</c:v>
                </c:pt>
                <c:pt idx="1091">
                  <c:v>6.8772779999999996</c:v>
                </c:pt>
                <c:pt idx="1092">
                  <c:v>7.9631639999999999</c:v>
                </c:pt>
                <c:pt idx="1093">
                  <c:v>8.6870879999999993</c:v>
                </c:pt>
                <c:pt idx="1094">
                  <c:v>14.116517999999999</c:v>
                </c:pt>
                <c:pt idx="1095">
                  <c:v>13.392593</c:v>
                </c:pt>
                <c:pt idx="1096">
                  <c:v>7.4202209999999997</c:v>
                </c:pt>
                <c:pt idx="1097">
                  <c:v>3.0766770000000001</c:v>
                </c:pt>
                <c:pt idx="1098">
                  <c:v>-1.266867</c:v>
                </c:pt>
                <c:pt idx="1099">
                  <c:v>-2.714715</c:v>
                </c:pt>
                <c:pt idx="1100">
                  <c:v>2.3527529999999999</c:v>
                </c:pt>
                <c:pt idx="1101">
                  <c:v>2.3527529999999999</c:v>
                </c:pt>
                <c:pt idx="1102">
                  <c:v>5.2484489999999999</c:v>
                </c:pt>
                <c:pt idx="1103">
                  <c:v>14.840441999999999</c:v>
                </c:pt>
                <c:pt idx="1104">
                  <c:v>14.297499</c:v>
                </c:pt>
                <c:pt idx="1105">
                  <c:v>8.6870879999999993</c:v>
                </c:pt>
                <c:pt idx="1106">
                  <c:v>6.8772779999999996</c:v>
                </c:pt>
                <c:pt idx="1107">
                  <c:v>12.84965</c:v>
                </c:pt>
                <c:pt idx="1108">
                  <c:v>15.021421999999999</c:v>
                </c:pt>
                <c:pt idx="1109">
                  <c:v>9.4110119999999995</c:v>
                </c:pt>
                <c:pt idx="1110">
                  <c:v>6.1533540000000002</c:v>
                </c:pt>
                <c:pt idx="1111">
                  <c:v>6.5153160000000003</c:v>
                </c:pt>
                <c:pt idx="1112">
                  <c:v>7.2392399999999997</c:v>
                </c:pt>
                <c:pt idx="1113">
                  <c:v>7.9631639999999999</c:v>
                </c:pt>
                <c:pt idx="1114">
                  <c:v>6.1533540000000002</c:v>
                </c:pt>
                <c:pt idx="1115">
                  <c:v>2.1717719999999998</c:v>
                </c:pt>
                <c:pt idx="1116">
                  <c:v>0.54294299999999995</c:v>
                </c:pt>
                <c:pt idx="1117">
                  <c:v>5.610411</c:v>
                </c:pt>
                <c:pt idx="1118">
                  <c:v>8.3251259999999991</c:v>
                </c:pt>
                <c:pt idx="1119">
                  <c:v>9.2300310000000003</c:v>
                </c:pt>
                <c:pt idx="1120">
                  <c:v>6.6962970000000004</c:v>
                </c:pt>
                <c:pt idx="1121">
                  <c:v>3.0766770000000001</c:v>
                </c:pt>
                <c:pt idx="1122">
                  <c:v>4.5245249999999997</c:v>
                </c:pt>
                <c:pt idx="1123">
                  <c:v>2.895696</c:v>
                </c:pt>
                <c:pt idx="1124">
                  <c:v>-0.180981</c:v>
                </c:pt>
                <c:pt idx="1125">
                  <c:v>-0.54294299999999995</c:v>
                </c:pt>
                <c:pt idx="1126">
                  <c:v>-0.72392400000000001</c:v>
                </c:pt>
                <c:pt idx="1127">
                  <c:v>2.1717719999999998</c:v>
                </c:pt>
                <c:pt idx="1128">
                  <c:v>1.0858859999999999</c:v>
                </c:pt>
                <c:pt idx="1129">
                  <c:v>2.714715</c:v>
                </c:pt>
                <c:pt idx="1130">
                  <c:v>3.8006009999999999</c:v>
                </c:pt>
                <c:pt idx="1131">
                  <c:v>6.8772779999999996</c:v>
                </c:pt>
                <c:pt idx="1132">
                  <c:v>8.5061060000000008</c:v>
                </c:pt>
                <c:pt idx="1133">
                  <c:v>7.7821829999999999</c:v>
                </c:pt>
                <c:pt idx="1134">
                  <c:v>6.3343350000000003</c:v>
                </c:pt>
                <c:pt idx="1135">
                  <c:v>8.8680690000000002</c:v>
                </c:pt>
                <c:pt idx="1136">
                  <c:v>8.144145</c:v>
                </c:pt>
                <c:pt idx="1137">
                  <c:v>8.5061060000000008</c:v>
                </c:pt>
                <c:pt idx="1138">
                  <c:v>7.9631639999999999</c:v>
                </c:pt>
                <c:pt idx="1139">
                  <c:v>8.144145</c:v>
                </c:pt>
                <c:pt idx="1140">
                  <c:v>9.2300310000000003</c:v>
                </c:pt>
                <c:pt idx="1141">
                  <c:v>12.125726999999999</c:v>
                </c:pt>
                <c:pt idx="1142">
                  <c:v>18.098099000000001</c:v>
                </c:pt>
                <c:pt idx="1143">
                  <c:v>18.279081000000001</c:v>
                </c:pt>
                <c:pt idx="1144">
                  <c:v>15.383385000000001</c:v>
                </c:pt>
                <c:pt idx="1145">
                  <c:v>9.2300310000000003</c:v>
                </c:pt>
                <c:pt idx="1146">
                  <c:v>3.8006009999999999</c:v>
                </c:pt>
                <c:pt idx="1147">
                  <c:v>2.714715</c:v>
                </c:pt>
                <c:pt idx="1148">
                  <c:v>3.981582</c:v>
                </c:pt>
                <c:pt idx="1149">
                  <c:v>7.4202209999999997</c:v>
                </c:pt>
                <c:pt idx="1150">
                  <c:v>10.677878</c:v>
                </c:pt>
                <c:pt idx="1151">
                  <c:v>11.582784</c:v>
                </c:pt>
                <c:pt idx="1152">
                  <c:v>14.840441999999999</c:v>
                </c:pt>
                <c:pt idx="1153">
                  <c:v>17.555157000000001</c:v>
                </c:pt>
                <c:pt idx="1154">
                  <c:v>20.631834000000001</c:v>
                </c:pt>
                <c:pt idx="1155">
                  <c:v>22.079681000000001</c:v>
                </c:pt>
                <c:pt idx="1156">
                  <c:v>20.088889999999999</c:v>
                </c:pt>
                <c:pt idx="1157">
                  <c:v>20.450852999999999</c:v>
                </c:pt>
                <c:pt idx="1158">
                  <c:v>21.174776000000001</c:v>
                </c:pt>
                <c:pt idx="1159">
                  <c:v>18.641043</c:v>
                </c:pt>
                <c:pt idx="1160">
                  <c:v>19.545947999999999</c:v>
                </c:pt>
                <c:pt idx="1161">
                  <c:v>16.831232</c:v>
                </c:pt>
                <c:pt idx="1162">
                  <c:v>13.754555999999999</c:v>
                </c:pt>
                <c:pt idx="1163">
                  <c:v>7.9631639999999999</c:v>
                </c:pt>
                <c:pt idx="1164">
                  <c:v>7.7821829999999999</c:v>
                </c:pt>
                <c:pt idx="1165">
                  <c:v>10.134935</c:v>
                </c:pt>
                <c:pt idx="1166">
                  <c:v>17.374175999999999</c:v>
                </c:pt>
                <c:pt idx="1167">
                  <c:v>18.460062000000001</c:v>
                </c:pt>
                <c:pt idx="1168">
                  <c:v>24.070473</c:v>
                </c:pt>
                <c:pt idx="1169">
                  <c:v>17.374175999999999</c:v>
                </c:pt>
                <c:pt idx="1170">
                  <c:v>5.42943</c:v>
                </c:pt>
                <c:pt idx="1171">
                  <c:v>-7.2392399999999997</c:v>
                </c:pt>
                <c:pt idx="1172">
                  <c:v>-5.7913920000000001</c:v>
                </c:pt>
                <c:pt idx="1173">
                  <c:v>-7.4202209999999997</c:v>
                </c:pt>
                <c:pt idx="1174">
                  <c:v>-7.9631639999999999</c:v>
                </c:pt>
                <c:pt idx="1175">
                  <c:v>-6.3343350000000003</c:v>
                </c:pt>
                <c:pt idx="1176">
                  <c:v>-2.3527529999999999</c:v>
                </c:pt>
                <c:pt idx="1177">
                  <c:v>-0.180981</c:v>
                </c:pt>
                <c:pt idx="1178">
                  <c:v>2.714715</c:v>
                </c:pt>
                <c:pt idx="1179">
                  <c:v>9.2300310000000003</c:v>
                </c:pt>
                <c:pt idx="1180">
                  <c:v>11.401802999999999</c:v>
                </c:pt>
                <c:pt idx="1181">
                  <c:v>11.582784</c:v>
                </c:pt>
                <c:pt idx="1182">
                  <c:v>14.116517999999999</c:v>
                </c:pt>
                <c:pt idx="1183">
                  <c:v>13.935536000000001</c:v>
                </c:pt>
                <c:pt idx="1184">
                  <c:v>8.144145</c:v>
                </c:pt>
                <c:pt idx="1185">
                  <c:v>5.7913920000000001</c:v>
                </c:pt>
                <c:pt idx="1186">
                  <c:v>6.1533540000000002</c:v>
                </c:pt>
                <c:pt idx="1187">
                  <c:v>5.9723730000000002</c:v>
                </c:pt>
                <c:pt idx="1188">
                  <c:v>5.610411</c:v>
                </c:pt>
                <c:pt idx="1189">
                  <c:v>5.9723730000000002</c:v>
                </c:pt>
                <c:pt idx="1190">
                  <c:v>5.9723730000000002</c:v>
                </c:pt>
                <c:pt idx="1191">
                  <c:v>8.5061060000000008</c:v>
                </c:pt>
                <c:pt idx="1192">
                  <c:v>7.4202209999999997</c:v>
                </c:pt>
                <c:pt idx="1193">
                  <c:v>9.0490490000000001</c:v>
                </c:pt>
                <c:pt idx="1194">
                  <c:v>7.7821829999999999</c:v>
                </c:pt>
                <c:pt idx="1195">
                  <c:v>9.5919919999999994</c:v>
                </c:pt>
                <c:pt idx="1196">
                  <c:v>8.144145</c:v>
                </c:pt>
                <c:pt idx="1197">
                  <c:v>10.496898</c:v>
                </c:pt>
                <c:pt idx="1198">
                  <c:v>11.401802999999999</c:v>
                </c:pt>
                <c:pt idx="1199">
                  <c:v>11.039840999999999</c:v>
                </c:pt>
                <c:pt idx="1200">
                  <c:v>11.763764</c:v>
                </c:pt>
                <c:pt idx="1201">
                  <c:v>11.039840999999999</c:v>
                </c:pt>
                <c:pt idx="1202">
                  <c:v>8.144145</c:v>
                </c:pt>
                <c:pt idx="1203">
                  <c:v>8.8680690000000002</c:v>
                </c:pt>
                <c:pt idx="1204">
                  <c:v>8.3251259999999991</c:v>
                </c:pt>
                <c:pt idx="1205">
                  <c:v>8.5061060000000008</c:v>
                </c:pt>
                <c:pt idx="1206">
                  <c:v>7.7821829999999999</c:v>
                </c:pt>
                <c:pt idx="1207">
                  <c:v>8.8680690000000002</c:v>
                </c:pt>
                <c:pt idx="1208">
                  <c:v>8.8680690000000002</c:v>
                </c:pt>
                <c:pt idx="1209">
                  <c:v>8.8680690000000002</c:v>
                </c:pt>
                <c:pt idx="1210">
                  <c:v>13.392593</c:v>
                </c:pt>
                <c:pt idx="1211">
                  <c:v>13.935536000000001</c:v>
                </c:pt>
                <c:pt idx="1212">
                  <c:v>14.478479</c:v>
                </c:pt>
                <c:pt idx="1213">
                  <c:v>14.478479</c:v>
                </c:pt>
                <c:pt idx="1214">
                  <c:v>12.125726999999999</c:v>
                </c:pt>
                <c:pt idx="1215">
                  <c:v>10.496898</c:v>
                </c:pt>
                <c:pt idx="1216">
                  <c:v>10.315917000000001</c:v>
                </c:pt>
                <c:pt idx="1217">
                  <c:v>9.7729739999999996</c:v>
                </c:pt>
                <c:pt idx="1218">
                  <c:v>11.220821000000001</c:v>
                </c:pt>
                <c:pt idx="1219">
                  <c:v>9.9539550000000006</c:v>
                </c:pt>
                <c:pt idx="1220">
                  <c:v>9.5919919999999994</c:v>
                </c:pt>
                <c:pt idx="1221">
                  <c:v>9.7729739999999996</c:v>
                </c:pt>
                <c:pt idx="1222">
                  <c:v>8.144145</c:v>
                </c:pt>
                <c:pt idx="1223">
                  <c:v>7.0582589999999996</c:v>
                </c:pt>
                <c:pt idx="1224">
                  <c:v>6.6962970000000004</c:v>
                </c:pt>
                <c:pt idx="1225">
                  <c:v>8.144145</c:v>
                </c:pt>
                <c:pt idx="1226">
                  <c:v>11.401802999999999</c:v>
                </c:pt>
                <c:pt idx="1227">
                  <c:v>15.021421999999999</c:v>
                </c:pt>
                <c:pt idx="1228">
                  <c:v>13.935536000000001</c:v>
                </c:pt>
                <c:pt idx="1229">
                  <c:v>14.840441999999999</c:v>
                </c:pt>
                <c:pt idx="1230">
                  <c:v>15.926328</c:v>
                </c:pt>
                <c:pt idx="1231">
                  <c:v>16.28829</c:v>
                </c:pt>
                <c:pt idx="1232">
                  <c:v>17.917117999999999</c:v>
                </c:pt>
                <c:pt idx="1233">
                  <c:v>18.098099000000001</c:v>
                </c:pt>
                <c:pt idx="1234">
                  <c:v>16.107309000000001</c:v>
                </c:pt>
                <c:pt idx="1235">
                  <c:v>19.183985</c:v>
                </c:pt>
                <c:pt idx="1236">
                  <c:v>12.487689</c:v>
                </c:pt>
                <c:pt idx="1237">
                  <c:v>7.7821829999999999</c:v>
                </c:pt>
                <c:pt idx="1238">
                  <c:v>4.1625629999999996</c:v>
                </c:pt>
                <c:pt idx="1239">
                  <c:v>11.763764</c:v>
                </c:pt>
                <c:pt idx="1240">
                  <c:v>15.021421999999999</c:v>
                </c:pt>
                <c:pt idx="1241">
                  <c:v>11.220821000000001</c:v>
                </c:pt>
                <c:pt idx="1242">
                  <c:v>5.42943</c:v>
                </c:pt>
                <c:pt idx="1243">
                  <c:v>1.266867</c:v>
                </c:pt>
                <c:pt idx="1244">
                  <c:v>1.447848</c:v>
                </c:pt>
                <c:pt idx="1245">
                  <c:v>3.981582</c:v>
                </c:pt>
                <c:pt idx="1246">
                  <c:v>5.42943</c:v>
                </c:pt>
                <c:pt idx="1247">
                  <c:v>5.0674679999999999</c:v>
                </c:pt>
                <c:pt idx="1248">
                  <c:v>4.8864869999999998</c:v>
                </c:pt>
                <c:pt idx="1249">
                  <c:v>4.1625629999999996</c:v>
                </c:pt>
                <c:pt idx="1250">
                  <c:v>5.2484489999999999</c:v>
                </c:pt>
                <c:pt idx="1251">
                  <c:v>4.8864869999999998</c:v>
                </c:pt>
                <c:pt idx="1252">
                  <c:v>4.7055059999999997</c:v>
                </c:pt>
                <c:pt idx="1253">
                  <c:v>5.610411</c:v>
                </c:pt>
                <c:pt idx="1254">
                  <c:v>4.5245249999999997</c:v>
                </c:pt>
                <c:pt idx="1255">
                  <c:v>4.5245249999999997</c:v>
                </c:pt>
                <c:pt idx="1256">
                  <c:v>4.1625629999999996</c:v>
                </c:pt>
                <c:pt idx="1257">
                  <c:v>4.1625629999999996</c:v>
                </c:pt>
                <c:pt idx="1258">
                  <c:v>5.7913920000000001</c:v>
                </c:pt>
                <c:pt idx="1259">
                  <c:v>8.3251259999999991</c:v>
                </c:pt>
                <c:pt idx="1260">
                  <c:v>10.496898</c:v>
                </c:pt>
                <c:pt idx="1261">
                  <c:v>10.315917000000001</c:v>
                </c:pt>
                <c:pt idx="1262">
                  <c:v>7.4202209999999997</c:v>
                </c:pt>
                <c:pt idx="1263">
                  <c:v>6.1533540000000002</c:v>
                </c:pt>
                <c:pt idx="1264">
                  <c:v>6.6962970000000004</c:v>
                </c:pt>
                <c:pt idx="1265">
                  <c:v>6.6962970000000004</c:v>
                </c:pt>
                <c:pt idx="1266">
                  <c:v>11.944746</c:v>
                </c:pt>
                <c:pt idx="1267">
                  <c:v>12.84965</c:v>
                </c:pt>
                <c:pt idx="1268">
                  <c:v>9.0490490000000001</c:v>
                </c:pt>
                <c:pt idx="1269">
                  <c:v>6.6962970000000004</c:v>
                </c:pt>
                <c:pt idx="1270">
                  <c:v>6.5153160000000003</c:v>
                </c:pt>
                <c:pt idx="1271">
                  <c:v>11.401802999999999</c:v>
                </c:pt>
                <c:pt idx="1272">
                  <c:v>12.125726999999999</c:v>
                </c:pt>
                <c:pt idx="1273">
                  <c:v>13.030632000000001</c:v>
                </c:pt>
                <c:pt idx="1274">
                  <c:v>10.677878</c:v>
                </c:pt>
                <c:pt idx="1275">
                  <c:v>9.0490490000000001</c:v>
                </c:pt>
                <c:pt idx="1276">
                  <c:v>7.6012019999999998</c:v>
                </c:pt>
                <c:pt idx="1277">
                  <c:v>7.7821829999999999</c:v>
                </c:pt>
                <c:pt idx="1278">
                  <c:v>7.0582589999999996</c:v>
                </c:pt>
                <c:pt idx="1279">
                  <c:v>7.2392399999999997</c:v>
                </c:pt>
                <c:pt idx="1280">
                  <c:v>6.1533540000000002</c:v>
                </c:pt>
                <c:pt idx="1281">
                  <c:v>7.2392399999999997</c:v>
                </c:pt>
                <c:pt idx="1282">
                  <c:v>7.2392399999999997</c:v>
                </c:pt>
                <c:pt idx="1283">
                  <c:v>7.9631639999999999</c:v>
                </c:pt>
                <c:pt idx="1284">
                  <c:v>8.5061060000000008</c:v>
                </c:pt>
                <c:pt idx="1285">
                  <c:v>8.5061060000000008</c:v>
                </c:pt>
                <c:pt idx="1286">
                  <c:v>7.6012019999999998</c:v>
                </c:pt>
                <c:pt idx="1287">
                  <c:v>8.144145</c:v>
                </c:pt>
                <c:pt idx="1288">
                  <c:v>9.9539550000000006</c:v>
                </c:pt>
                <c:pt idx="1289">
                  <c:v>9.7729739999999996</c:v>
                </c:pt>
                <c:pt idx="1290">
                  <c:v>11.582784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Sheet1!$H$2:$H$1292</c:f>
              <c:numCache>
                <c:formatCode>General</c:formatCode>
                <c:ptCount val="1291"/>
                <c:pt idx="0">
                  <c:v>-6.4942310000000001</c:v>
                </c:pt>
                <c:pt idx="1">
                  <c:v>-3.0667200000000001</c:v>
                </c:pt>
                <c:pt idx="2">
                  <c:v>-0.36079099999999997</c:v>
                </c:pt>
                <c:pt idx="3">
                  <c:v>4.870673</c:v>
                </c:pt>
                <c:pt idx="4">
                  <c:v>6.3138360000000002</c:v>
                </c:pt>
                <c:pt idx="5">
                  <c:v>10.823718</c:v>
                </c:pt>
                <c:pt idx="6">
                  <c:v>13.349252999999999</c:v>
                </c:pt>
                <c:pt idx="7">
                  <c:v>21.467040999999998</c:v>
                </c:pt>
                <c:pt idx="8">
                  <c:v>23.992574999999999</c:v>
                </c:pt>
                <c:pt idx="9">
                  <c:v>28.141667999999999</c:v>
                </c:pt>
                <c:pt idx="10">
                  <c:v>32.290759999999999</c:v>
                </c:pt>
                <c:pt idx="11">
                  <c:v>33.733921000000002</c:v>
                </c:pt>
                <c:pt idx="12">
                  <c:v>39.867362999999997</c:v>
                </c:pt>
                <c:pt idx="13">
                  <c:v>41.130130999999999</c:v>
                </c:pt>
                <c:pt idx="14">
                  <c:v>42.392899</c:v>
                </c:pt>
                <c:pt idx="15">
                  <c:v>42.212502000000001</c:v>
                </c:pt>
                <c:pt idx="16">
                  <c:v>42.032103999999997</c:v>
                </c:pt>
                <c:pt idx="17">
                  <c:v>41.310524000000001</c:v>
                </c:pt>
                <c:pt idx="18">
                  <c:v>39.326175999999997</c:v>
                </c:pt>
                <c:pt idx="19">
                  <c:v>38.243805000000002</c:v>
                </c:pt>
                <c:pt idx="20">
                  <c:v>40.949733999999999</c:v>
                </c:pt>
                <c:pt idx="21">
                  <c:v>38.424197999999997</c:v>
                </c:pt>
                <c:pt idx="22">
                  <c:v>39.867362999999997</c:v>
                </c:pt>
                <c:pt idx="23">
                  <c:v>42.392899</c:v>
                </c:pt>
                <c:pt idx="24">
                  <c:v>43.836060000000003</c:v>
                </c:pt>
                <c:pt idx="25">
                  <c:v>45.098827</c:v>
                </c:pt>
                <c:pt idx="26">
                  <c:v>44.016452999999998</c:v>
                </c:pt>
                <c:pt idx="27">
                  <c:v>42.753689000000001</c:v>
                </c:pt>
                <c:pt idx="28">
                  <c:v>44.196849999999998</c:v>
                </c:pt>
                <c:pt idx="29">
                  <c:v>40.588943</c:v>
                </c:pt>
                <c:pt idx="30">
                  <c:v>36.43985</c:v>
                </c:pt>
                <c:pt idx="31">
                  <c:v>34.996689000000003</c:v>
                </c:pt>
                <c:pt idx="32">
                  <c:v>31.569178000000001</c:v>
                </c:pt>
                <c:pt idx="33">
                  <c:v>30.486806999999999</c:v>
                </c:pt>
                <c:pt idx="34">
                  <c:v>27.780875999999999</c:v>
                </c:pt>
                <c:pt idx="35">
                  <c:v>19.663087999999998</c:v>
                </c:pt>
                <c:pt idx="36">
                  <c:v>14.792415</c:v>
                </c:pt>
                <c:pt idx="37">
                  <c:v>7.0354169999999998</c:v>
                </c:pt>
                <c:pt idx="38">
                  <c:v>-0.72158100000000003</c:v>
                </c:pt>
                <c:pt idx="39">
                  <c:v>-4.1490919999999996</c:v>
                </c:pt>
                <c:pt idx="40">
                  <c:v>-15.513996000000001</c:v>
                </c:pt>
                <c:pt idx="41">
                  <c:v>-27.600480999999998</c:v>
                </c:pt>
                <c:pt idx="42">
                  <c:v>-34.635899000000002</c:v>
                </c:pt>
                <c:pt idx="43">
                  <c:v>-40.047756</c:v>
                </c:pt>
                <c:pt idx="44">
                  <c:v>-48.165545999999999</c:v>
                </c:pt>
                <c:pt idx="45">
                  <c:v>-50.510685000000002</c:v>
                </c:pt>
                <c:pt idx="46">
                  <c:v>-56.283337000000003</c:v>
                </c:pt>
                <c:pt idx="47">
                  <c:v>-58.989265000000003</c:v>
                </c:pt>
                <c:pt idx="48">
                  <c:v>-58.267685</c:v>
                </c:pt>
                <c:pt idx="49">
                  <c:v>-57.726497999999999</c:v>
                </c:pt>
                <c:pt idx="50">
                  <c:v>-55.381359000000003</c:v>
                </c:pt>
                <c:pt idx="51">
                  <c:v>-55.020569000000002</c:v>
                </c:pt>
                <c:pt idx="52">
                  <c:v>-52.855823999999998</c:v>
                </c:pt>
                <c:pt idx="53">
                  <c:v>-53.216614</c:v>
                </c:pt>
                <c:pt idx="54">
                  <c:v>-56.283337000000003</c:v>
                </c:pt>
                <c:pt idx="55">
                  <c:v>-58.448078000000002</c:v>
                </c:pt>
                <c:pt idx="56">
                  <c:v>-58.267685</c:v>
                </c:pt>
                <c:pt idx="57">
                  <c:v>-54.118591000000002</c:v>
                </c:pt>
                <c:pt idx="58">
                  <c:v>-41.130130999999999</c:v>
                </c:pt>
                <c:pt idx="59">
                  <c:v>-31.929970000000001</c:v>
                </c:pt>
                <c:pt idx="60">
                  <c:v>-23.090599000000001</c:v>
                </c:pt>
                <c:pt idx="61">
                  <c:v>-18.941507000000001</c:v>
                </c:pt>
                <c:pt idx="62">
                  <c:v>-7.9373930000000001</c:v>
                </c:pt>
                <c:pt idx="63">
                  <c:v>0.54118599999999994</c:v>
                </c:pt>
                <c:pt idx="64">
                  <c:v>9.9217410000000008</c:v>
                </c:pt>
                <c:pt idx="65">
                  <c:v>17.678740000000001</c:v>
                </c:pt>
                <c:pt idx="66">
                  <c:v>25.796527999999999</c:v>
                </c:pt>
                <c:pt idx="67">
                  <c:v>33.553528</c:v>
                </c:pt>
                <c:pt idx="68">
                  <c:v>36.259456999999998</c:v>
                </c:pt>
                <c:pt idx="69">
                  <c:v>39.506573000000003</c:v>
                </c:pt>
                <c:pt idx="70">
                  <c:v>40.588943</c:v>
                </c:pt>
                <c:pt idx="71">
                  <c:v>42.392899</c:v>
                </c:pt>
                <c:pt idx="72">
                  <c:v>42.753689000000001</c:v>
                </c:pt>
                <c:pt idx="73">
                  <c:v>41.490921</c:v>
                </c:pt>
                <c:pt idx="74">
                  <c:v>37.341827000000002</c:v>
                </c:pt>
                <c:pt idx="75">
                  <c:v>31.929970000000001</c:v>
                </c:pt>
                <c:pt idx="76">
                  <c:v>23.090599000000001</c:v>
                </c:pt>
                <c:pt idx="77">
                  <c:v>18.761112000000001</c:v>
                </c:pt>
                <c:pt idx="78">
                  <c:v>1.6235580000000001</c:v>
                </c:pt>
                <c:pt idx="79">
                  <c:v>-10.823718</c:v>
                </c:pt>
                <c:pt idx="80">
                  <c:v>-20.38467</c:v>
                </c:pt>
                <c:pt idx="81">
                  <c:v>-27.420086000000001</c:v>
                </c:pt>
                <c:pt idx="82">
                  <c:v>-34.094710999999997</c:v>
                </c:pt>
                <c:pt idx="83">
                  <c:v>-40.588943</c:v>
                </c:pt>
                <c:pt idx="84">
                  <c:v>-41.851711000000002</c:v>
                </c:pt>
                <c:pt idx="85">
                  <c:v>-43.114479000000003</c:v>
                </c:pt>
                <c:pt idx="86">
                  <c:v>-45.459617999999999</c:v>
                </c:pt>
                <c:pt idx="87">
                  <c:v>-49.428314</c:v>
                </c:pt>
                <c:pt idx="88">
                  <c:v>-51.412663000000002</c:v>
                </c:pt>
                <c:pt idx="89">
                  <c:v>-52.495032999999999</c:v>
                </c:pt>
                <c:pt idx="90">
                  <c:v>-55.742148999999998</c:v>
                </c:pt>
                <c:pt idx="91">
                  <c:v>-55.561751999999998</c:v>
                </c:pt>
                <c:pt idx="92">
                  <c:v>-56.82452</c:v>
                </c:pt>
                <c:pt idx="93">
                  <c:v>-56.644126999999997</c:v>
                </c:pt>
                <c:pt idx="94">
                  <c:v>-57.365707</c:v>
                </c:pt>
                <c:pt idx="95">
                  <c:v>-54.298988000000001</c:v>
                </c:pt>
                <c:pt idx="96">
                  <c:v>-55.200961999999997</c:v>
                </c:pt>
                <c:pt idx="97">
                  <c:v>-53.577404000000001</c:v>
                </c:pt>
                <c:pt idx="98">
                  <c:v>-49.789104000000002</c:v>
                </c:pt>
                <c:pt idx="99">
                  <c:v>-46.000801000000003</c:v>
                </c:pt>
                <c:pt idx="100">
                  <c:v>-42.032103999999997</c:v>
                </c:pt>
                <c:pt idx="101">
                  <c:v>-40.047756</c:v>
                </c:pt>
                <c:pt idx="102">
                  <c:v>-35.357478999999998</c:v>
                </c:pt>
                <c:pt idx="103">
                  <c:v>-30.847597</c:v>
                </c:pt>
                <c:pt idx="104">
                  <c:v>-25.616133000000001</c:v>
                </c:pt>
                <c:pt idx="105">
                  <c:v>-17.317948999999999</c:v>
                </c:pt>
                <c:pt idx="106">
                  <c:v>-11.004113</c:v>
                </c:pt>
                <c:pt idx="107">
                  <c:v>-6.1334400000000002</c:v>
                </c:pt>
                <c:pt idx="108">
                  <c:v>-3.7883010000000001</c:v>
                </c:pt>
                <c:pt idx="109">
                  <c:v>-4.5098820000000002</c:v>
                </c:pt>
                <c:pt idx="110">
                  <c:v>-1.262767</c:v>
                </c:pt>
                <c:pt idx="111">
                  <c:v>13.890438</c:v>
                </c:pt>
                <c:pt idx="112">
                  <c:v>22.549413999999999</c:v>
                </c:pt>
                <c:pt idx="113">
                  <c:v>30.667202</c:v>
                </c:pt>
                <c:pt idx="114">
                  <c:v>34.094710999999997</c:v>
                </c:pt>
                <c:pt idx="115">
                  <c:v>35.357478999999998</c:v>
                </c:pt>
                <c:pt idx="116">
                  <c:v>36.620246999999999</c:v>
                </c:pt>
                <c:pt idx="117">
                  <c:v>38.965384999999998</c:v>
                </c:pt>
                <c:pt idx="118">
                  <c:v>41.851711000000002</c:v>
                </c:pt>
                <c:pt idx="119">
                  <c:v>43.294871999999998</c:v>
                </c:pt>
                <c:pt idx="120">
                  <c:v>43.475268999999997</c:v>
                </c:pt>
                <c:pt idx="121">
                  <c:v>42.032103999999997</c:v>
                </c:pt>
                <c:pt idx="122">
                  <c:v>41.490921</c:v>
                </c:pt>
                <c:pt idx="123">
                  <c:v>41.130130999999999</c:v>
                </c:pt>
                <c:pt idx="124">
                  <c:v>37.522224000000001</c:v>
                </c:pt>
                <c:pt idx="125">
                  <c:v>34.816296000000001</c:v>
                </c:pt>
                <c:pt idx="126">
                  <c:v>29.945620999999999</c:v>
                </c:pt>
                <c:pt idx="127">
                  <c:v>23.992574999999999</c:v>
                </c:pt>
                <c:pt idx="128">
                  <c:v>16.776764</c:v>
                </c:pt>
                <c:pt idx="129">
                  <c:v>9.9217410000000008</c:v>
                </c:pt>
                <c:pt idx="130">
                  <c:v>8.2981839999999991</c:v>
                </c:pt>
                <c:pt idx="131">
                  <c:v>-1.984348</c:v>
                </c:pt>
                <c:pt idx="132">
                  <c:v>-14.070834</c:v>
                </c:pt>
                <c:pt idx="133">
                  <c:v>-26.698505000000001</c:v>
                </c:pt>
                <c:pt idx="134">
                  <c:v>-39.686965999999998</c:v>
                </c:pt>
                <c:pt idx="135">
                  <c:v>-47.083176000000002</c:v>
                </c:pt>
                <c:pt idx="136">
                  <c:v>-50.871474999999997</c:v>
                </c:pt>
                <c:pt idx="137">
                  <c:v>-53.216614</c:v>
                </c:pt>
                <c:pt idx="138">
                  <c:v>-52.134242999999998</c:v>
                </c:pt>
                <c:pt idx="139">
                  <c:v>-49.247917000000001</c:v>
                </c:pt>
                <c:pt idx="140">
                  <c:v>-46.902779000000002</c:v>
                </c:pt>
                <c:pt idx="141">
                  <c:v>-41.671314000000002</c:v>
                </c:pt>
                <c:pt idx="142">
                  <c:v>-33.192737999999999</c:v>
                </c:pt>
                <c:pt idx="143">
                  <c:v>-24.894552000000001</c:v>
                </c:pt>
                <c:pt idx="144">
                  <c:v>-18.941507000000001</c:v>
                </c:pt>
                <c:pt idx="145">
                  <c:v>-15.153206000000001</c:v>
                </c:pt>
                <c:pt idx="146">
                  <c:v>-5.0510679999999999</c:v>
                </c:pt>
                <c:pt idx="147">
                  <c:v>5.0510679999999999</c:v>
                </c:pt>
                <c:pt idx="148">
                  <c:v>12.266881</c:v>
                </c:pt>
                <c:pt idx="149">
                  <c:v>15.333601</c:v>
                </c:pt>
                <c:pt idx="150">
                  <c:v>11.725695</c:v>
                </c:pt>
                <c:pt idx="151">
                  <c:v>13.168858</c:v>
                </c:pt>
                <c:pt idx="152">
                  <c:v>8.8393700000000006</c:v>
                </c:pt>
                <c:pt idx="153">
                  <c:v>7.5766030000000004</c:v>
                </c:pt>
                <c:pt idx="154">
                  <c:v>4.870673</c:v>
                </c:pt>
                <c:pt idx="155">
                  <c:v>0.90197700000000003</c:v>
                </c:pt>
                <c:pt idx="156">
                  <c:v>-2.5255339999999999</c:v>
                </c:pt>
                <c:pt idx="157">
                  <c:v>-8.6589749999999999</c:v>
                </c:pt>
                <c:pt idx="158">
                  <c:v>-12.988462</c:v>
                </c:pt>
                <c:pt idx="159">
                  <c:v>-22.549413999999999</c:v>
                </c:pt>
                <c:pt idx="160">
                  <c:v>-29.404433999999998</c:v>
                </c:pt>
                <c:pt idx="161">
                  <c:v>-34.455502000000003</c:v>
                </c:pt>
                <c:pt idx="162">
                  <c:v>-36.620246999999999</c:v>
                </c:pt>
                <c:pt idx="163">
                  <c:v>-40.408546000000001</c:v>
                </c:pt>
                <c:pt idx="164">
                  <c:v>-43.114479000000003</c:v>
                </c:pt>
                <c:pt idx="165">
                  <c:v>-46.541988000000003</c:v>
                </c:pt>
                <c:pt idx="166">
                  <c:v>-51.051872000000003</c:v>
                </c:pt>
                <c:pt idx="167">
                  <c:v>-51.412663000000002</c:v>
                </c:pt>
                <c:pt idx="168">
                  <c:v>-45.820408</c:v>
                </c:pt>
                <c:pt idx="169">
                  <c:v>-39.145781999999997</c:v>
                </c:pt>
                <c:pt idx="170">
                  <c:v>-31.929970000000001</c:v>
                </c:pt>
                <c:pt idx="171">
                  <c:v>-30.486806999999999</c:v>
                </c:pt>
                <c:pt idx="172">
                  <c:v>-20.023878</c:v>
                </c:pt>
                <c:pt idx="173">
                  <c:v>-10.462928</c:v>
                </c:pt>
                <c:pt idx="174">
                  <c:v>-2.7059299999999999</c:v>
                </c:pt>
                <c:pt idx="175">
                  <c:v>1.8039529999999999</c:v>
                </c:pt>
                <c:pt idx="176">
                  <c:v>6.6746259999999999</c:v>
                </c:pt>
                <c:pt idx="177">
                  <c:v>11.545299999999999</c:v>
                </c:pt>
                <c:pt idx="178">
                  <c:v>14.431623999999999</c:v>
                </c:pt>
                <c:pt idx="179">
                  <c:v>14.612019999999999</c:v>
                </c:pt>
                <c:pt idx="180">
                  <c:v>18.580717</c:v>
                </c:pt>
                <c:pt idx="181">
                  <c:v>18.039529999999999</c:v>
                </c:pt>
                <c:pt idx="182">
                  <c:v>17.678740000000001</c:v>
                </c:pt>
                <c:pt idx="183">
                  <c:v>16.055181999999999</c:v>
                </c:pt>
                <c:pt idx="184">
                  <c:v>15.333601</c:v>
                </c:pt>
                <c:pt idx="185">
                  <c:v>12.808066</c:v>
                </c:pt>
                <c:pt idx="186">
                  <c:v>14.431623999999999</c:v>
                </c:pt>
                <c:pt idx="187">
                  <c:v>15.874786</c:v>
                </c:pt>
                <c:pt idx="188">
                  <c:v>19.482693000000001</c:v>
                </c:pt>
                <c:pt idx="189">
                  <c:v>25.796527999999999</c:v>
                </c:pt>
                <c:pt idx="190">
                  <c:v>30.486806999999999</c:v>
                </c:pt>
                <c:pt idx="191">
                  <c:v>33.012340999999999</c:v>
                </c:pt>
                <c:pt idx="192">
                  <c:v>31.569178000000001</c:v>
                </c:pt>
                <c:pt idx="193">
                  <c:v>26.157319999999999</c:v>
                </c:pt>
                <c:pt idx="194">
                  <c:v>20.204273000000001</c:v>
                </c:pt>
                <c:pt idx="195">
                  <c:v>17.498343999999999</c:v>
                </c:pt>
                <c:pt idx="196">
                  <c:v>12.447276</c:v>
                </c:pt>
                <c:pt idx="197">
                  <c:v>1.4431620000000001</c:v>
                </c:pt>
                <c:pt idx="198">
                  <c:v>-11.906090000000001</c:v>
                </c:pt>
                <c:pt idx="199">
                  <c:v>-24.353366999999999</c:v>
                </c:pt>
                <c:pt idx="200">
                  <c:v>-34.816296000000001</c:v>
                </c:pt>
                <c:pt idx="201">
                  <c:v>-44.738036999999998</c:v>
                </c:pt>
                <c:pt idx="202">
                  <c:v>-47.804755999999998</c:v>
                </c:pt>
                <c:pt idx="203">
                  <c:v>-53.397010999999999</c:v>
                </c:pt>
                <c:pt idx="204">
                  <c:v>-53.757801000000001</c:v>
                </c:pt>
                <c:pt idx="205">
                  <c:v>-57.004916999999999</c:v>
                </c:pt>
                <c:pt idx="206">
                  <c:v>-54.659779</c:v>
                </c:pt>
                <c:pt idx="207">
                  <c:v>-49.969498000000002</c:v>
                </c:pt>
                <c:pt idx="208">
                  <c:v>-41.851711000000002</c:v>
                </c:pt>
                <c:pt idx="209">
                  <c:v>-31.929970000000001</c:v>
                </c:pt>
                <c:pt idx="210">
                  <c:v>-20.565065000000001</c:v>
                </c:pt>
                <c:pt idx="211">
                  <c:v>-10.823718</c:v>
                </c:pt>
                <c:pt idx="212">
                  <c:v>-3.0667200000000001</c:v>
                </c:pt>
                <c:pt idx="213">
                  <c:v>7.0354169999999998</c:v>
                </c:pt>
                <c:pt idx="214">
                  <c:v>9.3805560000000003</c:v>
                </c:pt>
                <c:pt idx="215">
                  <c:v>17.317948999999999</c:v>
                </c:pt>
                <c:pt idx="216">
                  <c:v>23.090599000000001</c:v>
                </c:pt>
                <c:pt idx="217">
                  <c:v>32.65155</c:v>
                </c:pt>
                <c:pt idx="218">
                  <c:v>35.718268999999999</c:v>
                </c:pt>
                <c:pt idx="219">
                  <c:v>33.373131000000001</c:v>
                </c:pt>
                <c:pt idx="220">
                  <c:v>29.765224</c:v>
                </c:pt>
                <c:pt idx="221">
                  <c:v>21.647435999999999</c:v>
                </c:pt>
                <c:pt idx="222">
                  <c:v>13.890438</c:v>
                </c:pt>
                <c:pt idx="223">
                  <c:v>6.4942310000000001</c:v>
                </c:pt>
                <c:pt idx="224">
                  <c:v>3.9686970000000001</c:v>
                </c:pt>
                <c:pt idx="225">
                  <c:v>-3.0667200000000001</c:v>
                </c:pt>
                <c:pt idx="226">
                  <c:v>-11.364903999999999</c:v>
                </c:pt>
                <c:pt idx="227">
                  <c:v>-18.039529999999999</c:v>
                </c:pt>
                <c:pt idx="228">
                  <c:v>-26.698505000000001</c:v>
                </c:pt>
                <c:pt idx="229">
                  <c:v>-30.306412000000002</c:v>
                </c:pt>
                <c:pt idx="230">
                  <c:v>-34.635899000000002</c:v>
                </c:pt>
                <c:pt idx="231">
                  <c:v>-41.310524000000001</c:v>
                </c:pt>
                <c:pt idx="232">
                  <c:v>-41.671314000000002</c:v>
                </c:pt>
                <c:pt idx="233">
                  <c:v>-45.640011000000001</c:v>
                </c:pt>
                <c:pt idx="234">
                  <c:v>-44.557639999999999</c:v>
                </c:pt>
                <c:pt idx="235">
                  <c:v>-43.475268999999997</c:v>
                </c:pt>
                <c:pt idx="236">
                  <c:v>-41.671314000000002</c:v>
                </c:pt>
                <c:pt idx="237">
                  <c:v>-37.702618000000001</c:v>
                </c:pt>
                <c:pt idx="238">
                  <c:v>-35.177086000000003</c:v>
                </c:pt>
                <c:pt idx="239">
                  <c:v>-31.208386999999998</c:v>
                </c:pt>
                <c:pt idx="240">
                  <c:v>-30.486806999999999</c:v>
                </c:pt>
                <c:pt idx="241">
                  <c:v>-27.239691000000001</c:v>
                </c:pt>
                <c:pt idx="242">
                  <c:v>-23.992574999999999</c:v>
                </c:pt>
                <c:pt idx="243">
                  <c:v>-21.467040999999998</c:v>
                </c:pt>
                <c:pt idx="244">
                  <c:v>-15.513996000000001</c:v>
                </c:pt>
                <c:pt idx="245">
                  <c:v>-13.349252999999999</c:v>
                </c:pt>
                <c:pt idx="246">
                  <c:v>-8.2981839999999991</c:v>
                </c:pt>
                <c:pt idx="247">
                  <c:v>-7.9373930000000001</c:v>
                </c:pt>
                <c:pt idx="248">
                  <c:v>-8.1177879999999991</c:v>
                </c:pt>
                <c:pt idx="249">
                  <c:v>-8.2981839999999991</c:v>
                </c:pt>
                <c:pt idx="250">
                  <c:v>-3.7883010000000001</c:v>
                </c:pt>
                <c:pt idx="251">
                  <c:v>-1.4431620000000001</c:v>
                </c:pt>
                <c:pt idx="252">
                  <c:v>-5.4118589999999998</c:v>
                </c:pt>
                <c:pt idx="253">
                  <c:v>-9.5609509999999993</c:v>
                </c:pt>
                <c:pt idx="254">
                  <c:v>-13.710043000000001</c:v>
                </c:pt>
                <c:pt idx="255">
                  <c:v>-16.415973999999999</c:v>
                </c:pt>
                <c:pt idx="256">
                  <c:v>-19.843482999999999</c:v>
                </c:pt>
                <c:pt idx="257">
                  <c:v>-24.353366999999999</c:v>
                </c:pt>
                <c:pt idx="258">
                  <c:v>-30.306412000000002</c:v>
                </c:pt>
                <c:pt idx="259">
                  <c:v>-39.686965999999998</c:v>
                </c:pt>
                <c:pt idx="260">
                  <c:v>-40.228152999999999</c:v>
                </c:pt>
                <c:pt idx="261">
                  <c:v>-41.130130999999999</c:v>
                </c:pt>
                <c:pt idx="262">
                  <c:v>-41.130130999999999</c:v>
                </c:pt>
                <c:pt idx="263">
                  <c:v>-41.130130999999999</c:v>
                </c:pt>
                <c:pt idx="264">
                  <c:v>-40.408546000000001</c:v>
                </c:pt>
                <c:pt idx="265">
                  <c:v>-37.522224000000001</c:v>
                </c:pt>
                <c:pt idx="266">
                  <c:v>-33.914318000000002</c:v>
                </c:pt>
                <c:pt idx="267">
                  <c:v>-24.353366999999999</c:v>
                </c:pt>
                <c:pt idx="268">
                  <c:v>-13.349252999999999</c:v>
                </c:pt>
                <c:pt idx="269">
                  <c:v>-5.0510679999999999</c:v>
                </c:pt>
                <c:pt idx="270">
                  <c:v>4.3294870000000003</c:v>
                </c:pt>
                <c:pt idx="271">
                  <c:v>9.7413460000000001</c:v>
                </c:pt>
                <c:pt idx="272">
                  <c:v>16.596368999999999</c:v>
                </c:pt>
                <c:pt idx="273">
                  <c:v>21.467040999999998</c:v>
                </c:pt>
                <c:pt idx="274">
                  <c:v>23.270994000000002</c:v>
                </c:pt>
                <c:pt idx="275">
                  <c:v>25.796527999999999</c:v>
                </c:pt>
                <c:pt idx="276">
                  <c:v>29.945620999999999</c:v>
                </c:pt>
                <c:pt idx="277">
                  <c:v>29.404433999999998</c:v>
                </c:pt>
                <c:pt idx="278">
                  <c:v>25.616133000000001</c:v>
                </c:pt>
                <c:pt idx="279">
                  <c:v>21.467040999999998</c:v>
                </c:pt>
                <c:pt idx="280">
                  <c:v>15.694391</c:v>
                </c:pt>
                <c:pt idx="281">
                  <c:v>12.447276</c:v>
                </c:pt>
                <c:pt idx="282">
                  <c:v>9.7413460000000001</c:v>
                </c:pt>
                <c:pt idx="283">
                  <c:v>10.462928</c:v>
                </c:pt>
                <c:pt idx="284">
                  <c:v>7.5766030000000004</c:v>
                </c:pt>
                <c:pt idx="285">
                  <c:v>5.0510679999999999</c:v>
                </c:pt>
                <c:pt idx="286">
                  <c:v>-2.8863249999999998</c:v>
                </c:pt>
                <c:pt idx="287">
                  <c:v>-13.529648</c:v>
                </c:pt>
                <c:pt idx="288">
                  <c:v>-13.529648</c:v>
                </c:pt>
                <c:pt idx="289">
                  <c:v>-14.972811</c:v>
                </c:pt>
                <c:pt idx="290">
                  <c:v>-13.890438</c:v>
                </c:pt>
                <c:pt idx="291">
                  <c:v>-12.447276</c:v>
                </c:pt>
                <c:pt idx="292">
                  <c:v>-19.843482999999999</c:v>
                </c:pt>
                <c:pt idx="293">
                  <c:v>-20.204273000000001</c:v>
                </c:pt>
                <c:pt idx="294">
                  <c:v>-17.859134999999998</c:v>
                </c:pt>
                <c:pt idx="295">
                  <c:v>-17.859134999999998</c:v>
                </c:pt>
                <c:pt idx="296">
                  <c:v>-16.596368999999999</c:v>
                </c:pt>
                <c:pt idx="297">
                  <c:v>-14.792415</c:v>
                </c:pt>
                <c:pt idx="298">
                  <c:v>-14.251229</c:v>
                </c:pt>
                <c:pt idx="299">
                  <c:v>-11.364903999999999</c:v>
                </c:pt>
                <c:pt idx="300">
                  <c:v>-6.1334400000000002</c:v>
                </c:pt>
                <c:pt idx="301">
                  <c:v>-2.5255339999999999</c:v>
                </c:pt>
                <c:pt idx="302">
                  <c:v>1.4431620000000001</c:v>
                </c:pt>
                <c:pt idx="303">
                  <c:v>2.5255339999999999</c:v>
                </c:pt>
                <c:pt idx="304">
                  <c:v>3.9686970000000001</c:v>
                </c:pt>
                <c:pt idx="305">
                  <c:v>3.6079059999999998</c:v>
                </c:pt>
                <c:pt idx="306">
                  <c:v>4.6902780000000002</c:v>
                </c:pt>
                <c:pt idx="307">
                  <c:v>3.6079059999999998</c:v>
                </c:pt>
                <c:pt idx="308">
                  <c:v>3.9686970000000001</c:v>
                </c:pt>
                <c:pt idx="309">
                  <c:v>5.5922549999999998</c:v>
                </c:pt>
                <c:pt idx="310">
                  <c:v>5.2314639999999999</c:v>
                </c:pt>
                <c:pt idx="311">
                  <c:v>7.9373930000000001</c:v>
                </c:pt>
                <c:pt idx="312">
                  <c:v>7.7569980000000003</c:v>
                </c:pt>
                <c:pt idx="313">
                  <c:v>5.5922549999999998</c:v>
                </c:pt>
                <c:pt idx="314">
                  <c:v>5.4118589999999998</c:v>
                </c:pt>
                <c:pt idx="315">
                  <c:v>3.9686970000000001</c:v>
                </c:pt>
                <c:pt idx="316">
                  <c:v>-0.180395</c:v>
                </c:pt>
                <c:pt idx="317">
                  <c:v>-0.180395</c:v>
                </c:pt>
                <c:pt idx="318">
                  <c:v>-3.9686970000000001</c:v>
                </c:pt>
                <c:pt idx="319">
                  <c:v>-8.2981839999999991</c:v>
                </c:pt>
                <c:pt idx="320">
                  <c:v>-10.102137000000001</c:v>
                </c:pt>
                <c:pt idx="321">
                  <c:v>-12.627670999999999</c:v>
                </c:pt>
                <c:pt idx="322">
                  <c:v>-14.251229</c:v>
                </c:pt>
                <c:pt idx="323">
                  <c:v>-15.513996000000001</c:v>
                </c:pt>
                <c:pt idx="324">
                  <c:v>-12.808066</c:v>
                </c:pt>
                <c:pt idx="325">
                  <c:v>-11.364903999999999</c:v>
                </c:pt>
                <c:pt idx="326">
                  <c:v>-8.2981839999999991</c:v>
                </c:pt>
                <c:pt idx="327">
                  <c:v>-4.5098820000000002</c:v>
                </c:pt>
                <c:pt idx="328">
                  <c:v>0.54118599999999994</c:v>
                </c:pt>
                <c:pt idx="329">
                  <c:v>1.4431620000000001</c:v>
                </c:pt>
                <c:pt idx="330">
                  <c:v>3.6079059999999998</c:v>
                </c:pt>
                <c:pt idx="331">
                  <c:v>3.427511</c:v>
                </c:pt>
                <c:pt idx="332">
                  <c:v>5.5922549999999998</c:v>
                </c:pt>
                <c:pt idx="333">
                  <c:v>5.2314639999999999</c:v>
                </c:pt>
                <c:pt idx="334">
                  <c:v>5.0510679999999999</c:v>
                </c:pt>
                <c:pt idx="335">
                  <c:v>5.9530450000000004</c:v>
                </c:pt>
                <c:pt idx="336">
                  <c:v>5.2314639999999999</c:v>
                </c:pt>
                <c:pt idx="337">
                  <c:v>2.8863249999999998</c:v>
                </c:pt>
                <c:pt idx="338">
                  <c:v>2.7059299999999999</c:v>
                </c:pt>
                <c:pt idx="339">
                  <c:v>5.9530450000000004</c:v>
                </c:pt>
                <c:pt idx="340">
                  <c:v>6.8550209999999998</c:v>
                </c:pt>
                <c:pt idx="341">
                  <c:v>4.870673</c:v>
                </c:pt>
                <c:pt idx="342">
                  <c:v>3.6079059999999998</c:v>
                </c:pt>
                <c:pt idx="343">
                  <c:v>8.8393700000000006</c:v>
                </c:pt>
                <c:pt idx="344">
                  <c:v>10.643323000000001</c:v>
                </c:pt>
                <c:pt idx="345">
                  <c:v>13.168858</c:v>
                </c:pt>
                <c:pt idx="346">
                  <c:v>16.235576999999999</c:v>
                </c:pt>
                <c:pt idx="347">
                  <c:v>14.972811</c:v>
                </c:pt>
                <c:pt idx="348">
                  <c:v>17.137554000000002</c:v>
                </c:pt>
                <c:pt idx="349">
                  <c:v>19.482693000000001</c:v>
                </c:pt>
                <c:pt idx="350">
                  <c:v>16.957159000000001</c:v>
                </c:pt>
                <c:pt idx="351">
                  <c:v>12.447276</c:v>
                </c:pt>
                <c:pt idx="352">
                  <c:v>9.3805560000000003</c:v>
                </c:pt>
                <c:pt idx="353">
                  <c:v>3.2471160000000001</c:v>
                </c:pt>
                <c:pt idx="354">
                  <c:v>-4.1490919999999996</c:v>
                </c:pt>
                <c:pt idx="355">
                  <c:v>-4.6902780000000002</c:v>
                </c:pt>
                <c:pt idx="356">
                  <c:v>-5.5922549999999998</c:v>
                </c:pt>
                <c:pt idx="357">
                  <c:v>-6.4942310000000001</c:v>
                </c:pt>
                <c:pt idx="358">
                  <c:v>-4.870673</c:v>
                </c:pt>
                <c:pt idx="359">
                  <c:v>-2.3451390000000001</c:v>
                </c:pt>
                <c:pt idx="360">
                  <c:v>-2.1647439999999998</c:v>
                </c:pt>
                <c:pt idx="361">
                  <c:v>1.262767</c:v>
                </c:pt>
                <c:pt idx="362">
                  <c:v>1.8039529999999999</c:v>
                </c:pt>
                <c:pt idx="363">
                  <c:v>2.5255339999999999</c:v>
                </c:pt>
                <c:pt idx="364">
                  <c:v>5.7726499999999996</c:v>
                </c:pt>
                <c:pt idx="365">
                  <c:v>11.184509</c:v>
                </c:pt>
                <c:pt idx="366">
                  <c:v>16.596368999999999</c:v>
                </c:pt>
                <c:pt idx="367">
                  <c:v>22.549413999999999</c:v>
                </c:pt>
                <c:pt idx="368">
                  <c:v>29.043644</c:v>
                </c:pt>
                <c:pt idx="369">
                  <c:v>28.863249</c:v>
                </c:pt>
                <c:pt idx="370">
                  <c:v>28.322063</c:v>
                </c:pt>
                <c:pt idx="371">
                  <c:v>30.667202</c:v>
                </c:pt>
                <c:pt idx="372">
                  <c:v>30.847597</c:v>
                </c:pt>
                <c:pt idx="373">
                  <c:v>31.749573000000002</c:v>
                </c:pt>
                <c:pt idx="374">
                  <c:v>32.65155</c:v>
                </c:pt>
                <c:pt idx="375">
                  <c:v>34.635899000000002</c:v>
                </c:pt>
                <c:pt idx="376">
                  <c:v>32.471153000000001</c:v>
                </c:pt>
                <c:pt idx="377">
                  <c:v>33.192737999999999</c:v>
                </c:pt>
                <c:pt idx="378">
                  <c:v>28.141667999999999</c:v>
                </c:pt>
                <c:pt idx="379">
                  <c:v>24.172972000000001</c:v>
                </c:pt>
                <c:pt idx="380">
                  <c:v>18.039529999999999</c:v>
                </c:pt>
                <c:pt idx="381">
                  <c:v>13.168858</c:v>
                </c:pt>
                <c:pt idx="382">
                  <c:v>7.0354169999999998</c:v>
                </c:pt>
                <c:pt idx="383">
                  <c:v>4.3294870000000003</c:v>
                </c:pt>
                <c:pt idx="384">
                  <c:v>4.6902780000000002</c:v>
                </c:pt>
                <c:pt idx="385">
                  <c:v>5.9530450000000004</c:v>
                </c:pt>
                <c:pt idx="386">
                  <c:v>5.5922549999999998</c:v>
                </c:pt>
                <c:pt idx="387">
                  <c:v>15.513996000000001</c:v>
                </c:pt>
                <c:pt idx="388">
                  <c:v>21.827831</c:v>
                </c:pt>
                <c:pt idx="389">
                  <c:v>31.388783</c:v>
                </c:pt>
                <c:pt idx="390">
                  <c:v>35.177086000000003</c:v>
                </c:pt>
                <c:pt idx="391">
                  <c:v>34.455502000000003</c:v>
                </c:pt>
                <c:pt idx="392">
                  <c:v>25.976925000000001</c:v>
                </c:pt>
                <c:pt idx="393">
                  <c:v>6.3138360000000002</c:v>
                </c:pt>
                <c:pt idx="394">
                  <c:v>-20.204273000000001</c:v>
                </c:pt>
                <c:pt idx="395">
                  <c:v>-41.130130999999999</c:v>
                </c:pt>
                <c:pt idx="396">
                  <c:v>-45.640011000000001</c:v>
                </c:pt>
                <c:pt idx="397">
                  <c:v>-50.149895000000001</c:v>
                </c:pt>
                <c:pt idx="398">
                  <c:v>-52.495032999999999</c:v>
                </c:pt>
                <c:pt idx="399">
                  <c:v>-51.953850000000003</c:v>
                </c:pt>
                <c:pt idx="400">
                  <c:v>-47.985149</c:v>
                </c:pt>
                <c:pt idx="401">
                  <c:v>-43.294871999999998</c:v>
                </c:pt>
                <c:pt idx="402">
                  <c:v>-33.553528</c:v>
                </c:pt>
                <c:pt idx="403">
                  <c:v>-26.698505000000001</c:v>
                </c:pt>
                <c:pt idx="404">
                  <c:v>-17.678740000000001</c:v>
                </c:pt>
                <c:pt idx="405">
                  <c:v>-9.5609509999999993</c:v>
                </c:pt>
                <c:pt idx="406">
                  <c:v>-7.7569980000000003</c:v>
                </c:pt>
                <c:pt idx="407">
                  <c:v>1.0823719999999999</c:v>
                </c:pt>
                <c:pt idx="408">
                  <c:v>8.2981839999999991</c:v>
                </c:pt>
                <c:pt idx="409">
                  <c:v>12.266881</c:v>
                </c:pt>
                <c:pt idx="410">
                  <c:v>11.184509</c:v>
                </c:pt>
                <c:pt idx="411">
                  <c:v>12.627670999999999</c:v>
                </c:pt>
                <c:pt idx="412">
                  <c:v>12.266881</c:v>
                </c:pt>
                <c:pt idx="413">
                  <c:v>12.627670999999999</c:v>
                </c:pt>
                <c:pt idx="414">
                  <c:v>15.153206000000001</c:v>
                </c:pt>
                <c:pt idx="415">
                  <c:v>18.039529999999999</c:v>
                </c:pt>
                <c:pt idx="416">
                  <c:v>18.941507000000001</c:v>
                </c:pt>
                <c:pt idx="417">
                  <c:v>17.859134999999998</c:v>
                </c:pt>
                <c:pt idx="418">
                  <c:v>17.859134999999998</c:v>
                </c:pt>
                <c:pt idx="419">
                  <c:v>17.317948999999999</c:v>
                </c:pt>
                <c:pt idx="420">
                  <c:v>11.004113</c:v>
                </c:pt>
                <c:pt idx="421">
                  <c:v>2.5255339999999999</c:v>
                </c:pt>
                <c:pt idx="422">
                  <c:v>-7.3962070000000004</c:v>
                </c:pt>
                <c:pt idx="423">
                  <c:v>-14.792415</c:v>
                </c:pt>
                <c:pt idx="424">
                  <c:v>-22.549413999999999</c:v>
                </c:pt>
                <c:pt idx="425">
                  <c:v>-29.945620999999999</c:v>
                </c:pt>
                <c:pt idx="426">
                  <c:v>-33.192737999999999</c:v>
                </c:pt>
                <c:pt idx="427">
                  <c:v>-38.604595000000003</c:v>
                </c:pt>
                <c:pt idx="428">
                  <c:v>-42.934081999999997</c:v>
                </c:pt>
                <c:pt idx="429">
                  <c:v>-46.541988000000003</c:v>
                </c:pt>
                <c:pt idx="430">
                  <c:v>-46.541988000000003</c:v>
                </c:pt>
                <c:pt idx="431">
                  <c:v>-37.341827000000002</c:v>
                </c:pt>
                <c:pt idx="432">
                  <c:v>-28.682853999999999</c:v>
                </c:pt>
                <c:pt idx="433">
                  <c:v>-19.663087999999998</c:v>
                </c:pt>
                <c:pt idx="434">
                  <c:v>-7.9373930000000001</c:v>
                </c:pt>
                <c:pt idx="435">
                  <c:v>-8.1177879999999991</c:v>
                </c:pt>
                <c:pt idx="436">
                  <c:v>-2.3451390000000001</c:v>
                </c:pt>
                <c:pt idx="437">
                  <c:v>3.7883010000000001</c:v>
                </c:pt>
                <c:pt idx="438">
                  <c:v>6.6746259999999999</c:v>
                </c:pt>
                <c:pt idx="439">
                  <c:v>14.251229</c:v>
                </c:pt>
                <c:pt idx="440">
                  <c:v>16.957159000000001</c:v>
                </c:pt>
                <c:pt idx="441">
                  <c:v>17.859134999999998</c:v>
                </c:pt>
                <c:pt idx="442">
                  <c:v>25.074947000000002</c:v>
                </c:pt>
                <c:pt idx="443">
                  <c:v>23.451388999999999</c:v>
                </c:pt>
                <c:pt idx="444">
                  <c:v>22.549413999999999</c:v>
                </c:pt>
                <c:pt idx="445">
                  <c:v>15.874786</c:v>
                </c:pt>
                <c:pt idx="446">
                  <c:v>14.972811</c:v>
                </c:pt>
                <c:pt idx="447">
                  <c:v>13.890438</c:v>
                </c:pt>
                <c:pt idx="448">
                  <c:v>10.282533000000001</c:v>
                </c:pt>
                <c:pt idx="449">
                  <c:v>7.9373930000000001</c:v>
                </c:pt>
                <c:pt idx="450">
                  <c:v>6.1334400000000002</c:v>
                </c:pt>
                <c:pt idx="451">
                  <c:v>5.4118589999999998</c:v>
                </c:pt>
                <c:pt idx="452">
                  <c:v>-1.4431620000000001</c:v>
                </c:pt>
                <c:pt idx="453">
                  <c:v>-7.3962070000000004</c:v>
                </c:pt>
                <c:pt idx="454">
                  <c:v>-8.4785799999999991</c:v>
                </c:pt>
                <c:pt idx="455">
                  <c:v>-13.890438</c:v>
                </c:pt>
                <c:pt idx="456">
                  <c:v>-20.38467</c:v>
                </c:pt>
                <c:pt idx="457">
                  <c:v>-18.400321999999999</c:v>
                </c:pt>
                <c:pt idx="458">
                  <c:v>-16.235576999999999</c:v>
                </c:pt>
                <c:pt idx="459">
                  <c:v>-17.678740000000001</c:v>
                </c:pt>
                <c:pt idx="460">
                  <c:v>-15.513996000000001</c:v>
                </c:pt>
                <c:pt idx="461">
                  <c:v>-11.184509</c:v>
                </c:pt>
                <c:pt idx="462">
                  <c:v>-11.004113</c:v>
                </c:pt>
                <c:pt idx="463">
                  <c:v>-13.349252999999999</c:v>
                </c:pt>
                <c:pt idx="464">
                  <c:v>-10.823718</c:v>
                </c:pt>
                <c:pt idx="465">
                  <c:v>-6.6746259999999999</c:v>
                </c:pt>
                <c:pt idx="466">
                  <c:v>-11.364903999999999</c:v>
                </c:pt>
                <c:pt idx="467">
                  <c:v>-9.0197649999999996</c:v>
                </c:pt>
                <c:pt idx="468">
                  <c:v>-9.7413460000000001</c:v>
                </c:pt>
                <c:pt idx="469">
                  <c:v>-10.282533000000001</c:v>
                </c:pt>
                <c:pt idx="470">
                  <c:v>-10.643323000000001</c:v>
                </c:pt>
                <c:pt idx="471">
                  <c:v>-8.8393700000000006</c:v>
                </c:pt>
                <c:pt idx="472">
                  <c:v>-8.8393700000000006</c:v>
                </c:pt>
                <c:pt idx="473">
                  <c:v>-7.2158119999999997</c:v>
                </c:pt>
                <c:pt idx="474">
                  <c:v>-7.5766030000000004</c:v>
                </c:pt>
                <c:pt idx="475">
                  <c:v>-6.8550209999999998</c:v>
                </c:pt>
                <c:pt idx="476">
                  <c:v>-8.2981839999999991</c:v>
                </c:pt>
                <c:pt idx="477">
                  <c:v>-7.7569980000000003</c:v>
                </c:pt>
                <c:pt idx="478">
                  <c:v>-7.2158119999999997</c:v>
                </c:pt>
                <c:pt idx="479">
                  <c:v>-8.2981839999999991</c:v>
                </c:pt>
                <c:pt idx="480">
                  <c:v>-7.0354169999999998</c:v>
                </c:pt>
                <c:pt idx="481">
                  <c:v>-8.8393700000000006</c:v>
                </c:pt>
                <c:pt idx="482">
                  <c:v>-9.7413460000000001</c:v>
                </c:pt>
                <c:pt idx="483">
                  <c:v>-8.1177879999999991</c:v>
                </c:pt>
                <c:pt idx="484">
                  <c:v>-8.8393700000000006</c:v>
                </c:pt>
                <c:pt idx="485">
                  <c:v>-9.7413460000000001</c:v>
                </c:pt>
                <c:pt idx="486">
                  <c:v>-11.184509</c:v>
                </c:pt>
                <c:pt idx="487">
                  <c:v>-10.823718</c:v>
                </c:pt>
                <c:pt idx="488">
                  <c:v>-10.462928</c:v>
                </c:pt>
                <c:pt idx="489">
                  <c:v>-9.7413460000000001</c:v>
                </c:pt>
                <c:pt idx="490">
                  <c:v>-12.086486000000001</c:v>
                </c:pt>
                <c:pt idx="491">
                  <c:v>-12.447276</c:v>
                </c:pt>
                <c:pt idx="492">
                  <c:v>-11.004113</c:v>
                </c:pt>
                <c:pt idx="493">
                  <c:v>-12.266881</c:v>
                </c:pt>
                <c:pt idx="494">
                  <c:v>-12.627670999999999</c:v>
                </c:pt>
                <c:pt idx="495">
                  <c:v>-13.349252999999999</c:v>
                </c:pt>
                <c:pt idx="496">
                  <c:v>-12.808066</c:v>
                </c:pt>
                <c:pt idx="497">
                  <c:v>-12.086486000000001</c:v>
                </c:pt>
                <c:pt idx="498">
                  <c:v>-12.988462</c:v>
                </c:pt>
                <c:pt idx="499">
                  <c:v>-12.988462</c:v>
                </c:pt>
                <c:pt idx="500">
                  <c:v>-13.168858</c:v>
                </c:pt>
                <c:pt idx="501">
                  <c:v>-12.266881</c:v>
                </c:pt>
                <c:pt idx="502">
                  <c:v>-14.251229</c:v>
                </c:pt>
                <c:pt idx="503">
                  <c:v>-11.906090000000001</c:v>
                </c:pt>
                <c:pt idx="504">
                  <c:v>-13.168858</c:v>
                </c:pt>
                <c:pt idx="505">
                  <c:v>-12.266881</c:v>
                </c:pt>
                <c:pt idx="506">
                  <c:v>-13.349252999999999</c:v>
                </c:pt>
                <c:pt idx="507">
                  <c:v>-12.086486000000001</c:v>
                </c:pt>
                <c:pt idx="508">
                  <c:v>-11.184509</c:v>
                </c:pt>
                <c:pt idx="509">
                  <c:v>-11.906090000000001</c:v>
                </c:pt>
                <c:pt idx="510">
                  <c:v>-12.266881</c:v>
                </c:pt>
                <c:pt idx="511">
                  <c:v>-14.070834</c:v>
                </c:pt>
                <c:pt idx="512">
                  <c:v>-12.447276</c:v>
                </c:pt>
                <c:pt idx="513">
                  <c:v>-14.070834</c:v>
                </c:pt>
                <c:pt idx="514">
                  <c:v>-13.529648</c:v>
                </c:pt>
                <c:pt idx="515">
                  <c:v>-13.168858</c:v>
                </c:pt>
                <c:pt idx="516">
                  <c:v>-14.070834</c:v>
                </c:pt>
                <c:pt idx="517">
                  <c:v>-13.710043000000001</c:v>
                </c:pt>
                <c:pt idx="518">
                  <c:v>-12.266881</c:v>
                </c:pt>
                <c:pt idx="519">
                  <c:v>-15.153206000000001</c:v>
                </c:pt>
                <c:pt idx="520">
                  <c:v>-14.431623999999999</c:v>
                </c:pt>
                <c:pt idx="521">
                  <c:v>-15.513996000000001</c:v>
                </c:pt>
                <c:pt idx="522">
                  <c:v>-12.988462</c:v>
                </c:pt>
                <c:pt idx="523">
                  <c:v>-13.710043000000001</c:v>
                </c:pt>
                <c:pt idx="524">
                  <c:v>-13.890438</c:v>
                </c:pt>
                <c:pt idx="525">
                  <c:v>-13.349252999999999</c:v>
                </c:pt>
                <c:pt idx="526">
                  <c:v>-12.988462</c:v>
                </c:pt>
                <c:pt idx="527">
                  <c:v>-11.725695</c:v>
                </c:pt>
                <c:pt idx="528">
                  <c:v>-14.431623999999999</c:v>
                </c:pt>
                <c:pt idx="529">
                  <c:v>-12.988462</c:v>
                </c:pt>
                <c:pt idx="530">
                  <c:v>-12.086486000000001</c:v>
                </c:pt>
                <c:pt idx="531">
                  <c:v>-13.168858</c:v>
                </c:pt>
                <c:pt idx="532">
                  <c:v>-11.906090000000001</c:v>
                </c:pt>
                <c:pt idx="533">
                  <c:v>-12.266881</c:v>
                </c:pt>
                <c:pt idx="534">
                  <c:v>-14.251229</c:v>
                </c:pt>
                <c:pt idx="535">
                  <c:v>-12.627670999999999</c:v>
                </c:pt>
                <c:pt idx="536">
                  <c:v>-11.725695</c:v>
                </c:pt>
                <c:pt idx="537">
                  <c:v>-12.266881</c:v>
                </c:pt>
                <c:pt idx="538">
                  <c:v>-11.906090000000001</c:v>
                </c:pt>
                <c:pt idx="539">
                  <c:v>-10.823718</c:v>
                </c:pt>
                <c:pt idx="540">
                  <c:v>-10.823718</c:v>
                </c:pt>
                <c:pt idx="541">
                  <c:v>-9.2001609999999996</c:v>
                </c:pt>
                <c:pt idx="542">
                  <c:v>-9.5609509999999993</c:v>
                </c:pt>
                <c:pt idx="543">
                  <c:v>-9.5609509999999993</c:v>
                </c:pt>
                <c:pt idx="544">
                  <c:v>-8.4785799999999991</c:v>
                </c:pt>
                <c:pt idx="545">
                  <c:v>-9.7413460000000001</c:v>
                </c:pt>
                <c:pt idx="546">
                  <c:v>-9.0197649999999996</c:v>
                </c:pt>
                <c:pt idx="547">
                  <c:v>-8.8393700000000006</c:v>
                </c:pt>
                <c:pt idx="548">
                  <c:v>-10.282533000000001</c:v>
                </c:pt>
                <c:pt idx="549">
                  <c:v>-8.4785799999999991</c:v>
                </c:pt>
                <c:pt idx="550">
                  <c:v>-8.6589749999999999</c:v>
                </c:pt>
                <c:pt idx="551">
                  <c:v>-8.6589749999999999</c:v>
                </c:pt>
                <c:pt idx="552">
                  <c:v>-9.7413460000000001</c:v>
                </c:pt>
                <c:pt idx="553">
                  <c:v>-7.9373930000000001</c:v>
                </c:pt>
                <c:pt idx="554">
                  <c:v>-9.0197649999999996</c:v>
                </c:pt>
                <c:pt idx="555">
                  <c:v>-8.4785799999999991</c:v>
                </c:pt>
                <c:pt idx="556">
                  <c:v>-9.9217410000000008</c:v>
                </c:pt>
                <c:pt idx="557">
                  <c:v>-8.8393700000000006</c:v>
                </c:pt>
                <c:pt idx="558">
                  <c:v>-8.4785799999999991</c:v>
                </c:pt>
                <c:pt idx="559">
                  <c:v>-9.3805560000000003</c:v>
                </c:pt>
                <c:pt idx="560">
                  <c:v>-9.2001609999999996</c:v>
                </c:pt>
                <c:pt idx="561">
                  <c:v>-7.7569980000000003</c:v>
                </c:pt>
                <c:pt idx="562">
                  <c:v>-7.7569980000000003</c:v>
                </c:pt>
                <c:pt idx="563">
                  <c:v>-8.1177879999999991</c:v>
                </c:pt>
                <c:pt idx="564">
                  <c:v>-9.2001609999999996</c:v>
                </c:pt>
                <c:pt idx="565">
                  <c:v>-9.5609509999999993</c:v>
                </c:pt>
                <c:pt idx="566">
                  <c:v>-9.7413460000000001</c:v>
                </c:pt>
                <c:pt idx="567">
                  <c:v>-10.282533000000001</c:v>
                </c:pt>
                <c:pt idx="568">
                  <c:v>-9.7413460000000001</c:v>
                </c:pt>
                <c:pt idx="569">
                  <c:v>-9.0197649999999996</c:v>
                </c:pt>
                <c:pt idx="570">
                  <c:v>-7.2158119999999997</c:v>
                </c:pt>
                <c:pt idx="571">
                  <c:v>-7.2158119999999997</c:v>
                </c:pt>
                <c:pt idx="572">
                  <c:v>-7.5766030000000004</c:v>
                </c:pt>
                <c:pt idx="573">
                  <c:v>-6.1334400000000002</c:v>
                </c:pt>
                <c:pt idx="574">
                  <c:v>-6.6746259999999999</c:v>
                </c:pt>
                <c:pt idx="575">
                  <c:v>-5.9530450000000004</c:v>
                </c:pt>
                <c:pt idx="576">
                  <c:v>-6.4942310000000001</c:v>
                </c:pt>
                <c:pt idx="577">
                  <c:v>-7.3962070000000004</c:v>
                </c:pt>
                <c:pt idx="578">
                  <c:v>-4.870673</c:v>
                </c:pt>
                <c:pt idx="579">
                  <c:v>-6.3138360000000002</c:v>
                </c:pt>
                <c:pt idx="580">
                  <c:v>-6.8550209999999998</c:v>
                </c:pt>
                <c:pt idx="581">
                  <c:v>-6.1334400000000002</c:v>
                </c:pt>
                <c:pt idx="582">
                  <c:v>-5.7726499999999996</c:v>
                </c:pt>
                <c:pt idx="583">
                  <c:v>-6.4942310000000001</c:v>
                </c:pt>
                <c:pt idx="584">
                  <c:v>-5.7726499999999996</c:v>
                </c:pt>
                <c:pt idx="585">
                  <c:v>-6.4942310000000001</c:v>
                </c:pt>
                <c:pt idx="586">
                  <c:v>-5.7726499999999996</c:v>
                </c:pt>
                <c:pt idx="587">
                  <c:v>-7.7569980000000003</c:v>
                </c:pt>
                <c:pt idx="588">
                  <c:v>-6.1334400000000002</c:v>
                </c:pt>
                <c:pt idx="589">
                  <c:v>-7.0354169999999998</c:v>
                </c:pt>
                <c:pt idx="590">
                  <c:v>-7.5766030000000004</c:v>
                </c:pt>
                <c:pt idx="591">
                  <c:v>-6.3138360000000002</c:v>
                </c:pt>
                <c:pt idx="592">
                  <c:v>-8.2981839999999991</c:v>
                </c:pt>
                <c:pt idx="593">
                  <c:v>-7.5766030000000004</c:v>
                </c:pt>
                <c:pt idx="594">
                  <c:v>-8.8393700000000006</c:v>
                </c:pt>
                <c:pt idx="595">
                  <c:v>-8.4785799999999991</c:v>
                </c:pt>
                <c:pt idx="596">
                  <c:v>-9.0197649999999996</c:v>
                </c:pt>
                <c:pt idx="597">
                  <c:v>-9.0197649999999996</c:v>
                </c:pt>
                <c:pt idx="598">
                  <c:v>-10.823718</c:v>
                </c:pt>
                <c:pt idx="599">
                  <c:v>-9.9217410000000008</c:v>
                </c:pt>
                <c:pt idx="600">
                  <c:v>-10.102137000000001</c:v>
                </c:pt>
                <c:pt idx="601">
                  <c:v>-11.184509</c:v>
                </c:pt>
                <c:pt idx="602">
                  <c:v>-12.086486000000001</c:v>
                </c:pt>
                <c:pt idx="603">
                  <c:v>-13.168858</c:v>
                </c:pt>
                <c:pt idx="604">
                  <c:v>-11.184509</c:v>
                </c:pt>
                <c:pt idx="605">
                  <c:v>-11.364903999999999</c:v>
                </c:pt>
                <c:pt idx="606">
                  <c:v>-9.3805560000000003</c:v>
                </c:pt>
                <c:pt idx="607">
                  <c:v>-10.282533000000001</c:v>
                </c:pt>
                <c:pt idx="608">
                  <c:v>-13.168858</c:v>
                </c:pt>
                <c:pt idx="609">
                  <c:v>-11.364903999999999</c:v>
                </c:pt>
                <c:pt idx="610">
                  <c:v>-12.266881</c:v>
                </c:pt>
                <c:pt idx="611">
                  <c:v>-12.988462</c:v>
                </c:pt>
                <c:pt idx="612">
                  <c:v>-13.890438</c:v>
                </c:pt>
                <c:pt idx="613">
                  <c:v>-13.529648</c:v>
                </c:pt>
                <c:pt idx="614">
                  <c:v>-13.710043000000001</c:v>
                </c:pt>
                <c:pt idx="615">
                  <c:v>-14.431623999999999</c:v>
                </c:pt>
                <c:pt idx="616">
                  <c:v>-14.070834</c:v>
                </c:pt>
                <c:pt idx="617">
                  <c:v>-13.529648</c:v>
                </c:pt>
                <c:pt idx="618">
                  <c:v>-13.529648</c:v>
                </c:pt>
                <c:pt idx="619">
                  <c:v>-14.792415</c:v>
                </c:pt>
                <c:pt idx="620">
                  <c:v>-15.513996000000001</c:v>
                </c:pt>
                <c:pt idx="621">
                  <c:v>-15.333601</c:v>
                </c:pt>
                <c:pt idx="622">
                  <c:v>-14.612019999999999</c:v>
                </c:pt>
                <c:pt idx="623">
                  <c:v>-14.431623999999999</c:v>
                </c:pt>
                <c:pt idx="624">
                  <c:v>-14.070834</c:v>
                </c:pt>
                <c:pt idx="625">
                  <c:v>-13.710043000000001</c:v>
                </c:pt>
                <c:pt idx="626">
                  <c:v>-14.251229</c:v>
                </c:pt>
                <c:pt idx="627">
                  <c:v>-13.710043000000001</c:v>
                </c:pt>
                <c:pt idx="628">
                  <c:v>-14.612019999999999</c:v>
                </c:pt>
                <c:pt idx="629">
                  <c:v>-12.627670999999999</c:v>
                </c:pt>
                <c:pt idx="630">
                  <c:v>-13.890438</c:v>
                </c:pt>
                <c:pt idx="631">
                  <c:v>-10.823718</c:v>
                </c:pt>
                <c:pt idx="632">
                  <c:v>-12.808066</c:v>
                </c:pt>
                <c:pt idx="633">
                  <c:v>-12.808066</c:v>
                </c:pt>
                <c:pt idx="634">
                  <c:v>-11.364903999999999</c:v>
                </c:pt>
                <c:pt idx="635">
                  <c:v>-13.349252999999999</c:v>
                </c:pt>
                <c:pt idx="636">
                  <c:v>-11.725695</c:v>
                </c:pt>
                <c:pt idx="637">
                  <c:v>-11.906090000000001</c:v>
                </c:pt>
                <c:pt idx="638">
                  <c:v>-11.725695</c:v>
                </c:pt>
                <c:pt idx="639">
                  <c:v>-11.545299999999999</c:v>
                </c:pt>
                <c:pt idx="640">
                  <c:v>-12.086486000000001</c:v>
                </c:pt>
                <c:pt idx="641">
                  <c:v>-12.627670999999999</c:v>
                </c:pt>
                <c:pt idx="642">
                  <c:v>-11.184509</c:v>
                </c:pt>
                <c:pt idx="643">
                  <c:v>-11.364903999999999</c:v>
                </c:pt>
                <c:pt idx="644">
                  <c:v>-12.086486000000001</c:v>
                </c:pt>
                <c:pt idx="645">
                  <c:v>-10.462928</c:v>
                </c:pt>
                <c:pt idx="646">
                  <c:v>-10.823718</c:v>
                </c:pt>
                <c:pt idx="647">
                  <c:v>-9.5609509999999993</c:v>
                </c:pt>
                <c:pt idx="648">
                  <c:v>-9.2001609999999996</c:v>
                </c:pt>
                <c:pt idx="649">
                  <c:v>-8.8393700000000006</c:v>
                </c:pt>
                <c:pt idx="650">
                  <c:v>-10.462928</c:v>
                </c:pt>
                <c:pt idx="651">
                  <c:v>-10.462928</c:v>
                </c:pt>
                <c:pt idx="652">
                  <c:v>-8.1177879999999991</c:v>
                </c:pt>
                <c:pt idx="653">
                  <c:v>-8.4785799999999991</c:v>
                </c:pt>
                <c:pt idx="654">
                  <c:v>-9.3805560000000003</c:v>
                </c:pt>
                <c:pt idx="655">
                  <c:v>-8.8393700000000006</c:v>
                </c:pt>
                <c:pt idx="656">
                  <c:v>-8.4785799999999991</c:v>
                </c:pt>
                <c:pt idx="657">
                  <c:v>-8.2981839999999991</c:v>
                </c:pt>
                <c:pt idx="658">
                  <c:v>-7.2158119999999997</c:v>
                </c:pt>
                <c:pt idx="659">
                  <c:v>-8.4785799999999991</c:v>
                </c:pt>
                <c:pt idx="660">
                  <c:v>-7.9373930000000001</c:v>
                </c:pt>
                <c:pt idx="661">
                  <c:v>-8.1177879999999991</c:v>
                </c:pt>
                <c:pt idx="662">
                  <c:v>-8.8393700000000006</c:v>
                </c:pt>
                <c:pt idx="663">
                  <c:v>-7.5766030000000004</c:v>
                </c:pt>
                <c:pt idx="664">
                  <c:v>-9.2001609999999996</c:v>
                </c:pt>
                <c:pt idx="665">
                  <c:v>-8.8393700000000006</c:v>
                </c:pt>
                <c:pt idx="666">
                  <c:v>-7.9373930000000001</c:v>
                </c:pt>
                <c:pt idx="667">
                  <c:v>-7.5766030000000004</c:v>
                </c:pt>
                <c:pt idx="668">
                  <c:v>-7.5766030000000004</c:v>
                </c:pt>
                <c:pt idx="669">
                  <c:v>-7.0354169999999998</c:v>
                </c:pt>
                <c:pt idx="670">
                  <c:v>-6.6746259999999999</c:v>
                </c:pt>
                <c:pt idx="671">
                  <c:v>-8.1177879999999991</c:v>
                </c:pt>
                <c:pt idx="672">
                  <c:v>-8.2981839999999991</c:v>
                </c:pt>
                <c:pt idx="673">
                  <c:v>-8.8393700000000006</c:v>
                </c:pt>
                <c:pt idx="674">
                  <c:v>-7.0354169999999998</c:v>
                </c:pt>
                <c:pt idx="675">
                  <c:v>-7.3962070000000004</c:v>
                </c:pt>
                <c:pt idx="676">
                  <c:v>-9.0197649999999996</c:v>
                </c:pt>
                <c:pt idx="677">
                  <c:v>-8.4785799999999991</c:v>
                </c:pt>
                <c:pt idx="678">
                  <c:v>-8.4785799999999991</c:v>
                </c:pt>
                <c:pt idx="679">
                  <c:v>-9.0197649999999996</c:v>
                </c:pt>
                <c:pt idx="680">
                  <c:v>-6.3138360000000002</c:v>
                </c:pt>
                <c:pt idx="681">
                  <c:v>-7.3962070000000004</c:v>
                </c:pt>
                <c:pt idx="682">
                  <c:v>-8.1177879999999991</c:v>
                </c:pt>
                <c:pt idx="683">
                  <c:v>-8.1177879999999991</c:v>
                </c:pt>
                <c:pt idx="684">
                  <c:v>-6.4942310000000001</c:v>
                </c:pt>
                <c:pt idx="685">
                  <c:v>-6.3138360000000002</c:v>
                </c:pt>
                <c:pt idx="686">
                  <c:v>-7.7569980000000003</c:v>
                </c:pt>
                <c:pt idx="687">
                  <c:v>-7.7569980000000003</c:v>
                </c:pt>
                <c:pt idx="688">
                  <c:v>-7.2158119999999997</c:v>
                </c:pt>
                <c:pt idx="689">
                  <c:v>-9.7413460000000001</c:v>
                </c:pt>
                <c:pt idx="690">
                  <c:v>-8.2981839999999991</c:v>
                </c:pt>
                <c:pt idx="691">
                  <c:v>-9.3805560000000003</c:v>
                </c:pt>
                <c:pt idx="692">
                  <c:v>-8.1177879999999991</c:v>
                </c:pt>
                <c:pt idx="693">
                  <c:v>-8.8393700000000006</c:v>
                </c:pt>
                <c:pt idx="694">
                  <c:v>-9.7413460000000001</c:v>
                </c:pt>
                <c:pt idx="695">
                  <c:v>-8.2981839999999991</c:v>
                </c:pt>
                <c:pt idx="696">
                  <c:v>-9.2001609999999996</c:v>
                </c:pt>
                <c:pt idx="697">
                  <c:v>-7.9373930000000001</c:v>
                </c:pt>
                <c:pt idx="698">
                  <c:v>-8.1177879999999991</c:v>
                </c:pt>
                <c:pt idx="699">
                  <c:v>-8.8393700000000006</c:v>
                </c:pt>
                <c:pt idx="700">
                  <c:v>-9.9217410000000008</c:v>
                </c:pt>
                <c:pt idx="701">
                  <c:v>-9.0197649999999996</c:v>
                </c:pt>
                <c:pt idx="702">
                  <c:v>-9.3805560000000003</c:v>
                </c:pt>
                <c:pt idx="703">
                  <c:v>-8.6589749999999999</c:v>
                </c:pt>
                <c:pt idx="704">
                  <c:v>-9.9217410000000008</c:v>
                </c:pt>
                <c:pt idx="705">
                  <c:v>-7.9373930000000001</c:v>
                </c:pt>
                <c:pt idx="706">
                  <c:v>-9.0197649999999996</c:v>
                </c:pt>
                <c:pt idx="707">
                  <c:v>-9.0197649999999996</c:v>
                </c:pt>
                <c:pt idx="708">
                  <c:v>-7.7569980000000003</c:v>
                </c:pt>
                <c:pt idx="709">
                  <c:v>-9.0197649999999996</c:v>
                </c:pt>
                <c:pt idx="710">
                  <c:v>-10.282533000000001</c:v>
                </c:pt>
                <c:pt idx="711">
                  <c:v>-8.2981839999999991</c:v>
                </c:pt>
                <c:pt idx="712">
                  <c:v>-9.2001609999999996</c:v>
                </c:pt>
                <c:pt idx="713">
                  <c:v>-6.8550209999999998</c:v>
                </c:pt>
                <c:pt idx="714">
                  <c:v>-8.6589749999999999</c:v>
                </c:pt>
                <c:pt idx="715">
                  <c:v>-7.9373930000000001</c:v>
                </c:pt>
                <c:pt idx="716">
                  <c:v>-9.2001609999999996</c:v>
                </c:pt>
                <c:pt idx="717">
                  <c:v>-9.0197649999999996</c:v>
                </c:pt>
                <c:pt idx="718">
                  <c:v>-9.3805560000000003</c:v>
                </c:pt>
                <c:pt idx="719">
                  <c:v>-6.6746259999999999</c:v>
                </c:pt>
                <c:pt idx="720">
                  <c:v>-9.0197649999999996</c:v>
                </c:pt>
                <c:pt idx="721">
                  <c:v>-6.8550209999999998</c:v>
                </c:pt>
                <c:pt idx="722">
                  <c:v>-8.8393700000000006</c:v>
                </c:pt>
                <c:pt idx="723">
                  <c:v>-7.7569980000000003</c:v>
                </c:pt>
                <c:pt idx="724">
                  <c:v>-9.3805560000000003</c:v>
                </c:pt>
                <c:pt idx="725">
                  <c:v>-6.6746259999999999</c:v>
                </c:pt>
                <c:pt idx="726">
                  <c:v>-8.2981839999999991</c:v>
                </c:pt>
                <c:pt idx="727">
                  <c:v>-8.6589749999999999</c:v>
                </c:pt>
                <c:pt idx="728">
                  <c:v>-7.7569980000000003</c:v>
                </c:pt>
                <c:pt idx="729">
                  <c:v>-11.906090000000001</c:v>
                </c:pt>
                <c:pt idx="730">
                  <c:v>-9.0197649999999996</c:v>
                </c:pt>
                <c:pt idx="731">
                  <c:v>-11.184509</c:v>
                </c:pt>
                <c:pt idx="732">
                  <c:v>-10.282533000000001</c:v>
                </c:pt>
                <c:pt idx="733">
                  <c:v>-10.643323000000001</c:v>
                </c:pt>
                <c:pt idx="734">
                  <c:v>-11.725695</c:v>
                </c:pt>
                <c:pt idx="735">
                  <c:v>-10.282533000000001</c:v>
                </c:pt>
                <c:pt idx="736">
                  <c:v>-10.643323000000001</c:v>
                </c:pt>
                <c:pt idx="737">
                  <c:v>-12.086486000000001</c:v>
                </c:pt>
                <c:pt idx="738">
                  <c:v>-10.102137000000001</c:v>
                </c:pt>
                <c:pt idx="739">
                  <c:v>-10.643323000000001</c:v>
                </c:pt>
                <c:pt idx="740">
                  <c:v>-10.102137000000001</c:v>
                </c:pt>
                <c:pt idx="741">
                  <c:v>-9.0197649999999996</c:v>
                </c:pt>
                <c:pt idx="742">
                  <c:v>-9.2001609999999996</c:v>
                </c:pt>
                <c:pt idx="743">
                  <c:v>-8.4785799999999991</c:v>
                </c:pt>
                <c:pt idx="744">
                  <c:v>-8.4785799999999991</c:v>
                </c:pt>
                <c:pt idx="745">
                  <c:v>-7.9373930000000001</c:v>
                </c:pt>
                <c:pt idx="746">
                  <c:v>-7.5766030000000004</c:v>
                </c:pt>
                <c:pt idx="747">
                  <c:v>-7.2158119999999997</c:v>
                </c:pt>
                <c:pt idx="748">
                  <c:v>-6.1334400000000002</c:v>
                </c:pt>
                <c:pt idx="749">
                  <c:v>-6.8550209999999998</c:v>
                </c:pt>
                <c:pt idx="750">
                  <c:v>-5.4118589999999998</c:v>
                </c:pt>
                <c:pt idx="751">
                  <c:v>-6.3138360000000002</c:v>
                </c:pt>
                <c:pt idx="752">
                  <c:v>-7.3962070000000004</c:v>
                </c:pt>
                <c:pt idx="753">
                  <c:v>-7.0354169999999998</c:v>
                </c:pt>
                <c:pt idx="754">
                  <c:v>-9.0197649999999996</c:v>
                </c:pt>
                <c:pt idx="755">
                  <c:v>-8.1177879999999991</c:v>
                </c:pt>
                <c:pt idx="756">
                  <c:v>-9.7413460000000001</c:v>
                </c:pt>
                <c:pt idx="757">
                  <c:v>-10.282533000000001</c:v>
                </c:pt>
                <c:pt idx="758">
                  <c:v>-12.086486000000001</c:v>
                </c:pt>
                <c:pt idx="759">
                  <c:v>-11.725695</c:v>
                </c:pt>
                <c:pt idx="760">
                  <c:v>-12.988462</c:v>
                </c:pt>
                <c:pt idx="761">
                  <c:v>-14.251229</c:v>
                </c:pt>
                <c:pt idx="762">
                  <c:v>-16.596368999999999</c:v>
                </c:pt>
                <c:pt idx="763">
                  <c:v>-14.251229</c:v>
                </c:pt>
                <c:pt idx="764">
                  <c:v>-14.792415</c:v>
                </c:pt>
                <c:pt idx="765">
                  <c:v>-14.792415</c:v>
                </c:pt>
                <c:pt idx="766">
                  <c:v>-14.431623999999999</c:v>
                </c:pt>
                <c:pt idx="767">
                  <c:v>-15.513996000000001</c:v>
                </c:pt>
                <c:pt idx="768">
                  <c:v>-13.710043000000001</c:v>
                </c:pt>
                <c:pt idx="769">
                  <c:v>-15.333601</c:v>
                </c:pt>
                <c:pt idx="770">
                  <c:v>-14.972811</c:v>
                </c:pt>
                <c:pt idx="771">
                  <c:v>-14.070834</c:v>
                </c:pt>
                <c:pt idx="772">
                  <c:v>-15.333601</c:v>
                </c:pt>
                <c:pt idx="773">
                  <c:v>-14.070834</c:v>
                </c:pt>
                <c:pt idx="774">
                  <c:v>-12.086486000000001</c:v>
                </c:pt>
                <c:pt idx="775">
                  <c:v>-12.988462</c:v>
                </c:pt>
                <c:pt idx="776">
                  <c:v>-11.184509</c:v>
                </c:pt>
                <c:pt idx="777">
                  <c:v>-10.462928</c:v>
                </c:pt>
                <c:pt idx="778">
                  <c:v>-11.906090000000001</c:v>
                </c:pt>
                <c:pt idx="779">
                  <c:v>-12.808066</c:v>
                </c:pt>
                <c:pt idx="780">
                  <c:v>-11.004113</c:v>
                </c:pt>
                <c:pt idx="781">
                  <c:v>-11.906090000000001</c:v>
                </c:pt>
                <c:pt idx="782">
                  <c:v>-11.364903999999999</c:v>
                </c:pt>
                <c:pt idx="783">
                  <c:v>-11.004113</c:v>
                </c:pt>
                <c:pt idx="784">
                  <c:v>-11.364903999999999</c:v>
                </c:pt>
                <c:pt idx="785">
                  <c:v>-13.349252999999999</c:v>
                </c:pt>
                <c:pt idx="786">
                  <c:v>-11.004113</c:v>
                </c:pt>
                <c:pt idx="787">
                  <c:v>-10.643323000000001</c:v>
                </c:pt>
                <c:pt idx="788">
                  <c:v>-12.266881</c:v>
                </c:pt>
                <c:pt idx="789">
                  <c:v>-11.545299999999999</c:v>
                </c:pt>
                <c:pt idx="790">
                  <c:v>-11.545299999999999</c:v>
                </c:pt>
                <c:pt idx="791">
                  <c:v>-11.004113</c:v>
                </c:pt>
                <c:pt idx="792">
                  <c:v>-11.725695</c:v>
                </c:pt>
                <c:pt idx="793">
                  <c:v>-11.004113</c:v>
                </c:pt>
                <c:pt idx="794">
                  <c:v>-10.282533000000001</c:v>
                </c:pt>
                <c:pt idx="795">
                  <c:v>-11.906090000000001</c:v>
                </c:pt>
                <c:pt idx="796">
                  <c:v>-8.8393700000000006</c:v>
                </c:pt>
                <c:pt idx="797">
                  <c:v>-8.8393700000000006</c:v>
                </c:pt>
                <c:pt idx="798">
                  <c:v>-8.6589749999999999</c:v>
                </c:pt>
                <c:pt idx="799">
                  <c:v>-8.2981839999999991</c:v>
                </c:pt>
                <c:pt idx="800">
                  <c:v>-6.6746259999999999</c:v>
                </c:pt>
                <c:pt idx="801">
                  <c:v>-7.7569980000000003</c:v>
                </c:pt>
                <c:pt idx="802">
                  <c:v>-6.4942310000000001</c:v>
                </c:pt>
                <c:pt idx="803">
                  <c:v>-5.5922549999999998</c:v>
                </c:pt>
                <c:pt idx="804">
                  <c:v>-6.8550209999999998</c:v>
                </c:pt>
                <c:pt idx="805">
                  <c:v>-7.0354169999999998</c:v>
                </c:pt>
                <c:pt idx="806">
                  <c:v>-6.3138360000000002</c:v>
                </c:pt>
                <c:pt idx="807">
                  <c:v>-5.7726499999999996</c:v>
                </c:pt>
                <c:pt idx="808">
                  <c:v>-7.0354169999999998</c:v>
                </c:pt>
                <c:pt idx="809">
                  <c:v>-6.4942310000000001</c:v>
                </c:pt>
                <c:pt idx="810">
                  <c:v>-7.9373930000000001</c:v>
                </c:pt>
                <c:pt idx="811">
                  <c:v>-9.3805560000000003</c:v>
                </c:pt>
                <c:pt idx="812">
                  <c:v>-8.8393700000000006</c:v>
                </c:pt>
                <c:pt idx="813">
                  <c:v>-7.9373930000000001</c:v>
                </c:pt>
                <c:pt idx="814">
                  <c:v>-9.7413460000000001</c:v>
                </c:pt>
                <c:pt idx="815">
                  <c:v>-11.004113</c:v>
                </c:pt>
                <c:pt idx="816">
                  <c:v>-10.102137000000001</c:v>
                </c:pt>
                <c:pt idx="817">
                  <c:v>-10.282533000000001</c:v>
                </c:pt>
                <c:pt idx="818">
                  <c:v>-10.643323000000001</c:v>
                </c:pt>
                <c:pt idx="819">
                  <c:v>-10.102137000000001</c:v>
                </c:pt>
                <c:pt idx="820">
                  <c:v>-11.004113</c:v>
                </c:pt>
                <c:pt idx="821">
                  <c:v>-10.462928</c:v>
                </c:pt>
                <c:pt idx="822">
                  <c:v>-12.447276</c:v>
                </c:pt>
                <c:pt idx="823">
                  <c:v>-10.102137000000001</c:v>
                </c:pt>
                <c:pt idx="824">
                  <c:v>-10.643323000000001</c:v>
                </c:pt>
                <c:pt idx="825">
                  <c:v>-9.2001609999999996</c:v>
                </c:pt>
                <c:pt idx="826">
                  <c:v>-10.282533000000001</c:v>
                </c:pt>
                <c:pt idx="827">
                  <c:v>-10.102137000000001</c:v>
                </c:pt>
                <c:pt idx="828">
                  <c:v>-10.643323000000001</c:v>
                </c:pt>
                <c:pt idx="829">
                  <c:v>-8.6589749999999999</c:v>
                </c:pt>
                <c:pt idx="830">
                  <c:v>-11.184509</c:v>
                </c:pt>
                <c:pt idx="831">
                  <c:v>-11.725695</c:v>
                </c:pt>
                <c:pt idx="832">
                  <c:v>-9.9217410000000008</c:v>
                </c:pt>
                <c:pt idx="833">
                  <c:v>-11.004113</c:v>
                </c:pt>
                <c:pt idx="834">
                  <c:v>-10.102137000000001</c:v>
                </c:pt>
                <c:pt idx="835">
                  <c:v>-10.282533000000001</c:v>
                </c:pt>
                <c:pt idx="836">
                  <c:v>-11.364903999999999</c:v>
                </c:pt>
                <c:pt idx="837">
                  <c:v>-9.7413460000000001</c:v>
                </c:pt>
                <c:pt idx="838">
                  <c:v>-10.282533000000001</c:v>
                </c:pt>
                <c:pt idx="839">
                  <c:v>-10.102137000000001</c:v>
                </c:pt>
                <c:pt idx="840">
                  <c:v>-9.9217410000000008</c:v>
                </c:pt>
                <c:pt idx="841">
                  <c:v>-12.086486000000001</c:v>
                </c:pt>
                <c:pt idx="842">
                  <c:v>-10.823718</c:v>
                </c:pt>
                <c:pt idx="843">
                  <c:v>-9.7413460000000001</c:v>
                </c:pt>
                <c:pt idx="844">
                  <c:v>-10.823718</c:v>
                </c:pt>
                <c:pt idx="845">
                  <c:v>-10.823718</c:v>
                </c:pt>
                <c:pt idx="846">
                  <c:v>-10.823718</c:v>
                </c:pt>
                <c:pt idx="847">
                  <c:v>-10.102137000000001</c:v>
                </c:pt>
                <c:pt idx="848">
                  <c:v>-9.7413460000000001</c:v>
                </c:pt>
                <c:pt idx="849">
                  <c:v>-9.0197649999999996</c:v>
                </c:pt>
                <c:pt idx="850">
                  <c:v>-10.462928</c:v>
                </c:pt>
                <c:pt idx="851">
                  <c:v>-10.102137000000001</c:v>
                </c:pt>
                <c:pt idx="852">
                  <c:v>-9.5609509999999993</c:v>
                </c:pt>
                <c:pt idx="853">
                  <c:v>-9.3805560000000003</c:v>
                </c:pt>
                <c:pt idx="854">
                  <c:v>-10.102137000000001</c:v>
                </c:pt>
                <c:pt idx="855">
                  <c:v>-9.5609509999999993</c:v>
                </c:pt>
                <c:pt idx="856">
                  <c:v>-9.2001609999999996</c:v>
                </c:pt>
                <c:pt idx="857">
                  <c:v>-8.4785799999999991</c:v>
                </c:pt>
                <c:pt idx="858">
                  <c:v>-7.5766030000000004</c:v>
                </c:pt>
                <c:pt idx="859">
                  <c:v>-9.5609509999999993</c:v>
                </c:pt>
                <c:pt idx="860">
                  <c:v>-10.282533000000001</c:v>
                </c:pt>
                <c:pt idx="861">
                  <c:v>-7.2158119999999997</c:v>
                </c:pt>
                <c:pt idx="862">
                  <c:v>-9.7413460000000001</c:v>
                </c:pt>
                <c:pt idx="863">
                  <c:v>-8.8393700000000006</c:v>
                </c:pt>
                <c:pt idx="864">
                  <c:v>-10.643323000000001</c:v>
                </c:pt>
                <c:pt idx="865">
                  <c:v>-10.643323000000001</c:v>
                </c:pt>
                <c:pt idx="866">
                  <c:v>-10.282533000000001</c:v>
                </c:pt>
                <c:pt idx="867">
                  <c:v>-10.462928</c:v>
                </c:pt>
                <c:pt idx="868">
                  <c:v>-9.5609509999999993</c:v>
                </c:pt>
                <c:pt idx="869">
                  <c:v>-10.643323000000001</c:v>
                </c:pt>
                <c:pt idx="870">
                  <c:v>-8.8393700000000006</c:v>
                </c:pt>
                <c:pt idx="871">
                  <c:v>-8.2981839999999991</c:v>
                </c:pt>
                <c:pt idx="872">
                  <c:v>-9.5609509999999993</c:v>
                </c:pt>
                <c:pt idx="873">
                  <c:v>-9.7413460000000001</c:v>
                </c:pt>
                <c:pt idx="874">
                  <c:v>-9.5609509999999993</c:v>
                </c:pt>
                <c:pt idx="875">
                  <c:v>-8.8393700000000006</c:v>
                </c:pt>
                <c:pt idx="876">
                  <c:v>-9.5609509999999993</c:v>
                </c:pt>
                <c:pt idx="877">
                  <c:v>-11.184509</c:v>
                </c:pt>
                <c:pt idx="878">
                  <c:v>-8.2981839999999991</c:v>
                </c:pt>
                <c:pt idx="879">
                  <c:v>-8.2981839999999991</c:v>
                </c:pt>
                <c:pt idx="880">
                  <c:v>-10.282533000000001</c:v>
                </c:pt>
                <c:pt idx="881">
                  <c:v>-9.3805560000000003</c:v>
                </c:pt>
                <c:pt idx="882">
                  <c:v>-10.643323000000001</c:v>
                </c:pt>
                <c:pt idx="883">
                  <c:v>-9.3805560000000003</c:v>
                </c:pt>
                <c:pt idx="884">
                  <c:v>-9.5609509999999993</c:v>
                </c:pt>
                <c:pt idx="885">
                  <c:v>-11.004113</c:v>
                </c:pt>
                <c:pt idx="886">
                  <c:v>-9.5609509999999993</c:v>
                </c:pt>
                <c:pt idx="887">
                  <c:v>-9.9217410000000008</c:v>
                </c:pt>
                <c:pt idx="888">
                  <c:v>-9.3805560000000003</c:v>
                </c:pt>
                <c:pt idx="889">
                  <c:v>-10.102137000000001</c:v>
                </c:pt>
                <c:pt idx="890">
                  <c:v>-10.643323000000001</c:v>
                </c:pt>
                <c:pt idx="891">
                  <c:v>-10.102137000000001</c:v>
                </c:pt>
                <c:pt idx="892">
                  <c:v>-10.643323000000001</c:v>
                </c:pt>
                <c:pt idx="893">
                  <c:v>-9.7413460000000001</c:v>
                </c:pt>
                <c:pt idx="894">
                  <c:v>-9.2001609999999996</c:v>
                </c:pt>
                <c:pt idx="895">
                  <c:v>-9.0197649999999996</c:v>
                </c:pt>
                <c:pt idx="896">
                  <c:v>-9.2001609999999996</c:v>
                </c:pt>
                <c:pt idx="897">
                  <c:v>-10.643323000000001</c:v>
                </c:pt>
                <c:pt idx="898">
                  <c:v>-8.8393700000000006</c:v>
                </c:pt>
                <c:pt idx="899">
                  <c:v>-8.8393700000000006</c:v>
                </c:pt>
                <c:pt idx="900">
                  <c:v>-8.6589749999999999</c:v>
                </c:pt>
                <c:pt idx="901">
                  <c:v>-7.7569980000000003</c:v>
                </c:pt>
                <c:pt idx="902">
                  <c:v>-7.7569980000000003</c:v>
                </c:pt>
                <c:pt idx="903">
                  <c:v>-6.8550209999999998</c:v>
                </c:pt>
                <c:pt idx="904">
                  <c:v>-6.6746259999999999</c:v>
                </c:pt>
                <c:pt idx="905">
                  <c:v>-8.2981839999999991</c:v>
                </c:pt>
                <c:pt idx="906">
                  <c:v>-6.8550209999999998</c:v>
                </c:pt>
                <c:pt idx="907">
                  <c:v>-7.3962070000000004</c:v>
                </c:pt>
                <c:pt idx="908">
                  <c:v>-8.8393700000000006</c:v>
                </c:pt>
                <c:pt idx="909">
                  <c:v>-7.3962070000000004</c:v>
                </c:pt>
                <c:pt idx="910">
                  <c:v>-7.2158119999999997</c:v>
                </c:pt>
                <c:pt idx="911">
                  <c:v>-7.7569980000000003</c:v>
                </c:pt>
                <c:pt idx="912">
                  <c:v>-9.2001609999999996</c:v>
                </c:pt>
                <c:pt idx="913">
                  <c:v>-8.8393700000000006</c:v>
                </c:pt>
                <c:pt idx="914">
                  <c:v>-9.5609509999999993</c:v>
                </c:pt>
                <c:pt idx="915">
                  <c:v>-9.9217410000000008</c:v>
                </c:pt>
                <c:pt idx="916">
                  <c:v>-9.2001609999999996</c:v>
                </c:pt>
                <c:pt idx="917">
                  <c:v>-10.462928</c:v>
                </c:pt>
                <c:pt idx="918">
                  <c:v>-11.545299999999999</c:v>
                </c:pt>
                <c:pt idx="919">
                  <c:v>-9.9217410000000008</c:v>
                </c:pt>
                <c:pt idx="920">
                  <c:v>-11.545299999999999</c:v>
                </c:pt>
                <c:pt idx="921">
                  <c:v>-11.004113</c:v>
                </c:pt>
                <c:pt idx="922">
                  <c:v>-10.282533000000001</c:v>
                </c:pt>
                <c:pt idx="923">
                  <c:v>-10.282533000000001</c:v>
                </c:pt>
                <c:pt idx="924">
                  <c:v>-9.9217410000000008</c:v>
                </c:pt>
                <c:pt idx="925">
                  <c:v>-8.4785799999999991</c:v>
                </c:pt>
                <c:pt idx="926">
                  <c:v>-9.9217410000000008</c:v>
                </c:pt>
                <c:pt idx="927">
                  <c:v>-8.6589749999999999</c:v>
                </c:pt>
                <c:pt idx="928">
                  <c:v>-9.7413460000000001</c:v>
                </c:pt>
                <c:pt idx="929">
                  <c:v>-8.8393700000000006</c:v>
                </c:pt>
                <c:pt idx="930">
                  <c:v>-9.5609509999999993</c:v>
                </c:pt>
                <c:pt idx="931">
                  <c:v>-9.9217410000000008</c:v>
                </c:pt>
                <c:pt idx="932">
                  <c:v>-9.2001609999999996</c:v>
                </c:pt>
                <c:pt idx="933">
                  <c:v>-11.364903999999999</c:v>
                </c:pt>
                <c:pt idx="934">
                  <c:v>-9.9217410000000008</c:v>
                </c:pt>
                <c:pt idx="935">
                  <c:v>-8.4785799999999991</c:v>
                </c:pt>
                <c:pt idx="936">
                  <c:v>-9.5609509999999993</c:v>
                </c:pt>
                <c:pt idx="937">
                  <c:v>-7.7569980000000003</c:v>
                </c:pt>
                <c:pt idx="938">
                  <c:v>-7.7569980000000003</c:v>
                </c:pt>
                <c:pt idx="939">
                  <c:v>-7.2158119999999997</c:v>
                </c:pt>
                <c:pt idx="940">
                  <c:v>-5.9530450000000004</c:v>
                </c:pt>
                <c:pt idx="941">
                  <c:v>-6.6746259999999999</c:v>
                </c:pt>
                <c:pt idx="942">
                  <c:v>-8.1177879999999991</c:v>
                </c:pt>
                <c:pt idx="943">
                  <c:v>-6.3138360000000002</c:v>
                </c:pt>
                <c:pt idx="944">
                  <c:v>-4.5098820000000002</c:v>
                </c:pt>
                <c:pt idx="945">
                  <c:v>-5.2314639999999999</c:v>
                </c:pt>
                <c:pt idx="946">
                  <c:v>-5.2314639999999999</c:v>
                </c:pt>
                <c:pt idx="947">
                  <c:v>-4.3294870000000003</c:v>
                </c:pt>
                <c:pt idx="948">
                  <c:v>-4.870673</c:v>
                </c:pt>
                <c:pt idx="949">
                  <c:v>-4.3294870000000003</c:v>
                </c:pt>
                <c:pt idx="950">
                  <c:v>-3.6079059999999998</c:v>
                </c:pt>
                <c:pt idx="951">
                  <c:v>-4.5098820000000002</c:v>
                </c:pt>
                <c:pt idx="952">
                  <c:v>-3.9686970000000001</c:v>
                </c:pt>
                <c:pt idx="953">
                  <c:v>-3.7883010000000001</c:v>
                </c:pt>
                <c:pt idx="954">
                  <c:v>-4.3294870000000003</c:v>
                </c:pt>
                <c:pt idx="955">
                  <c:v>-4.870673</c:v>
                </c:pt>
                <c:pt idx="956">
                  <c:v>-3.9686970000000001</c:v>
                </c:pt>
                <c:pt idx="957">
                  <c:v>-2.7059299999999999</c:v>
                </c:pt>
                <c:pt idx="958">
                  <c:v>-5.5922549999999998</c:v>
                </c:pt>
                <c:pt idx="959">
                  <c:v>-3.9686970000000001</c:v>
                </c:pt>
                <c:pt idx="960">
                  <c:v>-5.4118589999999998</c:v>
                </c:pt>
                <c:pt idx="961">
                  <c:v>-6.6746259999999999</c:v>
                </c:pt>
                <c:pt idx="962">
                  <c:v>-7.9373930000000001</c:v>
                </c:pt>
                <c:pt idx="963">
                  <c:v>-7.3962070000000004</c:v>
                </c:pt>
                <c:pt idx="964">
                  <c:v>-7.7569980000000003</c:v>
                </c:pt>
                <c:pt idx="965">
                  <c:v>-7.3962070000000004</c:v>
                </c:pt>
                <c:pt idx="966">
                  <c:v>-9.0197649999999996</c:v>
                </c:pt>
                <c:pt idx="967">
                  <c:v>-9.2001609999999996</c:v>
                </c:pt>
                <c:pt idx="968">
                  <c:v>-9.7413460000000001</c:v>
                </c:pt>
                <c:pt idx="969">
                  <c:v>-9.0197649999999996</c:v>
                </c:pt>
                <c:pt idx="970">
                  <c:v>-10.823718</c:v>
                </c:pt>
                <c:pt idx="971">
                  <c:v>-11.545299999999999</c:v>
                </c:pt>
                <c:pt idx="972">
                  <c:v>-12.086486000000001</c:v>
                </c:pt>
                <c:pt idx="973">
                  <c:v>-11.364903999999999</c:v>
                </c:pt>
                <c:pt idx="974">
                  <c:v>-12.447276</c:v>
                </c:pt>
                <c:pt idx="975">
                  <c:v>-13.529648</c:v>
                </c:pt>
                <c:pt idx="976">
                  <c:v>-10.462928</c:v>
                </c:pt>
                <c:pt idx="977">
                  <c:v>-9.5609509999999993</c:v>
                </c:pt>
                <c:pt idx="978">
                  <c:v>-10.823718</c:v>
                </c:pt>
                <c:pt idx="979">
                  <c:v>-11.545299999999999</c:v>
                </c:pt>
                <c:pt idx="980">
                  <c:v>-10.102137000000001</c:v>
                </c:pt>
                <c:pt idx="981">
                  <c:v>-9.5609509999999993</c:v>
                </c:pt>
                <c:pt idx="982">
                  <c:v>-8.2981839999999991</c:v>
                </c:pt>
                <c:pt idx="983">
                  <c:v>-10.643323000000001</c:v>
                </c:pt>
                <c:pt idx="984">
                  <c:v>-9.7413460000000001</c:v>
                </c:pt>
                <c:pt idx="985">
                  <c:v>-10.823718</c:v>
                </c:pt>
                <c:pt idx="986">
                  <c:v>-10.462928</c:v>
                </c:pt>
                <c:pt idx="987">
                  <c:v>-9.7413460000000001</c:v>
                </c:pt>
                <c:pt idx="988">
                  <c:v>-10.102137000000001</c:v>
                </c:pt>
                <c:pt idx="989">
                  <c:v>-9.2001609999999996</c:v>
                </c:pt>
                <c:pt idx="990">
                  <c:v>-10.282533000000001</c:v>
                </c:pt>
                <c:pt idx="991">
                  <c:v>-7.9373930000000001</c:v>
                </c:pt>
                <c:pt idx="992">
                  <c:v>-9.0197649999999996</c:v>
                </c:pt>
                <c:pt idx="993">
                  <c:v>-8.4785799999999991</c:v>
                </c:pt>
                <c:pt idx="994">
                  <c:v>-11.364903999999999</c:v>
                </c:pt>
                <c:pt idx="995">
                  <c:v>-9.5609509999999993</c:v>
                </c:pt>
                <c:pt idx="996">
                  <c:v>-9.2001609999999996</c:v>
                </c:pt>
                <c:pt idx="997">
                  <c:v>-9.2001609999999996</c:v>
                </c:pt>
                <c:pt idx="998">
                  <c:v>-9.3805560000000003</c:v>
                </c:pt>
                <c:pt idx="999">
                  <c:v>-7.5766030000000004</c:v>
                </c:pt>
                <c:pt idx="1000">
                  <c:v>-7.2158119999999997</c:v>
                </c:pt>
                <c:pt idx="1001">
                  <c:v>-7.7569980000000003</c:v>
                </c:pt>
                <c:pt idx="1002">
                  <c:v>-5.0510679999999999</c:v>
                </c:pt>
                <c:pt idx="1003">
                  <c:v>-5.9530450000000004</c:v>
                </c:pt>
                <c:pt idx="1004">
                  <c:v>-5.9530450000000004</c:v>
                </c:pt>
                <c:pt idx="1005">
                  <c:v>-4.6902780000000002</c:v>
                </c:pt>
                <c:pt idx="1006">
                  <c:v>-4.6902780000000002</c:v>
                </c:pt>
                <c:pt idx="1007">
                  <c:v>-5.0510679999999999</c:v>
                </c:pt>
                <c:pt idx="1008">
                  <c:v>-5.9530450000000004</c:v>
                </c:pt>
                <c:pt idx="1009">
                  <c:v>-4.1490919999999996</c:v>
                </c:pt>
                <c:pt idx="1010">
                  <c:v>-5.7726499999999996</c:v>
                </c:pt>
                <c:pt idx="1011">
                  <c:v>-5.7726499999999996</c:v>
                </c:pt>
                <c:pt idx="1012">
                  <c:v>-5.5922549999999998</c:v>
                </c:pt>
                <c:pt idx="1013">
                  <c:v>-4.5098820000000002</c:v>
                </c:pt>
                <c:pt idx="1014">
                  <c:v>-6.1334400000000002</c:v>
                </c:pt>
                <c:pt idx="1015">
                  <c:v>-4.6902780000000002</c:v>
                </c:pt>
                <c:pt idx="1016">
                  <c:v>-9.0197649999999996</c:v>
                </c:pt>
                <c:pt idx="1017">
                  <c:v>-6.8550209999999998</c:v>
                </c:pt>
                <c:pt idx="1018">
                  <c:v>-8.1177879999999991</c:v>
                </c:pt>
                <c:pt idx="1019">
                  <c:v>-9.0197649999999996</c:v>
                </c:pt>
                <c:pt idx="1020">
                  <c:v>-8.6589749999999999</c:v>
                </c:pt>
                <c:pt idx="1021">
                  <c:v>-10.462928</c:v>
                </c:pt>
                <c:pt idx="1022">
                  <c:v>-11.725695</c:v>
                </c:pt>
                <c:pt idx="1023">
                  <c:v>-11.004113</c:v>
                </c:pt>
                <c:pt idx="1024">
                  <c:v>-10.823718</c:v>
                </c:pt>
                <c:pt idx="1025">
                  <c:v>-11.004113</c:v>
                </c:pt>
                <c:pt idx="1026">
                  <c:v>-12.266881</c:v>
                </c:pt>
                <c:pt idx="1027">
                  <c:v>-10.643323000000001</c:v>
                </c:pt>
                <c:pt idx="1028">
                  <c:v>-11.364903999999999</c:v>
                </c:pt>
                <c:pt idx="1029">
                  <c:v>-9.7413460000000001</c:v>
                </c:pt>
                <c:pt idx="1030">
                  <c:v>-10.282533000000001</c:v>
                </c:pt>
                <c:pt idx="1031">
                  <c:v>-10.462928</c:v>
                </c:pt>
                <c:pt idx="1032">
                  <c:v>-9.0197649999999996</c:v>
                </c:pt>
                <c:pt idx="1033">
                  <c:v>-9.0197649999999996</c:v>
                </c:pt>
                <c:pt idx="1034">
                  <c:v>-8.8393700000000006</c:v>
                </c:pt>
                <c:pt idx="1035">
                  <c:v>-8.8393700000000006</c:v>
                </c:pt>
                <c:pt idx="1036">
                  <c:v>-8.1177879999999991</c:v>
                </c:pt>
                <c:pt idx="1037">
                  <c:v>-7.3962070000000004</c:v>
                </c:pt>
                <c:pt idx="1038">
                  <c:v>-7.3962070000000004</c:v>
                </c:pt>
                <c:pt idx="1039">
                  <c:v>-7.5766030000000004</c:v>
                </c:pt>
                <c:pt idx="1040">
                  <c:v>-8.2981839999999991</c:v>
                </c:pt>
                <c:pt idx="1041">
                  <c:v>-7.2158119999999997</c:v>
                </c:pt>
                <c:pt idx="1042">
                  <c:v>-6.8550209999999998</c:v>
                </c:pt>
                <c:pt idx="1043">
                  <c:v>-9.7413460000000001</c:v>
                </c:pt>
                <c:pt idx="1044">
                  <c:v>-7.3962070000000004</c:v>
                </c:pt>
                <c:pt idx="1045">
                  <c:v>-9.3805560000000003</c:v>
                </c:pt>
                <c:pt idx="1046">
                  <c:v>-9.9217410000000008</c:v>
                </c:pt>
                <c:pt idx="1047">
                  <c:v>-8.6589749999999999</c:v>
                </c:pt>
                <c:pt idx="1048">
                  <c:v>-9.5609509999999993</c:v>
                </c:pt>
                <c:pt idx="1049">
                  <c:v>-9.0197649999999996</c:v>
                </c:pt>
                <c:pt idx="1050">
                  <c:v>-6.8550209999999998</c:v>
                </c:pt>
                <c:pt idx="1051">
                  <c:v>-7.2158119999999997</c:v>
                </c:pt>
                <c:pt idx="1052">
                  <c:v>-6.6746259999999999</c:v>
                </c:pt>
                <c:pt idx="1053">
                  <c:v>-7.2158119999999997</c:v>
                </c:pt>
                <c:pt idx="1054">
                  <c:v>-6.4942310000000001</c:v>
                </c:pt>
                <c:pt idx="1055">
                  <c:v>-4.3294870000000003</c:v>
                </c:pt>
                <c:pt idx="1056">
                  <c:v>-5.0510679999999999</c:v>
                </c:pt>
                <c:pt idx="1057">
                  <c:v>-6.4942310000000001</c:v>
                </c:pt>
                <c:pt idx="1058">
                  <c:v>-6.4942310000000001</c:v>
                </c:pt>
                <c:pt idx="1059">
                  <c:v>-5.5922549999999998</c:v>
                </c:pt>
                <c:pt idx="1060">
                  <c:v>-6.1334400000000002</c:v>
                </c:pt>
                <c:pt idx="1061">
                  <c:v>-6.3138360000000002</c:v>
                </c:pt>
                <c:pt idx="1062">
                  <c:v>-6.1334400000000002</c:v>
                </c:pt>
                <c:pt idx="1063">
                  <c:v>-7.9373930000000001</c:v>
                </c:pt>
                <c:pt idx="1064">
                  <c:v>-7.2158119999999997</c:v>
                </c:pt>
                <c:pt idx="1065">
                  <c:v>-8.4785799999999991</c:v>
                </c:pt>
                <c:pt idx="1066">
                  <c:v>-7.2158119999999997</c:v>
                </c:pt>
                <c:pt idx="1067">
                  <c:v>-7.9373930000000001</c:v>
                </c:pt>
                <c:pt idx="1068">
                  <c:v>-9.7413460000000001</c:v>
                </c:pt>
                <c:pt idx="1069">
                  <c:v>-14.251229</c:v>
                </c:pt>
                <c:pt idx="1070">
                  <c:v>-13.529648</c:v>
                </c:pt>
                <c:pt idx="1071">
                  <c:v>-19.663087999999998</c:v>
                </c:pt>
                <c:pt idx="1072">
                  <c:v>-25.255341999999999</c:v>
                </c:pt>
                <c:pt idx="1073">
                  <c:v>-31.388783</c:v>
                </c:pt>
                <c:pt idx="1074">
                  <c:v>-36.800643999999998</c:v>
                </c:pt>
                <c:pt idx="1075">
                  <c:v>-39.867362999999997</c:v>
                </c:pt>
                <c:pt idx="1076">
                  <c:v>-42.212502000000001</c:v>
                </c:pt>
                <c:pt idx="1077">
                  <c:v>-48.526336999999998</c:v>
                </c:pt>
                <c:pt idx="1078">
                  <c:v>-50.871474999999997</c:v>
                </c:pt>
                <c:pt idx="1079">
                  <c:v>-51.051872000000003</c:v>
                </c:pt>
                <c:pt idx="1080">
                  <c:v>-53.577404000000001</c:v>
                </c:pt>
                <c:pt idx="1081">
                  <c:v>-54.659779</c:v>
                </c:pt>
                <c:pt idx="1082">
                  <c:v>-55.020569000000002</c:v>
                </c:pt>
                <c:pt idx="1083">
                  <c:v>-58.628475000000002</c:v>
                </c:pt>
                <c:pt idx="1084">
                  <c:v>-59.169659000000003</c:v>
                </c:pt>
                <c:pt idx="1085">
                  <c:v>-57.726497999999999</c:v>
                </c:pt>
                <c:pt idx="1086">
                  <c:v>-59.710845999999997</c:v>
                </c:pt>
                <c:pt idx="1087">
                  <c:v>-60.973613999999998</c:v>
                </c:pt>
                <c:pt idx="1088">
                  <c:v>-59.350056000000002</c:v>
                </c:pt>
                <c:pt idx="1089">
                  <c:v>-61.514797000000002</c:v>
                </c:pt>
                <c:pt idx="1090">
                  <c:v>-61.514797000000002</c:v>
                </c:pt>
                <c:pt idx="1091">
                  <c:v>-60.973613999999998</c:v>
                </c:pt>
                <c:pt idx="1092">
                  <c:v>-59.891243000000003</c:v>
                </c:pt>
                <c:pt idx="1093">
                  <c:v>-60.252032999999997</c:v>
                </c:pt>
                <c:pt idx="1094">
                  <c:v>-59.169659000000003</c:v>
                </c:pt>
                <c:pt idx="1095">
                  <c:v>-59.891243000000003</c:v>
                </c:pt>
                <c:pt idx="1096">
                  <c:v>-61.875591</c:v>
                </c:pt>
                <c:pt idx="1097">
                  <c:v>-60.071635999999998</c:v>
                </c:pt>
                <c:pt idx="1098">
                  <c:v>-58.628475000000002</c:v>
                </c:pt>
                <c:pt idx="1099">
                  <c:v>-57.546101</c:v>
                </c:pt>
                <c:pt idx="1100">
                  <c:v>-56.82452</c:v>
                </c:pt>
                <c:pt idx="1101">
                  <c:v>-59.350056000000002</c:v>
                </c:pt>
                <c:pt idx="1102">
                  <c:v>-59.350056000000002</c:v>
                </c:pt>
                <c:pt idx="1103">
                  <c:v>-58.808867999999997</c:v>
                </c:pt>
                <c:pt idx="1104">
                  <c:v>-60.793216999999999</c:v>
                </c:pt>
                <c:pt idx="1105">
                  <c:v>-59.530448999999997</c:v>
                </c:pt>
                <c:pt idx="1106">
                  <c:v>-60.973613999999998</c:v>
                </c:pt>
                <c:pt idx="1107">
                  <c:v>-60.071635999999998</c:v>
                </c:pt>
                <c:pt idx="1108">
                  <c:v>-61.514797000000002</c:v>
                </c:pt>
                <c:pt idx="1109">
                  <c:v>-62.416775000000001</c:v>
                </c:pt>
                <c:pt idx="1110">
                  <c:v>-60.973613999999998</c:v>
                </c:pt>
                <c:pt idx="1111">
                  <c:v>-60.973613999999998</c:v>
                </c:pt>
                <c:pt idx="1112">
                  <c:v>-59.530448999999997</c:v>
                </c:pt>
                <c:pt idx="1113">
                  <c:v>-61.695194000000001</c:v>
                </c:pt>
                <c:pt idx="1114">
                  <c:v>-59.891243000000003</c:v>
                </c:pt>
                <c:pt idx="1115">
                  <c:v>-61.334403999999999</c:v>
                </c:pt>
                <c:pt idx="1116">
                  <c:v>-59.710845999999997</c:v>
                </c:pt>
                <c:pt idx="1117">
                  <c:v>-61.875591</c:v>
                </c:pt>
                <c:pt idx="1118">
                  <c:v>-60.973613999999998</c:v>
                </c:pt>
                <c:pt idx="1119">
                  <c:v>-60.793216999999999</c:v>
                </c:pt>
                <c:pt idx="1120">
                  <c:v>-62.957962000000002</c:v>
                </c:pt>
                <c:pt idx="1121">
                  <c:v>-60.071635999999998</c:v>
                </c:pt>
                <c:pt idx="1122">
                  <c:v>-60.793216999999999</c:v>
                </c:pt>
                <c:pt idx="1123">
                  <c:v>-61.695194000000001</c:v>
                </c:pt>
                <c:pt idx="1124">
                  <c:v>-60.071635999999998</c:v>
                </c:pt>
                <c:pt idx="1125">
                  <c:v>-60.793216999999999</c:v>
                </c:pt>
                <c:pt idx="1126">
                  <c:v>-60.973613999999998</c:v>
                </c:pt>
                <c:pt idx="1127">
                  <c:v>-60.252032999999997</c:v>
                </c:pt>
                <c:pt idx="1128">
                  <c:v>-60.252032999999997</c:v>
                </c:pt>
                <c:pt idx="1129">
                  <c:v>-61.154007</c:v>
                </c:pt>
                <c:pt idx="1130">
                  <c:v>-59.710845999999997</c:v>
                </c:pt>
                <c:pt idx="1131">
                  <c:v>-59.169659000000003</c:v>
                </c:pt>
                <c:pt idx="1132">
                  <c:v>-59.350056000000002</c:v>
                </c:pt>
                <c:pt idx="1133">
                  <c:v>-59.710845999999997</c:v>
                </c:pt>
                <c:pt idx="1134">
                  <c:v>-59.350056000000002</c:v>
                </c:pt>
                <c:pt idx="1135">
                  <c:v>-61.154007</c:v>
                </c:pt>
                <c:pt idx="1136">
                  <c:v>-58.989265000000003</c:v>
                </c:pt>
                <c:pt idx="1137">
                  <c:v>-59.710845999999997</c:v>
                </c:pt>
                <c:pt idx="1138">
                  <c:v>-61.334403999999999</c:v>
                </c:pt>
                <c:pt idx="1139">
                  <c:v>-61.154007</c:v>
                </c:pt>
                <c:pt idx="1140">
                  <c:v>-60.071635999999998</c:v>
                </c:pt>
                <c:pt idx="1141">
                  <c:v>-60.432426</c:v>
                </c:pt>
                <c:pt idx="1142">
                  <c:v>-60.252032999999997</c:v>
                </c:pt>
                <c:pt idx="1143">
                  <c:v>-61.154007</c:v>
                </c:pt>
                <c:pt idx="1144">
                  <c:v>-60.793216999999999</c:v>
                </c:pt>
                <c:pt idx="1145">
                  <c:v>-60.793216999999999</c:v>
                </c:pt>
                <c:pt idx="1146">
                  <c:v>-60.432426</c:v>
                </c:pt>
                <c:pt idx="1147">
                  <c:v>-58.628475000000002</c:v>
                </c:pt>
                <c:pt idx="1148">
                  <c:v>-60.612822999999999</c:v>
                </c:pt>
                <c:pt idx="1149">
                  <c:v>-59.710845999999997</c:v>
                </c:pt>
                <c:pt idx="1150">
                  <c:v>-60.432426</c:v>
                </c:pt>
                <c:pt idx="1151">
                  <c:v>-59.891243000000003</c:v>
                </c:pt>
                <c:pt idx="1152">
                  <c:v>-60.973613999999998</c:v>
                </c:pt>
                <c:pt idx="1153">
                  <c:v>-60.793216999999999</c:v>
                </c:pt>
                <c:pt idx="1154">
                  <c:v>-59.891243000000003</c:v>
                </c:pt>
                <c:pt idx="1155">
                  <c:v>-61.695194000000001</c:v>
                </c:pt>
                <c:pt idx="1156">
                  <c:v>-60.432426</c:v>
                </c:pt>
                <c:pt idx="1157">
                  <c:v>-60.071635999999998</c:v>
                </c:pt>
                <c:pt idx="1158">
                  <c:v>-60.432426</c:v>
                </c:pt>
                <c:pt idx="1159">
                  <c:v>-60.071635999999998</c:v>
                </c:pt>
                <c:pt idx="1160">
                  <c:v>-59.530448999999997</c:v>
                </c:pt>
                <c:pt idx="1161">
                  <c:v>-60.432426</c:v>
                </c:pt>
                <c:pt idx="1162">
                  <c:v>-58.448078000000002</c:v>
                </c:pt>
                <c:pt idx="1163">
                  <c:v>-60.612822999999999</c:v>
                </c:pt>
                <c:pt idx="1164">
                  <c:v>-58.267685</c:v>
                </c:pt>
                <c:pt idx="1165">
                  <c:v>-58.808867999999997</c:v>
                </c:pt>
                <c:pt idx="1166">
                  <c:v>-58.087288000000001</c:v>
                </c:pt>
                <c:pt idx="1167">
                  <c:v>-58.087288000000001</c:v>
                </c:pt>
                <c:pt idx="1168">
                  <c:v>-59.350056000000002</c:v>
                </c:pt>
                <c:pt idx="1169">
                  <c:v>-58.808867999999997</c:v>
                </c:pt>
                <c:pt idx="1170">
                  <c:v>-59.530448999999997</c:v>
                </c:pt>
                <c:pt idx="1171">
                  <c:v>-58.448078000000002</c:v>
                </c:pt>
                <c:pt idx="1172">
                  <c:v>-57.726497999999999</c:v>
                </c:pt>
                <c:pt idx="1173">
                  <c:v>-56.82452</c:v>
                </c:pt>
                <c:pt idx="1174">
                  <c:v>-58.087288000000001</c:v>
                </c:pt>
                <c:pt idx="1175">
                  <c:v>-57.906894999999999</c:v>
                </c:pt>
                <c:pt idx="1176">
                  <c:v>-59.350056000000002</c:v>
                </c:pt>
                <c:pt idx="1177">
                  <c:v>-59.350056000000002</c:v>
                </c:pt>
                <c:pt idx="1178">
                  <c:v>-58.628475000000002</c:v>
                </c:pt>
                <c:pt idx="1179">
                  <c:v>-59.710845999999997</c:v>
                </c:pt>
                <c:pt idx="1180">
                  <c:v>-59.350056000000002</c:v>
                </c:pt>
                <c:pt idx="1181">
                  <c:v>-57.365707</c:v>
                </c:pt>
                <c:pt idx="1182">
                  <c:v>-58.448078000000002</c:v>
                </c:pt>
                <c:pt idx="1183">
                  <c:v>-57.546101</c:v>
                </c:pt>
                <c:pt idx="1184">
                  <c:v>-57.185310000000001</c:v>
                </c:pt>
                <c:pt idx="1185">
                  <c:v>-57.004916999999999</c:v>
                </c:pt>
                <c:pt idx="1186">
                  <c:v>-56.644126999999997</c:v>
                </c:pt>
                <c:pt idx="1187">
                  <c:v>-54.659779</c:v>
                </c:pt>
                <c:pt idx="1188">
                  <c:v>-52.134242999999998</c:v>
                </c:pt>
                <c:pt idx="1189">
                  <c:v>-51.051872000000003</c:v>
                </c:pt>
                <c:pt idx="1190">
                  <c:v>-48.165545999999999</c:v>
                </c:pt>
                <c:pt idx="1191">
                  <c:v>-43.114479000000003</c:v>
                </c:pt>
                <c:pt idx="1192">
                  <c:v>-37.341827000000002</c:v>
                </c:pt>
                <c:pt idx="1193">
                  <c:v>-30.306412000000002</c:v>
                </c:pt>
                <c:pt idx="1194">
                  <c:v>-21.467040999999998</c:v>
                </c:pt>
                <c:pt idx="1195">
                  <c:v>-14.251229</c:v>
                </c:pt>
                <c:pt idx="1196">
                  <c:v>-13.168858</c:v>
                </c:pt>
                <c:pt idx="1197">
                  <c:v>-12.266881</c:v>
                </c:pt>
                <c:pt idx="1198">
                  <c:v>-12.808066</c:v>
                </c:pt>
                <c:pt idx="1199">
                  <c:v>-10.643323000000001</c:v>
                </c:pt>
                <c:pt idx="1200">
                  <c:v>-12.808066</c:v>
                </c:pt>
                <c:pt idx="1201">
                  <c:v>-9.9217410000000008</c:v>
                </c:pt>
                <c:pt idx="1202">
                  <c:v>-8.1177879999999991</c:v>
                </c:pt>
                <c:pt idx="1203">
                  <c:v>-8.1177879999999991</c:v>
                </c:pt>
                <c:pt idx="1204">
                  <c:v>-10.462928</c:v>
                </c:pt>
                <c:pt idx="1205">
                  <c:v>-11.004113</c:v>
                </c:pt>
                <c:pt idx="1206">
                  <c:v>-13.890438</c:v>
                </c:pt>
                <c:pt idx="1207">
                  <c:v>-13.168858</c:v>
                </c:pt>
                <c:pt idx="1208">
                  <c:v>-13.168858</c:v>
                </c:pt>
                <c:pt idx="1209">
                  <c:v>-12.086486000000001</c:v>
                </c:pt>
                <c:pt idx="1210">
                  <c:v>-14.070834</c:v>
                </c:pt>
                <c:pt idx="1211">
                  <c:v>-12.808066</c:v>
                </c:pt>
                <c:pt idx="1212">
                  <c:v>-10.462928</c:v>
                </c:pt>
                <c:pt idx="1213">
                  <c:v>-8.2981839999999991</c:v>
                </c:pt>
                <c:pt idx="1214">
                  <c:v>-7.0354169999999998</c:v>
                </c:pt>
                <c:pt idx="1215">
                  <c:v>-6.4942310000000001</c:v>
                </c:pt>
                <c:pt idx="1216">
                  <c:v>-7.0354169999999998</c:v>
                </c:pt>
                <c:pt idx="1217">
                  <c:v>-7.2158119999999997</c:v>
                </c:pt>
                <c:pt idx="1218">
                  <c:v>-7.5766030000000004</c:v>
                </c:pt>
                <c:pt idx="1219">
                  <c:v>-7.0354169999999998</c:v>
                </c:pt>
                <c:pt idx="1220">
                  <c:v>-4.870673</c:v>
                </c:pt>
                <c:pt idx="1221">
                  <c:v>-6.1334400000000002</c:v>
                </c:pt>
                <c:pt idx="1222">
                  <c:v>-5.9530450000000004</c:v>
                </c:pt>
                <c:pt idx="1223">
                  <c:v>-6.6746259999999999</c:v>
                </c:pt>
                <c:pt idx="1224">
                  <c:v>-10.282533000000001</c:v>
                </c:pt>
                <c:pt idx="1225">
                  <c:v>-11.725695</c:v>
                </c:pt>
                <c:pt idx="1226">
                  <c:v>-12.447276</c:v>
                </c:pt>
                <c:pt idx="1227">
                  <c:v>-13.890438</c:v>
                </c:pt>
                <c:pt idx="1228">
                  <c:v>-10.282533000000001</c:v>
                </c:pt>
                <c:pt idx="1229">
                  <c:v>-9.0197649999999996</c:v>
                </c:pt>
                <c:pt idx="1230">
                  <c:v>-9.0197649999999996</c:v>
                </c:pt>
                <c:pt idx="1231">
                  <c:v>-8.6589749999999999</c:v>
                </c:pt>
                <c:pt idx="1232">
                  <c:v>-7.7569980000000003</c:v>
                </c:pt>
                <c:pt idx="1233">
                  <c:v>-8.2981839999999991</c:v>
                </c:pt>
                <c:pt idx="1234">
                  <c:v>-9.5609509999999993</c:v>
                </c:pt>
                <c:pt idx="1235">
                  <c:v>-11.906090000000001</c:v>
                </c:pt>
                <c:pt idx="1236">
                  <c:v>-17.859134999999998</c:v>
                </c:pt>
                <c:pt idx="1237">
                  <c:v>-14.972811</c:v>
                </c:pt>
                <c:pt idx="1238">
                  <c:v>-8.1177879999999991</c:v>
                </c:pt>
                <c:pt idx="1239">
                  <c:v>-7.7569980000000003</c:v>
                </c:pt>
                <c:pt idx="1240">
                  <c:v>-11.004113</c:v>
                </c:pt>
                <c:pt idx="1241">
                  <c:v>-18.400321999999999</c:v>
                </c:pt>
                <c:pt idx="1242">
                  <c:v>-19.121901999999999</c:v>
                </c:pt>
                <c:pt idx="1243">
                  <c:v>-14.972811</c:v>
                </c:pt>
                <c:pt idx="1244">
                  <c:v>-7.5766030000000004</c:v>
                </c:pt>
                <c:pt idx="1245">
                  <c:v>-6.1334400000000002</c:v>
                </c:pt>
                <c:pt idx="1246">
                  <c:v>-5.7726499999999996</c:v>
                </c:pt>
                <c:pt idx="1247">
                  <c:v>-5.7726499999999996</c:v>
                </c:pt>
                <c:pt idx="1248">
                  <c:v>-4.5098820000000002</c:v>
                </c:pt>
                <c:pt idx="1249">
                  <c:v>-4.5098820000000002</c:v>
                </c:pt>
                <c:pt idx="1250">
                  <c:v>-5.9530450000000004</c:v>
                </c:pt>
                <c:pt idx="1251">
                  <c:v>-5.2314639999999999</c:v>
                </c:pt>
                <c:pt idx="1252">
                  <c:v>-4.3294870000000003</c:v>
                </c:pt>
                <c:pt idx="1253">
                  <c:v>-5.9530450000000004</c:v>
                </c:pt>
                <c:pt idx="1254">
                  <c:v>-7.3962070000000004</c:v>
                </c:pt>
                <c:pt idx="1255">
                  <c:v>-7.3962070000000004</c:v>
                </c:pt>
                <c:pt idx="1256">
                  <c:v>-6.6746259999999999</c:v>
                </c:pt>
                <c:pt idx="1257">
                  <c:v>-10.282533000000001</c:v>
                </c:pt>
                <c:pt idx="1258">
                  <c:v>-11.184509</c:v>
                </c:pt>
                <c:pt idx="1259">
                  <c:v>-11.545299999999999</c:v>
                </c:pt>
                <c:pt idx="1260">
                  <c:v>-9.7413460000000001</c:v>
                </c:pt>
                <c:pt idx="1261">
                  <c:v>-7.7569980000000003</c:v>
                </c:pt>
                <c:pt idx="1262">
                  <c:v>-7.7569980000000003</c:v>
                </c:pt>
                <c:pt idx="1263">
                  <c:v>-9.0197649999999996</c:v>
                </c:pt>
                <c:pt idx="1264">
                  <c:v>-11.364903999999999</c:v>
                </c:pt>
                <c:pt idx="1265">
                  <c:v>-12.808066</c:v>
                </c:pt>
                <c:pt idx="1266">
                  <c:v>-12.266881</c:v>
                </c:pt>
                <c:pt idx="1267">
                  <c:v>-9.2001609999999996</c:v>
                </c:pt>
                <c:pt idx="1268">
                  <c:v>-6.8550209999999998</c:v>
                </c:pt>
                <c:pt idx="1269">
                  <c:v>-8.1177879999999991</c:v>
                </c:pt>
                <c:pt idx="1270">
                  <c:v>-11.545299999999999</c:v>
                </c:pt>
                <c:pt idx="1271">
                  <c:v>-9.9217410000000008</c:v>
                </c:pt>
                <c:pt idx="1272">
                  <c:v>-9.2001609999999996</c:v>
                </c:pt>
                <c:pt idx="1273">
                  <c:v>-7.5766030000000004</c:v>
                </c:pt>
                <c:pt idx="1274">
                  <c:v>-5.2314639999999999</c:v>
                </c:pt>
                <c:pt idx="1275">
                  <c:v>-4.6902780000000002</c:v>
                </c:pt>
                <c:pt idx="1276">
                  <c:v>-3.9686970000000001</c:v>
                </c:pt>
                <c:pt idx="1277">
                  <c:v>-4.870673</c:v>
                </c:pt>
                <c:pt idx="1278">
                  <c:v>-6.6746259999999999</c:v>
                </c:pt>
                <c:pt idx="1279">
                  <c:v>-6.1334400000000002</c:v>
                </c:pt>
                <c:pt idx="1280">
                  <c:v>-6.1334400000000002</c:v>
                </c:pt>
                <c:pt idx="1281">
                  <c:v>-5.4118589999999998</c:v>
                </c:pt>
                <c:pt idx="1282">
                  <c:v>-6.4942310000000001</c:v>
                </c:pt>
                <c:pt idx="1283">
                  <c:v>-8.2981839999999991</c:v>
                </c:pt>
                <c:pt idx="1284">
                  <c:v>-8.4785799999999991</c:v>
                </c:pt>
                <c:pt idx="1285">
                  <c:v>-8.1177879999999991</c:v>
                </c:pt>
                <c:pt idx="1286">
                  <c:v>-7.2158119999999997</c:v>
                </c:pt>
                <c:pt idx="1287">
                  <c:v>-5.5922549999999998</c:v>
                </c:pt>
                <c:pt idx="1288">
                  <c:v>-4.5098820000000002</c:v>
                </c:pt>
                <c:pt idx="1289">
                  <c:v>-4.6902780000000002</c:v>
                </c:pt>
                <c:pt idx="1290">
                  <c:v>-3.9686970000000001</c:v>
                </c:pt>
              </c:numCache>
            </c:numRef>
          </c:xVal>
          <c:yVal>
            <c:numRef>
              <c:f>Sheet1!$J$2:$J$1292</c:f>
              <c:numCache>
                <c:formatCode>General</c:formatCode>
                <c:ptCount val="1291"/>
                <c:pt idx="0">
                  <c:v>73.507568000000006</c:v>
                </c:pt>
                <c:pt idx="1">
                  <c:v>72.293998999999999</c:v>
                </c:pt>
                <c:pt idx="2">
                  <c:v>72.120636000000005</c:v>
                </c:pt>
                <c:pt idx="3">
                  <c:v>72.293998999999999</c:v>
                </c:pt>
                <c:pt idx="4">
                  <c:v>69.173393000000004</c:v>
                </c:pt>
                <c:pt idx="5">
                  <c:v>66.919623999999999</c:v>
                </c:pt>
                <c:pt idx="6">
                  <c:v>65.532691999999997</c:v>
                </c:pt>
                <c:pt idx="7">
                  <c:v>59.811580999999997</c:v>
                </c:pt>
                <c:pt idx="8">
                  <c:v>57.037711999999999</c:v>
                </c:pt>
                <c:pt idx="9">
                  <c:v>54.783943000000001</c:v>
                </c:pt>
                <c:pt idx="10">
                  <c:v>51.836703999999997</c:v>
                </c:pt>
                <c:pt idx="11">
                  <c:v>51.836703999999997</c:v>
                </c:pt>
                <c:pt idx="12">
                  <c:v>44.555294000000004</c:v>
                </c:pt>
                <c:pt idx="13">
                  <c:v>39.18092</c:v>
                </c:pt>
                <c:pt idx="14">
                  <c:v>32.766345999999999</c:v>
                </c:pt>
                <c:pt idx="15">
                  <c:v>21.844231000000001</c:v>
                </c:pt>
                <c:pt idx="16">
                  <c:v>11.615582</c:v>
                </c:pt>
                <c:pt idx="17">
                  <c:v>9.5351800000000004</c:v>
                </c:pt>
                <c:pt idx="18">
                  <c:v>5.5477410000000003</c:v>
                </c:pt>
                <c:pt idx="19">
                  <c:v>4.160806</c:v>
                </c:pt>
                <c:pt idx="20">
                  <c:v>3.6407050000000001</c:v>
                </c:pt>
                <c:pt idx="21">
                  <c:v>1.213568</c:v>
                </c:pt>
                <c:pt idx="22">
                  <c:v>3.293971</c:v>
                </c:pt>
                <c:pt idx="23">
                  <c:v>5.3743740000000004</c:v>
                </c:pt>
                <c:pt idx="24">
                  <c:v>10.228647</c:v>
                </c:pt>
                <c:pt idx="25">
                  <c:v>13.175884</c:v>
                </c:pt>
                <c:pt idx="26">
                  <c:v>13.869351999999999</c:v>
                </c:pt>
                <c:pt idx="27">
                  <c:v>13.002518</c:v>
                </c:pt>
                <c:pt idx="28">
                  <c:v>9.8819130000000008</c:v>
                </c:pt>
                <c:pt idx="29">
                  <c:v>5.7211080000000001</c:v>
                </c:pt>
                <c:pt idx="30">
                  <c:v>-4.160806</c:v>
                </c:pt>
                <c:pt idx="31">
                  <c:v>-7.9748770000000002</c:v>
                </c:pt>
                <c:pt idx="32">
                  <c:v>-11.962317000000001</c:v>
                </c:pt>
                <c:pt idx="33">
                  <c:v>-12.309051</c:v>
                </c:pt>
                <c:pt idx="34">
                  <c:v>-14.56282</c:v>
                </c:pt>
                <c:pt idx="35">
                  <c:v>-18.203526</c:v>
                </c:pt>
                <c:pt idx="36">
                  <c:v>-21.844231000000001</c:v>
                </c:pt>
                <c:pt idx="37">
                  <c:v>-26.525137000000001</c:v>
                </c:pt>
                <c:pt idx="38">
                  <c:v>-27.391971999999999</c:v>
                </c:pt>
                <c:pt idx="39">
                  <c:v>-27.218603000000002</c:v>
                </c:pt>
                <c:pt idx="40">
                  <c:v>-26.005034999999999</c:v>
                </c:pt>
                <c:pt idx="41">
                  <c:v>-22.711065000000001</c:v>
                </c:pt>
                <c:pt idx="42">
                  <c:v>-17.336690999999998</c:v>
                </c:pt>
                <c:pt idx="43">
                  <c:v>-13.175884</c:v>
                </c:pt>
                <c:pt idx="44">
                  <c:v>-5.0276399999999999</c:v>
                </c:pt>
                <c:pt idx="45">
                  <c:v>-1.7336689999999999</c:v>
                </c:pt>
                <c:pt idx="46">
                  <c:v>8.3216110000000008</c:v>
                </c:pt>
                <c:pt idx="47">
                  <c:v>21.670862</c:v>
                </c:pt>
                <c:pt idx="48">
                  <c:v>30.685942000000001</c:v>
                </c:pt>
                <c:pt idx="49">
                  <c:v>37.793982999999997</c:v>
                </c:pt>
                <c:pt idx="50">
                  <c:v>39.007553000000001</c:v>
                </c:pt>
                <c:pt idx="51">
                  <c:v>44.208561000000003</c:v>
                </c:pt>
                <c:pt idx="52">
                  <c:v>45.595497000000002</c:v>
                </c:pt>
                <c:pt idx="53">
                  <c:v>45.595497000000002</c:v>
                </c:pt>
                <c:pt idx="54">
                  <c:v>37.100517000000004</c:v>
                </c:pt>
                <c:pt idx="55">
                  <c:v>26.698502999999999</c:v>
                </c:pt>
                <c:pt idx="56">
                  <c:v>19.937194999999999</c:v>
                </c:pt>
                <c:pt idx="57">
                  <c:v>5.5477410000000003</c:v>
                </c:pt>
                <c:pt idx="58">
                  <c:v>-11.78895</c:v>
                </c:pt>
                <c:pt idx="59">
                  <c:v>-18.896992000000001</c:v>
                </c:pt>
                <c:pt idx="60">
                  <c:v>-22.537697000000001</c:v>
                </c:pt>
                <c:pt idx="61">
                  <c:v>-24.444732999999999</c:v>
                </c:pt>
                <c:pt idx="62">
                  <c:v>-26.698502999999999</c:v>
                </c:pt>
                <c:pt idx="63">
                  <c:v>-24.444732999999999</c:v>
                </c:pt>
                <c:pt idx="64">
                  <c:v>-22.364329999999999</c:v>
                </c:pt>
                <c:pt idx="65">
                  <c:v>-18.376892000000002</c:v>
                </c:pt>
                <c:pt idx="66">
                  <c:v>-12.309051</c:v>
                </c:pt>
                <c:pt idx="67">
                  <c:v>-5.5477410000000003</c:v>
                </c:pt>
                <c:pt idx="68">
                  <c:v>-0.86683500000000002</c:v>
                </c:pt>
                <c:pt idx="69">
                  <c:v>8.1482449999999993</c:v>
                </c:pt>
                <c:pt idx="70">
                  <c:v>13.349252</c:v>
                </c:pt>
                <c:pt idx="71">
                  <c:v>17.510057</c:v>
                </c:pt>
                <c:pt idx="72">
                  <c:v>26.178401999999998</c:v>
                </c:pt>
                <c:pt idx="73">
                  <c:v>38.140720000000002</c:v>
                </c:pt>
                <c:pt idx="74">
                  <c:v>46.288963000000003</c:v>
                </c:pt>
                <c:pt idx="75">
                  <c:v>55.997509000000001</c:v>
                </c:pt>
                <c:pt idx="76">
                  <c:v>62.065353000000002</c:v>
                </c:pt>
                <c:pt idx="77">
                  <c:v>65.185958999999997</c:v>
                </c:pt>
                <c:pt idx="78">
                  <c:v>72.987465</c:v>
                </c:pt>
                <c:pt idx="79">
                  <c:v>73.160835000000006</c:v>
                </c:pt>
                <c:pt idx="80">
                  <c:v>72.987465</c:v>
                </c:pt>
                <c:pt idx="81">
                  <c:v>69.693496999999994</c:v>
                </c:pt>
                <c:pt idx="82">
                  <c:v>67.439728000000002</c:v>
                </c:pt>
                <c:pt idx="83">
                  <c:v>63.972389</c:v>
                </c:pt>
                <c:pt idx="84">
                  <c:v>61.025149999999996</c:v>
                </c:pt>
                <c:pt idx="85">
                  <c:v>60.505051000000002</c:v>
                </c:pt>
                <c:pt idx="86">
                  <c:v>58.944747999999997</c:v>
                </c:pt>
                <c:pt idx="87">
                  <c:v>56.170876</c:v>
                </c:pt>
                <c:pt idx="88">
                  <c:v>49.062835999999997</c:v>
                </c:pt>
                <c:pt idx="89">
                  <c:v>44.902026999999997</c:v>
                </c:pt>
                <c:pt idx="90">
                  <c:v>39.701019000000002</c:v>
                </c:pt>
                <c:pt idx="91">
                  <c:v>36.060318000000002</c:v>
                </c:pt>
                <c:pt idx="92">
                  <c:v>32.072876000000001</c:v>
                </c:pt>
                <c:pt idx="93">
                  <c:v>32.939712999999998</c:v>
                </c:pt>
                <c:pt idx="94">
                  <c:v>32.939712999999998</c:v>
                </c:pt>
                <c:pt idx="95">
                  <c:v>34.846747999999998</c:v>
                </c:pt>
                <c:pt idx="96">
                  <c:v>40.567855999999999</c:v>
                </c:pt>
                <c:pt idx="97">
                  <c:v>47.329166000000001</c:v>
                </c:pt>
                <c:pt idx="98">
                  <c:v>50.623134999999998</c:v>
                </c:pt>
                <c:pt idx="99">
                  <c:v>55.997509000000001</c:v>
                </c:pt>
                <c:pt idx="100">
                  <c:v>59.464848000000003</c:v>
                </c:pt>
                <c:pt idx="101">
                  <c:v>62.412086000000002</c:v>
                </c:pt>
                <c:pt idx="102">
                  <c:v>65.185958999999997</c:v>
                </c:pt>
                <c:pt idx="103">
                  <c:v>68.133194000000003</c:v>
                </c:pt>
                <c:pt idx="104">
                  <c:v>68.306556999999998</c:v>
                </c:pt>
                <c:pt idx="105">
                  <c:v>66.919623999999999</c:v>
                </c:pt>
                <c:pt idx="106">
                  <c:v>65.012589000000006</c:v>
                </c:pt>
                <c:pt idx="107">
                  <c:v>63.452286000000001</c:v>
                </c:pt>
                <c:pt idx="108">
                  <c:v>60.851784000000002</c:v>
                </c:pt>
                <c:pt idx="109">
                  <c:v>62.585453000000001</c:v>
                </c:pt>
                <c:pt idx="110">
                  <c:v>63.278919000000002</c:v>
                </c:pt>
                <c:pt idx="111">
                  <c:v>62.585453000000001</c:v>
                </c:pt>
                <c:pt idx="112">
                  <c:v>61.198517000000002</c:v>
                </c:pt>
                <c:pt idx="113">
                  <c:v>55.824142000000002</c:v>
                </c:pt>
                <c:pt idx="114">
                  <c:v>50.103034999999998</c:v>
                </c:pt>
                <c:pt idx="115">
                  <c:v>48.542732000000001</c:v>
                </c:pt>
                <c:pt idx="116">
                  <c:v>46.982430000000001</c:v>
                </c:pt>
                <c:pt idx="117">
                  <c:v>40.567855999999999</c:v>
                </c:pt>
                <c:pt idx="118">
                  <c:v>35.020114999999997</c:v>
                </c:pt>
                <c:pt idx="119">
                  <c:v>30.512574999999998</c:v>
                </c:pt>
                <c:pt idx="120">
                  <c:v>23.404530999999999</c:v>
                </c:pt>
                <c:pt idx="121">
                  <c:v>16.816589</c:v>
                </c:pt>
                <c:pt idx="122">
                  <c:v>11.095482000000001</c:v>
                </c:pt>
                <c:pt idx="123">
                  <c:v>7.9748770000000002</c:v>
                </c:pt>
                <c:pt idx="124">
                  <c:v>2.4271370000000001</c:v>
                </c:pt>
                <c:pt idx="125">
                  <c:v>-3.293971</c:v>
                </c:pt>
                <c:pt idx="126">
                  <c:v>-9.3618129999999997</c:v>
                </c:pt>
                <c:pt idx="127">
                  <c:v>-12.309051</c:v>
                </c:pt>
                <c:pt idx="128">
                  <c:v>-16.816589</c:v>
                </c:pt>
                <c:pt idx="129">
                  <c:v>-18.896992000000001</c:v>
                </c:pt>
                <c:pt idx="130">
                  <c:v>-18.723624999999998</c:v>
                </c:pt>
                <c:pt idx="131">
                  <c:v>-20.977395999999999</c:v>
                </c:pt>
                <c:pt idx="132">
                  <c:v>-19.763826000000002</c:v>
                </c:pt>
                <c:pt idx="133">
                  <c:v>-19.417093000000001</c:v>
                </c:pt>
                <c:pt idx="134">
                  <c:v>-12.482417</c:v>
                </c:pt>
                <c:pt idx="135">
                  <c:v>-2.6005029999999998</c:v>
                </c:pt>
                <c:pt idx="136">
                  <c:v>7.2814100000000002</c:v>
                </c:pt>
                <c:pt idx="137">
                  <c:v>10.228647</c:v>
                </c:pt>
                <c:pt idx="138">
                  <c:v>18.896992000000001</c:v>
                </c:pt>
                <c:pt idx="139">
                  <c:v>28.952272000000001</c:v>
                </c:pt>
                <c:pt idx="140">
                  <c:v>34.673381999999997</c:v>
                </c:pt>
                <c:pt idx="141">
                  <c:v>39.007553000000001</c:v>
                </c:pt>
                <c:pt idx="142">
                  <c:v>41.261322</c:v>
                </c:pt>
                <c:pt idx="143">
                  <c:v>42.301524999999998</c:v>
                </c:pt>
                <c:pt idx="144">
                  <c:v>37.273884000000002</c:v>
                </c:pt>
                <c:pt idx="145">
                  <c:v>36.407051000000003</c:v>
                </c:pt>
                <c:pt idx="146">
                  <c:v>31.552776000000001</c:v>
                </c:pt>
                <c:pt idx="147">
                  <c:v>23.924633</c:v>
                </c:pt>
                <c:pt idx="148">
                  <c:v>17.683423999999999</c:v>
                </c:pt>
                <c:pt idx="149">
                  <c:v>11.962317000000001</c:v>
                </c:pt>
                <c:pt idx="150">
                  <c:v>5.0276399999999999</c:v>
                </c:pt>
                <c:pt idx="151">
                  <c:v>1.907036</c:v>
                </c:pt>
                <c:pt idx="152">
                  <c:v>1.5603020000000001</c:v>
                </c:pt>
                <c:pt idx="153">
                  <c:v>0.34673399999999999</c:v>
                </c:pt>
                <c:pt idx="154">
                  <c:v>-4.3341729999999998</c:v>
                </c:pt>
                <c:pt idx="155">
                  <c:v>-7.454777</c:v>
                </c:pt>
                <c:pt idx="156">
                  <c:v>-10.402013999999999</c:v>
                </c:pt>
                <c:pt idx="157">
                  <c:v>-7.6281439999999998</c:v>
                </c:pt>
                <c:pt idx="158">
                  <c:v>-9.3618129999999997</c:v>
                </c:pt>
                <c:pt idx="159">
                  <c:v>-7.1080430000000003</c:v>
                </c:pt>
                <c:pt idx="160">
                  <c:v>-2.9472369999999999</c:v>
                </c:pt>
                <c:pt idx="161">
                  <c:v>-2.2537699999999998</c:v>
                </c:pt>
                <c:pt idx="162">
                  <c:v>-1.5603020000000001</c:v>
                </c:pt>
                <c:pt idx="163">
                  <c:v>-0.69346799999999997</c:v>
                </c:pt>
                <c:pt idx="164">
                  <c:v>-1.907036</c:v>
                </c:pt>
                <c:pt idx="165">
                  <c:v>-2.7738700000000001</c:v>
                </c:pt>
                <c:pt idx="166">
                  <c:v>-0.86683500000000002</c:v>
                </c:pt>
                <c:pt idx="167">
                  <c:v>1.5603020000000001</c:v>
                </c:pt>
                <c:pt idx="168">
                  <c:v>5.5477410000000003</c:v>
                </c:pt>
                <c:pt idx="169">
                  <c:v>12.655784000000001</c:v>
                </c:pt>
                <c:pt idx="170">
                  <c:v>21.670862</c:v>
                </c:pt>
                <c:pt idx="171">
                  <c:v>23.751266000000001</c:v>
                </c:pt>
                <c:pt idx="172">
                  <c:v>33.459811999999999</c:v>
                </c:pt>
                <c:pt idx="173">
                  <c:v>36.753784000000003</c:v>
                </c:pt>
                <c:pt idx="174">
                  <c:v>39.007553000000001</c:v>
                </c:pt>
                <c:pt idx="175">
                  <c:v>42.301524999999998</c:v>
                </c:pt>
                <c:pt idx="176">
                  <c:v>44.208561000000003</c:v>
                </c:pt>
                <c:pt idx="177">
                  <c:v>42.301524999999998</c:v>
                </c:pt>
                <c:pt idx="178">
                  <c:v>42.648257999999998</c:v>
                </c:pt>
                <c:pt idx="179">
                  <c:v>40.741222</c:v>
                </c:pt>
                <c:pt idx="180">
                  <c:v>41.434688999999999</c:v>
                </c:pt>
                <c:pt idx="181">
                  <c:v>44.381926999999997</c:v>
                </c:pt>
                <c:pt idx="182">
                  <c:v>45.075394000000003</c:v>
                </c:pt>
                <c:pt idx="183">
                  <c:v>45.942230000000002</c:v>
                </c:pt>
                <c:pt idx="184">
                  <c:v>48.022632999999999</c:v>
                </c:pt>
                <c:pt idx="185">
                  <c:v>50.796500999999999</c:v>
                </c:pt>
                <c:pt idx="186">
                  <c:v>52.356803999999997</c:v>
                </c:pt>
                <c:pt idx="187">
                  <c:v>54.090473000000003</c:v>
                </c:pt>
                <c:pt idx="188">
                  <c:v>52.703536999999997</c:v>
                </c:pt>
                <c:pt idx="189">
                  <c:v>49.756301999999998</c:v>
                </c:pt>
                <c:pt idx="190">
                  <c:v>41.781424999999999</c:v>
                </c:pt>
                <c:pt idx="191">
                  <c:v>28.952272000000001</c:v>
                </c:pt>
                <c:pt idx="192">
                  <c:v>15.429653999999999</c:v>
                </c:pt>
                <c:pt idx="193">
                  <c:v>6.7613089999999998</c:v>
                </c:pt>
                <c:pt idx="194">
                  <c:v>1.0402009999999999</c:v>
                </c:pt>
                <c:pt idx="195">
                  <c:v>-0.86683500000000002</c:v>
                </c:pt>
                <c:pt idx="196">
                  <c:v>-6.4145760000000003</c:v>
                </c:pt>
                <c:pt idx="197">
                  <c:v>-8.3216110000000008</c:v>
                </c:pt>
                <c:pt idx="198">
                  <c:v>-11.095482000000001</c:v>
                </c:pt>
                <c:pt idx="199">
                  <c:v>-8.1482449999999993</c:v>
                </c:pt>
                <c:pt idx="200">
                  <c:v>-2.9472369999999999</c:v>
                </c:pt>
                <c:pt idx="201">
                  <c:v>-0.34673399999999999</c:v>
                </c:pt>
                <c:pt idx="202">
                  <c:v>1.907036</c:v>
                </c:pt>
                <c:pt idx="203">
                  <c:v>5.2010069999999997</c:v>
                </c:pt>
                <c:pt idx="204">
                  <c:v>9.0150790000000001</c:v>
                </c:pt>
                <c:pt idx="205">
                  <c:v>12.135683</c:v>
                </c:pt>
                <c:pt idx="206">
                  <c:v>11.268848</c:v>
                </c:pt>
                <c:pt idx="207">
                  <c:v>15.429653999999999</c:v>
                </c:pt>
                <c:pt idx="208">
                  <c:v>20.457294000000001</c:v>
                </c:pt>
                <c:pt idx="209">
                  <c:v>24.097999999999999</c:v>
                </c:pt>
                <c:pt idx="210">
                  <c:v>29.125641000000002</c:v>
                </c:pt>
                <c:pt idx="211">
                  <c:v>31.899508999999998</c:v>
                </c:pt>
                <c:pt idx="212">
                  <c:v>33.459811999999999</c:v>
                </c:pt>
                <c:pt idx="213">
                  <c:v>36.927151000000002</c:v>
                </c:pt>
                <c:pt idx="214">
                  <c:v>39.18092</c:v>
                </c:pt>
                <c:pt idx="215">
                  <c:v>38.834187</c:v>
                </c:pt>
                <c:pt idx="216">
                  <c:v>40.914588999999999</c:v>
                </c:pt>
                <c:pt idx="217">
                  <c:v>40.394489</c:v>
                </c:pt>
                <c:pt idx="218">
                  <c:v>40.914588999999999</c:v>
                </c:pt>
                <c:pt idx="219">
                  <c:v>49.756301999999998</c:v>
                </c:pt>
                <c:pt idx="220">
                  <c:v>54.610576999999999</c:v>
                </c:pt>
                <c:pt idx="221">
                  <c:v>64.145752000000002</c:v>
                </c:pt>
                <c:pt idx="222">
                  <c:v>68.133194000000003</c:v>
                </c:pt>
                <c:pt idx="223">
                  <c:v>70.386962999999994</c:v>
                </c:pt>
                <c:pt idx="224">
                  <c:v>72.467369000000005</c:v>
                </c:pt>
                <c:pt idx="225">
                  <c:v>73.680931000000001</c:v>
                </c:pt>
                <c:pt idx="226">
                  <c:v>74.027671999999995</c:v>
                </c:pt>
                <c:pt idx="227">
                  <c:v>72.467369000000005</c:v>
                </c:pt>
                <c:pt idx="228">
                  <c:v>72.120636000000005</c:v>
                </c:pt>
                <c:pt idx="229">
                  <c:v>70.040229999999994</c:v>
                </c:pt>
                <c:pt idx="230">
                  <c:v>66.919623999999999</c:v>
                </c:pt>
                <c:pt idx="231">
                  <c:v>64.319121999999993</c:v>
                </c:pt>
                <c:pt idx="232">
                  <c:v>62.585453000000001</c:v>
                </c:pt>
                <c:pt idx="233">
                  <c:v>58.424647999999998</c:v>
                </c:pt>
                <c:pt idx="234">
                  <c:v>55.997509000000001</c:v>
                </c:pt>
                <c:pt idx="235">
                  <c:v>50.796500999999999</c:v>
                </c:pt>
                <c:pt idx="236">
                  <c:v>52.876907000000003</c:v>
                </c:pt>
                <c:pt idx="237">
                  <c:v>50.103034999999998</c:v>
                </c:pt>
                <c:pt idx="238">
                  <c:v>50.449767999999999</c:v>
                </c:pt>
                <c:pt idx="239">
                  <c:v>49.409568999999998</c:v>
                </c:pt>
                <c:pt idx="240">
                  <c:v>50.103034999999998</c:v>
                </c:pt>
                <c:pt idx="241">
                  <c:v>52.183436999999998</c:v>
                </c:pt>
                <c:pt idx="242">
                  <c:v>53.917107000000001</c:v>
                </c:pt>
                <c:pt idx="243">
                  <c:v>55.650776</c:v>
                </c:pt>
                <c:pt idx="244">
                  <c:v>59.984946999999998</c:v>
                </c:pt>
                <c:pt idx="245">
                  <c:v>67.266356999999999</c:v>
                </c:pt>
                <c:pt idx="246">
                  <c:v>71.773894999999996</c:v>
                </c:pt>
                <c:pt idx="247">
                  <c:v>71.773894999999996</c:v>
                </c:pt>
                <c:pt idx="248">
                  <c:v>72.293998999999999</c:v>
                </c:pt>
                <c:pt idx="249">
                  <c:v>72.467369000000005</c:v>
                </c:pt>
                <c:pt idx="250">
                  <c:v>68.826660000000004</c:v>
                </c:pt>
                <c:pt idx="251">
                  <c:v>65.185958999999997</c:v>
                </c:pt>
                <c:pt idx="252">
                  <c:v>64.145752000000002</c:v>
                </c:pt>
                <c:pt idx="253">
                  <c:v>55.650776</c:v>
                </c:pt>
                <c:pt idx="254">
                  <c:v>46.809063000000002</c:v>
                </c:pt>
                <c:pt idx="255">
                  <c:v>37.967354</c:v>
                </c:pt>
                <c:pt idx="256">
                  <c:v>34.326649000000003</c:v>
                </c:pt>
                <c:pt idx="257">
                  <c:v>21.670862</c:v>
                </c:pt>
                <c:pt idx="258">
                  <c:v>13.522618</c:v>
                </c:pt>
                <c:pt idx="259">
                  <c:v>4.160806</c:v>
                </c:pt>
                <c:pt idx="260">
                  <c:v>-5.3743740000000004</c:v>
                </c:pt>
                <c:pt idx="261">
                  <c:v>-11.442216</c:v>
                </c:pt>
                <c:pt idx="262">
                  <c:v>-10.402013999999999</c:v>
                </c:pt>
                <c:pt idx="263">
                  <c:v>-11.442216</c:v>
                </c:pt>
                <c:pt idx="264">
                  <c:v>-10.748748000000001</c:v>
                </c:pt>
                <c:pt idx="265">
                  <c:v>-1.7336689999999999</c:v>
                </c:pt>
                <c:pt idx="266">
                  <c:v>2.4271370000000001</c:v>
                </c:pt>
                <c:pt idx="267">
                  <c:v>11.268848</c:v>
                </c:pt>
                <c:pt idx="268">
                  <c:v>24.618100999999999</c:v>
                </c:pt>
                <c:pt idx="269">
                  <c:v>31.552776000000001</c:v>
                </c:pt>
                <c:pt idx="270">
                  <c:v>43.341723999999999</c:v>
                </c:pt>
                <c:pt idx="271">
                  <c:v>47.849266</c:v>
                </c:pt>
                <c:pt idx="272">
                  <c:v>51.663338000000003</c:v>
                </c:pt>
                <c:pt idx="273">
                  <c:v>53.223640000000003</c:v>
                </c:pt>
                <c:pt idx="274">
                  <c:v>54.95731</c:v>
                </c:pt>
                <c:pt idx="275">
                  <c:v>53.917107000000001</c:v>
                </c:pt>
                <c:pt idx="276">
                  <c:v>54.090473000000003</c:v>
                </c:pt>
                <c:pt idx="277">
                  <c:v>55.997509000000001</c:v>
                </c:pt>
                <c:pt idx="278">
                  <c:v>59.984946999999998</c:v>
                </c:pt>
                <c:pt idx="279">
                  <c:v>62.585453000000001</c:v>
                </c:pt>
                <c:pt idx="280">
                  <c:v>67.092995000000002</c:v>
                </c:pt>
                <c:pt idx="281">
                  <c:v>66.746262000000002</c:v>
                </c:pt>
                <c:pt idx="282">
                  <c:v>69.000031000000007</c:v>
                </c:pt>
                <c:pt idx="283">
                  <c:v>69.693496999999994</c:v>
                </c:pt>
                <c:pt idx="284">
                  <c:v>71.427161999999996</c:v>
                </c:pt>
                <c:pt idx="285">
                  <c:v>74.894501000000005</c:v>
                </c:pt>
                <c:pt idx="286">
                  <c:v>76.281441000000001</c:v>
                </c:pt>
                <c:pt idx="287">
                  <c:v>77.148269999999997</c:v>
                </c:pt>
                <c:pt idx="288">
                  <c:v>76.454802999999998</c:v>
                </c:pt>
                <c:pt idx="289">
                  <c:v>75.414603999999997</c:v>
                </c:pt>
                <c:pt idx="290">
                  <c:v>72.987465</c:v>
                </c:pt>
                <c:pt idx="291">
                  <c:v>74.027671999999995</c:v>
                </c:pt>
                <c:pt idx="292">
                  <c:v>74.547768000000005</c:v>
                </c:pt>
                <c:pt idx="293">
                  <c:v>74.894501000000005</c:v>
                </c:pt>
                <c:pt idx="294">
                  <c:v>72.987465</c:v>
                </c:pt>
                <c:pt idx="295">
                  <c:v>72.640732</c:v>
                </c:pt>
                <c:pt idx="296">
                  <c:v>75.241234000000006</c:v>
                </c:pt>
                <c:pt idx="297">
                  <c:v>73.507568000000006</c:v>
                </c:pt>
                <c:pt idx="298">
                  <c:v>74.721137999999996</c:v>
                </c:pt>
                <c:pt idx="299">
                  <c:v>74.027671999999995</c:v>
                </c:pt>
                <c:pt idx="300">
                  <c:v>75.241234000000006</c:v>
                </c:pt>
                <c:pt idx="301">
                  <c:v>73.854301000000007</c:v>
                </c:pt>
                <c:pt idx="302">
                  <c:v>73.160835000000006</c:v>
                </c:pt>
                <c:pt idx="303">
                  <c:v>71.427161999999996</c:v>
                </c:pt>
                <c:pt idx="304">
                  <c:v>72.467369000000005</c:v>
                </c:pt>
                <c:pt idx="305">
                  <c:v>71.427161999999996</c:v>
                </c:pt>
                <c:pt idx="306">
                  <c:v>70.386962999999994</c:v>
                </c:pt>
                <c:pt idx="307">
                  <c:v>70.733695999999995</c:v>
                </c:pt>
                <c:pt idx="308">
                  <c:v>70.386962999999994</c:v>
                </c:pt>
                <c:pt idx="309">
                  <c:v>70.560333</c:v>
                </c:pt>
                <c:pt idx="310">
                  <c:v>68.133194000000003</c:v>
                </c:pt>
                <c:pt idx="311">
                  <c:v>66.226157999999998</c:v>
                </c:pt>
                <c:pt idx="312">
                  <c:v>66.399520999999993</c:v>
                </c:pt>
                <c:pt idx="313">
                  <c:v>66.746262000000002</c:v>
                </c:pt>
                <c:pt idx="314">
                  <c:v>64.145752000000002</c:v>
                </c:pt>
                <c:pt idx="315">
                  <c:v>65.185958999999997</c:v>
                </c:pt>
                <c:pt idx="316">
                  <c:v>64.665854999999993</c:v>
                </c:pt>
                <c:pt idx="317">
                  <c:v>62.932186000000002</c:v>
                </c:pt>
                <c:pt idx="318">
                  <c:v>60.678417000000003</c:v>
                </c:pt>
                <c:pt idx="319">
                  <c:v>56.170876</c:v>
                </c:pt>
                <c:pt idx="320">
                  <c:v>51.663338000000003</c:v>
                </c:pt>
                <c:pt idx="321">
                  <c:v>38.834187</c:v>
                </c:pt>
                <c:pt idx="322">
                  <c:v>34.846747999999998</c:v>
                </c:pt>
                <c:pt idx="323">
                  <c:v>18.030159000000001</c:v>
                </c:pt>
                <c:pt idx="324">
                  <c:v>5.0276399999999999</c:v>
                </c:pt>
                <c:pt idx="325">
                  <c:v>-4.3341729999999998</c:v>
                </c:pt>
                <c:pt idx="326">
                  <c:v>-15.949755</c:v>
                </c:pt>
                <c:pt idx="327">
                  <c:v>-18.896992000000001</c:v>
                </c:pt>
                <c:pt idx="328">
                  <c:v>-20.977395999999999</c:v>
                </c:pt>
                <c:pt idx="329">
                  <c:v>-21.150763000000001</c:v>
                </c:pt>
                <c:pt idx="330">
                  <c:v>-23.5779</c:v>
                </c:pt>
                <c:pt idx="331">
                  <c:v>-21.670862</c:v>
                </c:pt>
                <c:pt idx="332">
                  <c:v>-23.404530999999999</c:v>
                </c:pt>
                <c:pt idx="333">
                  <c:v>-22.711065000000001</c:v>
                </c:pt>
                <c:pt idx="334">
                  <c:v>-21.497496000000002</c:v>
                </c:pt>
                <c:pt idx="335">
                  <c:v>-18.203526</c:v>
                </c:pt>
                <c:pt idx="336">
                  <c:v>-19.937194999999999</c:v>
                </c:pt>
                <c:pt idx="337">
                  <c:v>-20.457294000000001</c:v>
                </c:pt>
                <c:pt idx="338">
                  <c:v>-21.324128999999999</c:v>
                </c:pt>
                <c:pt idx="339">
                  <c:v>-20.977395999999999</c:v>
                </c:pt>
                <c:pt idx="340">
                  <c:v>-23.924633</c:v>
                </c:pt>
                <c:pt idx="341">
                  <c:v>-23.751266000000001</c:v>
                </c:pt>
                <c:pt idx="342">
                  <c:v>-21.150763000000001</c:v>
                </c:pt>
                <c:pt idx="343">
                  <c:v>-13.002518</c:v>
                </c:pt>
                <c:pt idx="344">
                  <c:v>-14.042719</c:v>
                </c:pt>
                <c:pt idx="345">
                  <c:v>-11.268848</c:v>
                </c:pt>
                <c:pt idx="346">
                  <c:v>-16.296489999999999</c:v>
                </c:pt>
                <c:pt idx="347">
                  <c:v>-17.510057</c:v>
                </c:pt>
                <c:pt idx="348">
                  <c:v>-20.283928</c:v>
                </c:pt>
                <c:pt idx="349">
                  <c:v>-20.804027999999999</c:v>
                </c:pt>
                <c:pt idx="350">
                  <c:v>-24.271366</c:v>
                </c:pt>
                <c:pt idx="351">
                  <c:v>-23.404530999999999</c:v>
                </c:pt>
                <c:pt idx="352">
                  <c:v>-21.150763000000001</c:v>
                </c:pt>
                <c:pt idx="353">
                  <c:v>-21.497496000000002</c:v>
                </c:pt>
                <c:pt idx="354">
                  <c:v>-22.017596999999999</c:v>
                </c:pt>
                <c:pt idx="355">
                  <c:v>-23.5779</c:v>
                </c:pt>
                <c:pt idx="356">
                  <c:v>-25.138200999999999</c:v>
                </c:pt>
                <c:pt idx="357">
                  <c:v>-26.698502999999999</c:v>
                </c:pt>
                <c:pt idx="358">
                  <c:v>-25.138200999999999</c:v>
                </c:pt>
                <c:pt idx="359">
                  <c:v>-25.831669000000002</c:v>
                </c:pt>
                <c:pt idx="360">
                  <c:v>-24.964834</c:v>
                </c:pt>
                <c:pt idx="361">
                  <c:v>-24.097999999999999</c:v>
                </c:pt>
                <c:pt idx="362">
                  <c:v>-24.271366</c:v>
                </c:pt>
                <c:pt idx="363">
                  <c:v>-24.271366</c:v>
                </c:pt>
                <c:pt idx="364">
                  <c:v>-23.231165000000001</c:v>
                </c:pt>
                <c:pt idx="365">
                  <c:v>-21.497496000000002</c:v>
                </c:pt>
                <c:pt idx="366">
                  <c:v>-19.763826000000002</c:v>
                </c:pt>
                <c:pt idx="367">
                  <c:v>-13.695986</c:v>
                </c:pt>
                <c:pt idx="368">
                  <c:v>-7.454777</c:v>
                </c:pt>
                <c:pt idx="369">
                  <c:v>-6.9346759999999996</c:v>
                </c:pt>
                <c:pt idx="370">
                  <c:v>-4.3341729999999998</c:v>
                </c:pt>
                <c:pt idx="371">
                  <c:v>-2.4271370000000001</c:v>
                </c:pt>
                <c:pt idx="372">
                  <c:v>1.213568</c:v>
                </c:pt>
                <c:pt idx="373">
                  <c:v>7.2814100000000002</c:v>
                </c:pt>
                <c:pt idx="374">
                  <c:v>5.7211080000000001</c:v>
                </c:pt>
                <c:pt idx="375">
                  <c:v>10.748748000000001</c:v>
                </c:pt>
                <c:pt idx="376">
                  <c:v>12.482417</c:v>
                </c:pt>
                <c:pt idx="377">
                  <c:v>11.442216</c:v>
                </c:pt>
                <c:pt idx="378">
                  <c:v>4.8542730000000001</c:v>
                </c:pt>
                <c:pt idx="379">
                  <c:v>0</c:v>
                </c:pt>
                <c:pt idx="380">
                  <c:v>-8.3216110000000008</c:v>
                </c:pt>
                <c:pt idx="381">
                  <c:v>-18.896992000000001</c:v>
                </c:pt>
                <c:pt idx="382">
                  <c:v>-27.218603000000002</c:v>
                </c:pt>
                <c:pt idx="383">
                  <c:v>-30.859307999999999</c:v>
                </c:pt>
                <c:pt idx="384">
                  <c:v>-29.125641000000002</c:v>
                </c:pt>
                <c:pt idx="385">
                  <c:v>-28.605539</c:v>
                </c:pt>
                <c:pt idx="386">
                  <c:v>-29.645741000000001</c:v>
                </c:pt>
                <c:pt idx="387">
                  <c:v>-26.351768</c:v>
                </c:pt>
                <c:pt idx="388">
                  <c:v>-21.670862</c:v>
                </c:pt>
                <c:pt idx="389">
                  <c:v>-12.482417</c:v>
                </c:pt>
                <c:pt idx="390">
                  <c:v>-4.6809060000000002</c:v>
                </c:pt>
                <c:pt idx="391">
                  <c:v>-6.0678419999999997</c:v>
                </c:pt>
                <c:pt idx="392">
                  <c:v>-13.869351999999999</c:v>
                </c:pt>
                <c:pt idx="393">
                  <c:v>-24.444732999999999</c:v>
                </c:pt>
                <c:pt idx="394">
                  <c:v>-23.924633</c:v>
                </c:pt>
                <c:pt idx="395">
                  <c:v>-13.869351999999999</c:v>
                </c:pt>
                <c:pt idx="396">
                  <c:v>-10.575381</c:v>
                </c:pt>
                <c:pt idx="397">
                  <c:v>-5.5477410000000003</c:v>
                </c:pt>
                <c:pt idx="398">
                  <c:v>2.6005029999999998</c:v>
                </c:pt>
                <c:pt idx="399">
                  <c:v>6.2412089999999996</c:v>
                </c:pt>
                <c:pt idx="400">
                  <c:v>6.587942</c:v>
                </c:pt>
                <c:pt idx="401">
                  <c:v>5.2010069999999997</c:v>
                </c:pt>
                <c:pt idx="402">
                  <c:v>9.3618129999999997</c:v>
                </c:pt>
                <c:pt idx="403">
                  <c:v>15.256288</c:v>
                </c:pt>
                <c:pt idx="404">
                  <c:v>22.190964000000001</c:v>
                </c:pt>
                <c:pt idx="405">
                  <c:v>27.912071000000001</c:v>
                </c:pt>
                <c:pt idx="406">
                  <c:v>28.952272000000001</c:v>
                </c:pt>
                <c:pt idx="407">
                  <c:v>30.165842000000001</c:v>
                </c:pt>
                <c:pt idx="408">
                  <c:v>30.512574999999998</c:v>
                </c:pt>
                <c:pt idx="409">
                  <c:v>27.391971999999999</c:v>
                </c:pt>
                <c:pt idx="410">
                  <c:v>23.5779</c:v>
                </c:pt>
                <c:pt idx="411">
                  <c:v>20.457294000000001</c:v>
                </c:pt>
                <c:pt idx="412">
                  <c:v>19.417093000000001</c:v>
                </c:pt>
                <c:pt idx="413">
                  <c:v>17.683423999999999</c:v>
                </c:pt>
                <c:pt idx="414">
                  <c:v>17.683423999999999</c:v>
                </c:pt>
                <c:pt idx="415">
                  <c:v>16.296489999999999</c:v>
                </c:pt>
                <c:pt idx="416">
                  <c:v>11.962317000000001</c:v>
                </c:pt>
                <c:pt idx="417">
                  <c:v>10.575381</c:v>
                </c:pt>
                <c:pt idx="418">
                  <c:v>8.1482449999999993</c:v>
                </c:pt>
                <c:pt idx="419">
                  <c:v>2.080403</c:v>
                </c:pt>
                <c:pt idx="420">
                  <c:v>0.17336699999999999</c:v>
                </c:pt>
                <c:pt idx="421">
                  <c:v>-6.9346759999999996</c:v>
                </c:pt>
                <c:pt idx="422">
                  <c:v>-6.0678419999999997</c:v>
                </c:pt>
                <c:pt idx="423">
                  <c:v>-6.2412089999999996</c:v>
                </c:pt>
                <c:pt idx="424">
                  <c:v>-6.0678419999999997</c:v>
                </c:pt>
                <c:pt idx="425">
                  <c:v>-5.8944749999999999</c:v>
                </c:pt>
                <c:pt idx="426">
                  <c:v>-6.9346759999999996</c:v>
                </c:pt>
                <c:pt idx="427">
                  <c:v>-6.9346759999999996</c:v>
                </c:pt>
                <c:pt idx="428">
                  <c:v>-10.402013999999999</c:v>
                </c:pt>
                <c:pt idx="429">
                  <c:v>-7.9748770000000002</c:v>
                </c:pt>
                <c:pt idx="430">
                  <c:v>-1.0402009999999999</c:v>
                </c:pt>
                <c:pt idx="431">
                  <c:v>12.309051</c:v>
                </c:pt>
                <c:pt idx="432">
                  <c:v>25.484936000000001</c:v>
                </c:pt>
                <c:pt idx="433">
                  <c:v>39.354286000000002</c:v>
                </c:pt>
                <c:pt idx="434">
                  <c:v>48.542732000000001</c:v>
                </c:pt>
                <c:pt idx="435">
                  <c:v>51.143237999999997</c:v>
                </c:pt>
                <c:pt idx="436">
                  <c:v>53.917107000000001</c:v>
                </c:pt>
                <c:pt idx="437">
                  <c:v>60.158318000000001</c:v>
                </c:pt>
                <c:pt idx="438">
                  <c:v>62.238720000000001</c:v>
                </c:pt>
                <c:pt idx="439">
                  <c:v>61.198517000000002</c:v>
                </c:pt>
                <c:pt idx="440">
                  <c:v>62.065353000000002</c:v>
                </c:pt>
                <c:pt idx="441">
                  <c:v>61.198517000000002</c:v>
                </c:pt>
                <c:pt idx="442">
                  <c:v>58.077911</c:v>
                </c:pt>
                <c:pt idx="443">
                  <c:v>60.331684000000003</c:v>
                </c:pt>
                <c:pt idx="444">
                  <c:v>61.198517000000002</c:v>
                </c:pt>
                <c:pt idx="445">
                  <c:v>64.145752000000002</c:v>
                </c:pt>
                <c:pt idx="446">
                  <c:v>66.399520999999993</c:v>
                </c:pt>
                <c:pt idx="447">
                  <c:v>67.439728000000002</c:v>
                </c:pt>
                <c:pt idx="448">
                  <c:v>67.439728000000002</c:v>
                </c:pt>
                <c:pt idx="449">
                  <c:v>70.040229999999994</c:v>
                </c:pt>
                <c:pt idx="450">
                  <c:v>69.000031000000007</c:v>
                </c:pt>
                <c:pt idx="451">
                  <c:v>69.346763999999993</c:v>
                </c:pt>
                <c:pt idx="452">
                  <c:v>70.733695999999995</c:v>
                </c:pt>
                <c:pt idx="453">
                  <c:v>71.947265999999999</c:v>
                </c:pt>
                <c:pt idx="454">
                  <c:v>69.173393000000004</c:v>
                </c:pt>
                <c:pt idx="455">
                  <c:v>71.253799000000001</c:v>
                </c:pt>
                <c:pt idx="456">
                  <c:v>71.600532999999999</c:v>
                </c:pt>
                <c:pt idx="457">
                  <c:v>69.693496999999994</c:v>
                </c:pt>
                <c:pt idx="458">
                  <c:v>69.693496999999994</c:v>
                </c:pt>
                <c:pt idx="459">
                  <c:v>68.653296999999995</c:v>
                </c:pt>
                <c:pt idx="460">
                  <c:v>66.919623999999999</c:v>
                </c:pt>
                <c:pt idx="461">
                  <c:v>64.145752000000002</c:v>
                </c:pt>
                <c:pt idx="462">
                  <c:v>66.746262000000002</c:v>
                </c:pt>
                <c:pt idx="463">
                  <c:v>72.814102000000005</c:v>
                </c:pt>
                <c:pt idx="464">
                  <c:v>72.467369000000005</c:v>
                </c:pt>
                <c:pt idx="465">
                  <c:v>71.253799000000001</c:v>
                </c:pt>
                <c:pt idx="466">
                  <c:v>74.721137999999996</c:v>
                </c:pt>
                <c:pt idx="467">
                  <c:v>74.894501000000005</c:v>
                </c:pt>
                <c:pt idx="468">
                  <c:v>75.241234000000006</c:v>
                </c:pt>
                <c:pt idx="469">
                  <c:v>75.414603999999997</c:v>
                </c:pt>
                <c:pt idx="470">
                  <c:v>75.067870999999997</c:v>
                </c:pt>
                <c:pt idx="471">
                  <c:v>73.680931000000001</c:v>
                </c:pt>
                <c:pt idx="472">
                  <c:v>73.334198000000001</c:v>
                </c:pt>
                <c:pt idx="473">
                  <c:v>71.773894999999996</c:v>
                </c:pt>
                <c:pt idx="474">
                  <c:v>73.507568000000006</c:v>
                </c:pt>
                <c:pt idx="475">
                  <c:v>73.507568000000006</c:v>
                </c:pt>
                <c:pt idx="476">
                  <c:v>72.467369000000005</c:v>
                </c:pt>
                <c:pt idx="477">
                  <c:v>71.600532999999999</c:v>
                </c:pt>
                <c:pt idx="478">
                  <c:v>72.467369000000005</c:v>
                </c:pt>
                <c:pt idx="479">
                  <c:v>73.507568000000006</c:v>
                </c:pt>
                <c:pt idx="480">
                  <c:v>72.293998999999999</c:v>
                </c:pt>
                <c:pt idx="481">
                  <c:v>73.334198000000001</c:v>
                </c:pt>
                <c:pt idx="482">
                  <c:v>71.080428999999995</c:v>
                </c:pt>
                <c:pt idx="483">
                  <c:v>72.640732</c:v>
                </c:pt>
                <c:pt idx="484">
                  <c:v>73.334198000000001</c:v>
                </c:pt>
                <c:pt idx="485">
                  <c:v>72.467369000000005</c:v>
                </c:pt>
                <c:pt idx="486">
                  <c:v>72.120636000000005</c:v>
                </c:pt>
                <c:pt idx="487">
                  <c:v>71.773894999999996</c:v>
                </c:pt>
                <c:pt idx="488">
                  <c:v>72.814102000000005</c:v>
                </c:pt>
                <c:pt idx="489">
                  <c:v>70.386962999999994</c:v>
                </c:pt>
                <c:pt idx="490">
                  <c:v>71.947265999999999</c:v>
                </c:pt>
                <c:pt idx="491">
                  <c:v>70.560333</c:v>
                </c:pt>
                <c:pt idx="492">
                  <c:v>70.213593000000003</c:v>
                </c:pt>
                <c:pt idx="493">
                  <c:v>70.733695999999995</c:v>
                </c:pt>
                <c:pt idx="494">
                  <c:v>70.386962999999994</c:v>
                </c:pt>
                <c:pt idx="495">
                  <c:v>70.040229999999994</c:v>
                </c:pt>
                <c:pt idx="496">
                  <c:v>69.173393000000004</c:v>
                </c:pt>
                <c:pt idx="497">
                  <c:v>69.520126000000005</c:v>
                </c:pt>
                <c:pt idx="498">
                  <c:v>70.733695999999995</c:v>
                </c:pt>
                <c:pt idx="499">
                  <c:v>72.120636000000005</c:v>
                </c:pt>
                <c:pt idx="500">
                  <c:v>71.253799000000001</c:v>
                </c:pt>
                <c:pt idx="501">
                  <c:v>70.733695999999995</c:v>
                </c:pt>
                <c:pt idx="502">
                  <c:v>71.253799000000001</c:v>
                </c:pt>
                <c:pt idx="503">
                  <c:v>72.120636000000005</c:v>
                </c:pt>
                <c:pt idx="504">
                  <c:v>71.947265999999999</c:v>
                </c:pt>
                <c:pt idx="505">
                  <c:v>70.733695999999995</c:v>
                </c:pt>
                <c:pt idx="506">
                  <c:v>70.386962999999994</c:v>
                </c:pt>
                <c:pt idx="507">
                  <c:v>70.907066</c:v>
                </c:pt>
                <c:pt idx="508">
                  <c:v>70.386962999999994</c:v>
                </c:pt>
                <c:pt idx="509">
                  <c:v>71.427161999999996</c:v>
                </c:pt>
                <c:pt idx="510">
                  <c:v>70.733695999999995</c:v>
                </c:pt>
                <c:pt idx="511">
                  <c:v>70.386962999999994</c:v>
                </c:pt>
                <c:pt idx="512">
                  <c:v>70.560333</c:v>
                </c:pt>
                <c:pt idx="513">
                  <c:v>71.427161999999996</c:v>
                </c:pt>
                <c:pt idx="514">
                  <c:v>71.600532999999999</c:v>
                </c:pt>
                <c:pt idx="515">
                  <c:v>69.866859000000005</c:v>
                </c:pt>
                <c:pt idx="516">
                  <c:v>70.733695999999995</c:v>
                </c:pt>
                <c:pt idx="517">
                  <c:v>70.733695999999995</c:v>
                </c:pt>
                <c:pt idx="518">
                  <c:v>70.733695999999995</c:v>
                </c:pt>
                <c:pt idx="519">
                  <c:v>71.080428999999995</c:v>
                </c:pt>
                <c:pt idx="520">
                  <c:v>70.386962999999994</c:v>
                </c:pt>
                <c:pt idx="521">
                  <c:v>70.386962999999994</c:v>
                </c:pt>
                <c:pt idx="522">
                  <c:v>71.080428999999995</c:v>
                </c:pt>
                <c:pt idx="523">
                  <c:v>69.346763999999993</c:v>
                </c:pt>
                <c:pt idx="524">
                  <c:v>71.947265999999999</c:v>
                </c:pt>
                <c:pt idx="525">
                  <c:v>71.080428999999995</c:v>
                </c:pt>
                <c:pt idx="526">
                  <c:v>71.080428999999995</c:v>
                </c:pt>
                <c:pt idx="527">
                  <c:v>69.520126000000005</c:v>
                </c:pt>
                <c:pt idx="528">
                  <c:v>71.773894999999996</c:v>
                </c:pt>
                <c:pt idx="529">
                  <c:v>70.386962999999994</c:v>
                </c:pt>
                <c:pt idx="530">
                  <c:v>69.866859000000005</c:v>
                </c:pt>
                <c:pt idx="531">
                  <c:v>69.866859000000005</c:v>
                </c:pt>
                <c:pt idx="532">
                  <c:v>71.773894999999996</c:v>
                </c:pt>
                <c:pt idx="533">
                  <c:v>70.386962999999994</c:v>
                </c:pt>
                <c:pt idx="534">
                  <c:v>70.560333</c:v>
                </c:pt>
                <c:pt idx="535">
                  <c:v>70.733695999999995</c:v>
                </c:pt>
                <c:pt idx="536">
                  <c:v>69.173393000000004</c:v>
                </c:pt>
                <c:pt idx="537">
                  <c:v>71.427161999999996</c:v>
                </c:pt>
                <c:pt idx="538">
                  <c:v>72.467369000000005</c:v>
                </c:pt>
                <c:pt idx="539">
                  <c:v>71.427161999999996</c:v>
                </c:pt>
                <c:pt idx="540">
                  <c:v>72.120636000000005</c:v>
                </c:pt>
                <c:pt idx="541">
                  <c:v>70.213593000000003</c:v>
                </c:pt>
                <c:pt idx="542">
                  <c:v>71.947265999999999</c:v>
                </c:pt>
                <c:pt idx="543">
                  <c:v>71.947265999999999</c:v>
                </c:pt>
                <c:pt idx="544">
                  <c:v>72.987465</c:v>
                </c:pt>
                <c:pt idx="545">
                  <c:v>72.814102000000005</c:v>
                </c:pt>
                <c:pt idx="546">
                  <c:v>72.120636000000005</c:v>
                </c:pt>
                <c:pt idx="547">
                  <c:v>74.374404999999996</c:v>
                </c:pt>
                <c:pt idx="548">
                  <c:v>73.334198000000001</c:v>
                </c:pt>
                <c:pt idx="549">
                  <c:v>71.600532999999999</c:v>
                </c:pt>
                <c:pt idx="550">
                  <c:v>73.854301000000007</c:v>
                </c:pt>
                <c:pt idx="551">
                  <c:v>71.773894999999996</c:v>
                </c:pt>
                <c:pt idx="552">
                  <c:v>73.160835000000006</c:v>
                </c:pt>
                <c:pt idx="553">
                  <c:v>73.507568000000006</c:v>
                </c:pt>
                <c:pt idx="554">
                  <c:v>73.854301000000007</c:v>
                </c:pt>
                <c:pt idx="555">
                  <c:v>73.680931000000001</c:v>
                </c:pt>
                <c:pt idx="556">
                  <c:v>72.987465</c:v>
                </c:pt>
                <c:pt idx="557">
                  <c:v>74.027671999999995</c:v>
                </c:pt>
                <c:pt idx="558">
                  <c:v>73.680931000000001</c:v>
                </c:pt>
                <c:pt idx="559">
                  <c:v>73.160835000000006</c:v>
                </c:pt>
                <c:pt idx="560">
                  <c:v>72.640732</c:v>
                </c:pt>
                <c:pt idx="561">
                  <c:v>72.987465</c:v>
                </c:pt>
                <c:pt idx="562">
                  <c:v>72.987465</c:v>
                </c:pt>
                <c:pt idx="563">
                  <c:v>71.947265999999999</c:v>
                </c:pt>
                <c:pt idx="564">
                  <c:v>72.987465</c:v>
                </c:pt>
                <c:pt idx="565">
                  <c:v>72.640732</c:v>
                </c:pt>
                <c:pt idx="566">
                  <c:v>73.160835000000006</c:v>
                </c:pt>
                <c:pt idx="567">
                  <c:v>73.680931000000001</c:v>
                </c:pt>
                <c:pt idx="568">
                  <c:v>72.467369000000005</c:v>
                </c:pt>
                <c:pt idx="569">
                  <c:v>74.201035000000005</c:v>
                </c:pt>
                <c:pt idx="570">
                  <c:v>71.773894999999996</c:v>
                </c:pt>
                <c:pt idx="571">
                  <c:v>73.854301000000007</c:v>
                </c:pt>
                <c:pt idx="572">
                  <c:v>73.854301000000007</c:v>
                </c:pt>
                <c:pt idx="573">
                  <c:v>72.120636000000005</c:v>
                </c:pt>
                <c:pt idx="574">
                  <c:v>70.907066</c:v>
                </c:pt>
                <c:pt idx="575">
                  <c:v>71.600532999999999</c:v>
                </c:pt>
                <c:pt idx="576">
                  <c:v>71.080428999999995</c:v>
                </c:pt>
                <c:pt idx="577">
                  <c:v>71.947265999999999</c:v>
                </c:pt>
                <c:pt idx="578">
                  <c:v>72.987465</c:v>
                </c:pt>
                <c:pt idx="579">
                  <c:v>71.253799000000001</c:v>
                </c:pt>
                <c:pt idx="580">
                  <c:v>71.427161999999996</c:v>
                </c:pt>
                <c:pt idx="581">
                  <c:v>71.427161999999996</c:v>
                </c:pt>
                <c:pt idx="582">
                  <c:v>72.467369000000005</c:v>
                </c:pt>
                <c:pt idx="583">
                  <c:v>71.773894999999996</c:v>
                </c:pt>
                <c:pt idx="584">
                  <c:v>71.773894999999996</c:v>
                </c:pt>
                <c:pt idx="585">
                  <c:v>71.773894999999996</c:v>
                </c:pt>
                <c:pt idx="586">
                  <c:v>72.467369000000005</c:v>
                </c:pt>
                <c:pt idx="587">
                  <c:v>70.560333</c:v>
                </c:pt>
                <c:pt idx="588">
                  <c:v>70.733695999999995</c:v>
                </c:pt>
                <c:pt idx="589">
                  <c:v>70.560333</c:v>
                </c:pt>
                <c:pt idx="590">
                  <c:v>72.120636000000005</c:v>
                </c:pt>
                <c:pt idx="591">
                  <c:v>71.600532999999999</c:v>
                </c:pt>
                <c:pt idx="592">
                  <c:v>71.773894999999996</c:v>
                </c:pt>
                <c:pt idx="593">
                  <c:v>72.120636000000005</c:v>
                </c:pt>
                <c:pt idx="594">
                  <c:v>70.907066</c:v>
                </c:pt>
                <c:pt idx="595">
                  <c:v>70.907066</c:v>
                </c:pt>
                <c:pt idx="596">
                  <c:v>70.386962999999994</c:v>
                </c:pt>
                <c:pt idx="597">
                  <c:v>71.427161999999996</c:v>
                </c:pt>
                <c:pt idx="598">
                  <c:v>69.693496999999994</c:v>
                </c:pt>
                <c:pt idx="599">
                  <c:v>71.600532999999999</c:v>
                </c:pt>
                <c:pt idx="600">
                  <c:v>69.000031000000007</c:v>
                </c:pt>
                <c:pt idx="601">
                  <c:v>71.080428999999995</c:v>
                </c:pt>
                <c:pt idx="602">
                  <c:v>71.947265999999999</c:v>
                </c:pt>
                <c:pt idx="603">
                  <c:v>69.866859000000005</c:v>
                </c:pt>
                <c:pt idx="604">
                  <c:v>70.040229999999994</c:v>
                </c:pt>
                <c:pt idx="605">
                  <c:v>70.213593000000003</c:v>
                </c:pt>
                <c:pt idx="606">
                  <c:v>69.346763999999993</c:v>
                </c:pt>
                <c:pt idx="607">
                  <c:v>71.253799000000001</c:v>
                </c:pt>
                <c:pt idx="608">
                  <c:v>70.907066</c:v>
                </c:pt>
                <c:pt idx="609">
                  <c:v>70.907066</c:v>
                </c:pt>
                <c:pt idx="610">
                  <c:v>71.773894999999996</c:v>
                </c:pt>
                <c:pt idx="611">
                  <c:v>70.386962999999994</c:v>
                </c:pt>
                <c:pt idx="612">
                  <c:v>70.213593000000003</c:v>
                </c:pt>
                <c:pt idx="613">
                  <c:v>71.253799000000001</c:v>
                </c:pt>
                <c:pt idx="614">
                  <c:v>69.173393000000004</c:v>
                </c:pt>
                <c:pt idx="615">
                  <c:v>70.386962999999994</c:v>
                </c:pt>
                <c:pt idx="616">
                  <c:v>71.080428999999995</c:v>
                </c:pt>
                <c:pt idx="617">
                  <c:v>70.560333</c:v>
                </c:pt>
                <c:pt idx="618">
                  <c:v>69.866859000000005</c:v>
                </c:pt>
                <c:pt idx="619">
                  <c:v>69.000031000000007</c:v>
                </c:pt>
                <c:pt idx="620">
                  <c:v>70.733695999999995</c:v>
                </c:pt>
                <c:pt idx="621">
                  <c:v>69.173393000000004</c:v>
                </c:pt>
                <c:pt idx="622">
                  <c:v>70.907066</c:v>
                </c:pt>
                <c:pt idx="623">
                  <c:v>70.733695999999995</c:v>
                </c:pt>
                <c:pt idx="624">
                  <c:v>70.040229999999994</c:v>
                </c:pt>
                <c:pt idx="625">
                  <c:v>70.733695999999995</c:v>
                </c:pt>
                <c:pt idx="626">
                  <c:v>70.213593000000003</c:v>
                </c:pt>
                <c:pt idx="627">
                  <c:v>71.427161999999996</c:v>
                </c:pt>
                <c:pt idx="628">
                  <c:v>71.253799000000001</c:v>
                </c:pt>
                <c:pt idx="629">
                  <c:v>71.080428999999995</c:v>
                </c:pt>
                <c:pt idx="630">
                  <c:v>70.560333</c:v>
                </c:pt>
                <c:pt idx="631">
                  <c:v>70.040229999999994</c:v>
                </c:pt>
                <c:pt idx="632">
                  <c:v>70.907066</c:v>
                </c:pt>
                <c:pt idx="633">
                  <c:v>70.213593000000003</c:v>
                </c:pt>
                <c:pt idx="634">
                  <c:v>70.213593000000003</c:v>
                </c:pt>
                <c:pt idx="635">
                  <c:v>70.386962999999994</c:v>
                </c:pt>
                <c:pt idx="636">
                  <c:v>70.907066</c:v>
                </c:pt>
                <c:pt idx="637">
                  <c:v>69.346763999999993</c:v>
                </c:pt>
                <c:pt idx="638">
                  <c:v>69.520126000000005</c:v>
                </c:pt>
                <c:pt idx="639">
                  <c:v>71.080428999999995</c:v>
                </c:pt>
                <c:pt idx="640">
                  <c:v>72.640732</c:v>
                </c:pt>
                <c:pt idx="641">
                  <c:v>72.120636000000005</c:v>
                </c:pt>
                <c:pt idx="642">
                  <c:v>70.386962999999994</c:v>
                </c:pt>
                <c:pt idx="643">
                  <c:v>71.253799000000001</c:v>
                </c:pt>
                <c:pt idx="644">
                  <c:v>70.560333</c:v>
                </c:pt>
                <c:pt idx="645">
                  <c:v>71.427161999999996</c:v>
                </c:pt>
                <c:pt idx="646">
                  <c:v>71.427161999999996</c:v>
                </c:pt>
                <c:pt idx="647">
                  <c:v>71.253799000000001</c:v>
                </c:pt>
                <c:pt idx="648">
                  <c:v>71.253799000000001</c:v>
                </c:pt>
                <c:pt idx="649">
                  <c:v>70.907066</c:v>
                </c:pt>
                <c:pt idx="650">
                  <c:v>71.773894999999996</c:v>
                </c:pt>
                <c:pt idx="651">
                  <c:v>71.427161999999996</c:v>
                </c:pt>
                <c:pt idx="652">
                  <c:v>71.947265999999999</c:v>
                </c:pt>
                <c:pt idx="653">
                  <c:v>71.947265999999999</c:v>
                </c:pt>
                <c:pt idx="654">
                  <c:v>71.773894999999996</c:v>
                </c:pt>
                <c:pt idx="655">
                  <c:v>74.027671999999995</c:v>
                </c:pt>
                <c:pt idx="656">
                  <c:v>72.640732</c:v>
                </c:pt>
                <c:pt idx="657">
                  <c:v>72.814102000000005</c:v>
                </c:pt>
                <c:pt idx="658">
                  <c:v>73.160835000000006</c:v>
                </c:pt>
                <c:pt idx="659">
                  <c:v>71.600532999999999</c:v>
                </c:pt>
                <c:pt idx="660">
                  <c:v>71.773894999999996</c:v>
                </c:pt>
                <c:pt idx="661">
                  <c:v>72.640732</c:v>
                </c:pt>
                <c:pt idx="662">
                  <c:v>73.334198000000001</c:v>
                </c:pt>
                <c:pt idx="663">
                  <c:v>72.467369000000005</c:v>
                </c:pt>
                <c:pt idx="664">
                  <c:v>72.640732</c:v>
                </c:pt>
                <c:pt idx="665">
                  <c:v>71.947265999999999</c:v>
                </c:pt>
                <c:pt idx="666">
                  <c:v>71.773894999999996</c:v>
                </c:pt>
                <c:pt idx="667">
                  <c:v>70.733695999999995</c:v>
                </c:pt>
                <c:pt idx="668">
                  <c:v>73.854301000000007</c:v>
                </c:pt>
                <c:pt idx="669">
                  <c:v>71.253799000000001</c:v>
                </c:pt>
                <c:pt idx="670">
                  <c:v>72.640732</c:v>
                </c:pt>
                <c:pt idx="671">
                  <c:v>71.947265999999999</c:v>
                </c:pt>
                <c:pt idx="672">
                  <c:v>73.854301000000007</c:v>
                </c:pt>
                <c:pt idx="673">
                  <c:v>72.640732</c:v>
                </c:pt>
                <c:pt idx="674">
                  <c:v>71.947265999999999</c:v>
                </c:pt>
                <c:pt idx="675">
                  <c:v>72.640732</c:v>
                </c:pt>
                <c:pt idx="676">
                  <c:v>71.773894999999996</c:v>
                </c:pt>
                <c:pt idx="677">
                  <c:v>72.640732</c:v>
                </c:pt>
                <c:pt idx="678">
                  <c:v>73.680931000000001</c:v>
                </c:pt>
                <c:pt idx="679">
                  <c:v>72.814102000000005</c:v>
                </c:pt>
                <c:pt idx="680">
                  <c:v>72.987465</c:v>
                </c:pt>
                <c:pt idx="681">
                  <c:v>71.947265999999999</c:v>
                </c:pt>
                <c:pt idx="682">
                  <c:v>72.987465</c:v>
                </c:pt>
                <c:pt idx="683">
                  <c:v>72.987465</c:v>
                </c:pt>
                <c:pt idx="684">
                  <c:v>73.507568000000006</c:v>
                </c:pt>
                <c:pt idx="685">
                  <c:v>73.680931000000001</c:v>
                </c:pt>
                <c:pt idx="686">
                  <c:v>74.721137999999996</c:v>
                </c:pt>
                <c:pt idx="687">
                  <c:v>71.947265999999999</c:v>
                </c:pt>
                <c:pt idx="688">
                  <c:v>72.467369000000005</c:v>
                </c:pt>
                <c:pt idx="689">
                  <c:v>74.201035000000005</c:v>
                </c:pt>
                <c:pt idx="690">
                  <c:v>73.160835000000006</c:v>
                </c:pt>
                <c:pt idx="691">
                  <c:v>73.854301000000007</c:v>
                </c:pt>
                <c:pt idx="692">
                  <c:v>73.334198000000001</c:v>
                </c:pt>
                <c:pt idx="693">
                  <c:v>74.374404999999996</c:v>
                </c:pt>
                <c:pt idx="694">
                  <c:v>72.120636000000005</c:v>
                </c:pt>
                <c:pt idx="695">
                  <c:v>73.160835000000006</c:v>
                </c:pt>
                <c:pt idx="696">
                  <c:v>73.334198000000001</c:v>
                </c:pt>
                <c:pt idx="697">
                  <c:v>73.160835000000006</c:v>
                </c:pt>
                <c:pt idx="698">
                  <c:v>74.374404999999996</c:v>
                </c:pt>
                <c:pt idx="699">
                  <c:v>73.680931000000001</c:v>
                </c:pt>
                <c:pt idx="700">
                  <c:v>72.640732</c:v>
                </c:pt>
                <c:pt idx="701">
                  <c:v>74.201035000000005</c:v>
                </c:pt>
                <c:pt idx="702">
                  <c:v>73.507568000000006</c:v>
                </c:pt>
                <c:pt idx="703">
                  <c:v>72.814102000000005</c:v>
                </c:pt>
                <c:pt idx="704">
                  <c:v>73.680931000000001</c:v>
                </c:pt>
                <c:pt idx="705">
                  <c:v>73.854301000000007</c:v>
                </c:pt>
                <c:pt idx="706">
                  <c:v>71.427161999999996</c:v>
                </c:pt>
                <c:pt idx="707">
                  <c:v>72.814102000000005</c:v>
                </c:pt>
                <c:pt idx="708">
                  <c:v>72.987465</c:v>
                </c:pt>
                <c:pt idx="709">
                  <c:v>72.467369000000005</c:v>
                </c:pt>
                <c:pt idx="710">
                  <c:v>70.907066</c:v>
                </c:pt>
                <c:pt idx="711">
                  <c:v>72.467369000000005</c:v>
                </c:pt>
                <c:pt idx="712">
                  <c:v>72.987465</c:v>
                </c:pt>
                <c:pt idx="713">
                  <c:v>72.120636000000005</c:v>
                </c:pt>
                <c:pt idx="714">
                  <c:v>72.467369000000005</c:v>
                </c:pt>
                <c:pt idx="715">
                  <c:v>72.120636000000005</c:v>
                </c:pt>
                <c:pt idx="716">
                  <c:v>72.987465</c:v>
                </c:pt>
                <c:pt idx="717">
                  <c:v>73.160835000000006</c:v>
                </c:pt>
                <c:pt idx="718">
                  <c:v>71.427161999999996</c:v>
                </c:pt>
                <c:pt idx="719">
                  <c:v>72.293998999999999</c:v>
                </c:pt>
                <c:pt idx="720">
                  <c:v>71.773894999999996</c:v>
                </c:pt>
                <c:pt idx="721">
                  <c:v>72.814102000000005</c:v>
                </c:pt>
                <c:pt idx="722">
                  <c:v>71.947265999999999</c:v>
                </c:pt>
                <c:pt idx="723">
                  <c:v>72.640732</c:v>
                </c:pt>
                <c:pt idx="724">
                  <c:v>72.120636000000005</c:v>
                </c:pt>
                <c:pt idx="725">
                  <c:v>72.987465</c:v>
                </c:pt>
                <c:pt idx="726">
                  <c:v>73.160835000000006</c:v>
                </c:pt>
                <c:pt idx="727">
                  <c:v>71.773894999999996</c:v>
                </c:pt>
                <c:pt idx="728">
                  <c:v>75.067870999999997</c:v>
                </c:pt>
                <c:pt idx="729">
                  <c:v>73.160835000000006</c:v>
                </c:pt>
                <c:pt idx="730">
                  <c:v>74.547768000000005</c:v>
                </c:pt>
                <c:pt idx="731">
                  <c:v>75.587967000000006</c:v>
                </c:pt>
                <c:pt idx="732">
                  <c:v>75.414603999999997</c:v>
                </c:pt>
                <c:pt idx="733">
                  <c:v>74.027671999999995</c:v>
                </c:pt>
                <c:pt idx="734">
                  <c:v>75.761336999999997</c:v>
                </c:pt>
                <c:pt idx="735">
                  <c:v>75.761336999999997</c:v>
                </c:pt>
                <c:pt idx="736">
                  <c:v>74.721137999999996</c:v>
                </c:pt>
                <c:pt idx="737">
                  <c:v>74.374404999999996</c:v>
                </c:pt>
                <c:pt idx="738">
                  <c:v>74.547768000000005</c:v>
                </c:pt>
                <c:pt idx="739">
                  <c:v>75.067870999999997</c:v>
                </c:pt>
                <c:pt idx="740">
                  <c:v>76.281441000000001</c:v>
                </c:pt>
                <c:pt idx="741">
                  <c:v>74.547768000000005</c:v>
                </c:pt>
                <c:pt idx="742">
                  <c:v>74.374404999999996</c:v>
                </c:pt>
                <c:pt idx="743">
                  <c:v>74.027671999999995</c:v>
                </c:pt>
                <c:pt idx="744">
                  <c:v>73.680931000000001</c:v>
                </c:pt>
                <c:pt idx="745">
                  <c:v>72.467369000000005</c:v>
                </c:pt>
                <c:pt idx="746">
                  <c:v>73.854301000000007</c:v>
                </c:pt>
                <c:pt idx="747">
                  <c:v>74.201035000000005</c:v>
                </c:pt>
                <c:pt idx="748">
                  <c:v>73.160835000000006</c:v>
                </c:pt>
                <c:pt idx="749">
                  <c:v>72.467369000000005</c:v>
                </c:pt>
                <c:pt idx="750">
                  <c:v>72.814102000000005</c:v>
                </c:pt>
                <c:pt idx="751">
                  <c:v>71.600532999999999</c:v>
                </c:pt>
                <c:pt idx="752">
                  <c:v>71.253799000000001</c:v>
                </c:pt>
                <c:pt idx="753">
                  <c:v>70.907066</c:v>
                </c:pt>
                <c:pt idx="754">
                  <c:v>71.427161999999996</c:v>
                </c:pt>
                <c:pt idx="755">
                  <c:v>71.253799000000001</c:v>
                </c:pt>
                <c:pt idx="756">
                  <c:v>71.080428999999995</c:v>
                </c:pt>
                <c:pt idx="757">
                  <c:v>70.907066</c:v>
                </c:pt>
                <c:pt idx="758">
                  <c:v>70.213593000000003</c:v>
                </c:pt>
                <c:pt idx="759">
                  <c:v>69.866859000000005</c:v>
                </c:pt>
                <c:pt idx="760">
                  <c:v>71.080428999999995</c:v>
                </c:pt>
                <c:pt idx="761">
                  <c:v>68.479927000000004</c:v>
                </c:pt>
                <c:pt idx="762">
                  <c:v>69.693496999999994</c:v>
                </c:pt>
                <c:pt idx="763">
                  <c:v>69.866859000000005</c:v>
                </c:pt>
                <c:pt idx="764">
                  <c:v>71.080428999999995</c:v>
                </c:pt>
                <c:pt idx="765">
                  <c:v>69.693496999999994</c:v>
                </c:pt>
                <c:pt idx="766">
                  <c:v>70.386962999999994</c:v>
                </c:pt>
                <c:pt idx="767">
                  <c:v>69.000031000000007</c:v>
                </c:pt>
                <c:pt idx="768">
                  <c:v>70.386962999999994</c:v>
                </c:pt>
                <c:pt idx="769">
                  <c:v>69.520126000000005</c:v>
                </c:pt>
                <c:pt idx="770">
                  <c:v>70.213593000000003</c:v>
                </c:pt>
                <c:pt idx="771">
                  <c:v>70.386962999999994</c:v>
                </c:pt>
                <c:pt idx="772">
                  <c:v>70.213593000000003</c:v>
                </c:pt>
                <c:pt idx="773">
                  <c:v>70.040229999999994</c:v>
                </c:pt>
                <c:pt idx="774">
                  <c:v>70.560333</c:v>
                </c:pt>
                <c:pt idx="775">
                  <c:v>69.693496999999994</c:v>
                </c:pt>
                <c:pt idx="776">
                  <c:v>69.346763999999993</c:v>
                </c:pt>
                <c:pt idx="777">
                  <c:v>69.693496999999994</c:v>
                </c:pt>
                <c:pt idx="778">
                  <c:v>70.040229999999994</c:v>
                </c:pt>
                <c:pt idx="779">
                  <c:v>70.560333</c:v>
                </c:pt>
                <c:pt idx="780">
                  <c:v>70.560333</c:v>
                </c:pt>
                <c:pt idx="781">
                  <c:v>69.693496999999994</c:v>
                </c:pt>
                <c:pt idx="782">
                  <c:v>71.600532999999999</c:v>
                </c:pt>
                <c:pt idx="783">
                  <c:v>69.866859000000005</c:v>
                </c:pt>
                <c:pt idx="784">
                  <c:v>69.520126000000005</c:v>
                </c:pt>
                <c:pt idx="785">
                  <c:v>71.080428999999995</c:v>
                </c:pt>
                <c:pt idx="786">
                  <c:v>69.520126000000005</c:v>
                </c:pt>
                <c:pt idx="787">
                  <c:v>71.947265999999999</c:v>
                </c:pt>
                <c:pt idx="788">
                  <c:v>70.386962999999994</c:v>
                </c:pt>
                <c:pt idx="789">
                  <c:v>70.733695999999995</c:v>
                </c:pt>
                <c:pt idx="790">
                  <c:v>70.386962999999994</c:v>
                </c:pt>
                <c:pt idx="791">
                  <c:v>71.600532999999999</c:v>
                </c:pt>
                <c:pt idx="792">
                  <c:v>70.560333</c:v>
                </c:pt>
                <c:pt idx="793">
                  <c:v>69.866859000000005</c:v>
                </c:pt>
                <c:pt idx="794">
                  <c:v>70.907066</c:v>
                </c:pt>
                <c:pt idx="795">
                  <c:v>71.427161999999996</c:v>
                </c:pt>
                <c:pt idx="796">
                  <c:v>71.600532999999999</c:v>
                </c:pt>
                <c:pt idx="797">
                  <c:v>70.213593000000003</c:v>
                </c:pt>
                <c:pt idx="798">
                  <c:v>70.733695999999995</c:v>
                </c:pt>
                <c:pt idx="799">
                  <c:v>69.346763999999993</c:v>
                </c:pt>
                <c:pt idx="800">
                  <c:v>71.600532999999999</c:v>
                </c:pt>
                <c:pt idx="801">
                  <c:v>71.253799000000001</c:v>
                </c:pt>
                <c:pt idx="802">
                  <c:v>71.080428999999995</c:v>
                </c:pt>
                <c:pt idx="803">
                  <c:v>71.600532999999999</c:v>
                </c:pt>
                <c:pt idx="804">
                  <c:v>72.814102000000005</c:v>
                </c:pt>
                <c:pt idx="805">
                  <c:v>70.560333</c:v>
                </c:pt>
                <c:pt idx="806">
                  <c:v>72.293998999999999</c:v>
                </c:pt>
                <c:pt idx="807">
                  <c:v>73.160835000000006</c:v>
                </c:pt>
                <c:pt idx="808">
                  <c:v>71.600532999999999</c:v>
                </c:pt>
                <c:pt idx="809">
                  <c:v>72.814102000000005</c:v>
                </c:pt>
                <c:pt idx="810">
                  <c:v>73.160835000000006</c:v>
                </c:pt>
                <c:pt idx="811">
                  <c:v>72.120636000000005</c:v>
                </c:pt>
                <c:pt idx="812">
                  <c:v>73.680931000000001</c:v>
                </c:pt>
                <c:pt idx="813">
                  <c:v>73.507568000000006</c:v>
                </c:pt>
                <c:pt idx="814">
                  <c:v>75.241234000000006</c:v>
                </c:pt>
                <c:pt idx="815">
                  <c:v>75.761336999999997</c:v>
                </c:pt>
                <c:pt idx="816">
                  <c:v>73.160835000000006</c:v>
                </c:pt>
                <c:pt idx="817">
                  <c:v>74.027671999999995</c:v>
                </c:pt>
                <c:pt idx="818">
                  <c:v>74.721137999999996</c:v>
                </c:pt>
                <c:pt idx="819">
                  <c:v>74.547768000000005</c:v>
                </c:pt>
                <c:pt idx="820">
                  <c:v>74.721137999999996</c:v>
                </c:pt>
                <c:pt idx="821">
                  <c:v>74.894501000000005</c:v>
                </c:pt>
                <c:pt idx="822">
                  <c:v>74.374404999999996</c:v>
                </c:pt>
                <c:pt idx="823">
                  <c:v>74.201035000000005</c:v>
                </c:pt>
                <c:pt idx="824">
                  <c:v>74.374404999999996</c:v>
                </c:pt>
                <c:pt idx="825">
                  <c:v>74.374404999999996</c:v>
                </c:pt>
                <c:pt idx="826">
                  <c:v>73.334198000000001</c:v>
                </c:pt>
                <c:pt idx="827">
                  <c:v>73.854301000000007</c:v>
                </c:pt>
                <c:pt idx="828">
                  <c:v>74.027671999999995</c:v>
                </c:pt>
                <c:pt idx="829">
                  <c:v>74.547768000000005</c:v>
                </c:pt>
                <c:pt idx="830">
                  <c:v>73.507568000000006</c:v>
                </c:pt>
                <c:pt idx="831">
                  <c:v>72.640732</c:v>
                </c:pt>
                <c:pt idx="832">
                  <c:v>74.027671999999995</c:v>
                </c:pt>
                <c:pt idx="833">
                  <c:v>74.027671999999995</c:v>
                </c:pt>
                <c:pt idx="834">
                  <c:v>73.854301000000007</c:v>
                </c:pt>
                <c:pt idx="835">
                  <c:v>74.374404999999996</c:v>
                </c:pt>
                <c:pt idx="836">
                  <c:v>74.027671999999995</c:v>
                </c:pt>
                <c:pt idx="837">
                  <c:v>75.241234000000006</c:v>
                </c:pt>
                <c:pt idx="838">
                  <c:v>73.680931000000001</c:v>
                </c:pt>
                <c:pt idx="839">
                  <c:v>75.587967000000006</c:v>
                </c:pt>
                <c:pt idx="840">
                  <c:v>75.414603999999997</c:v>
                </c:pt>
                <c:pt idx="841">
                  <c:v>74.721137999999996</c:v>
                </c:pt>
                <c:pt idx="842">
                  <c:v>73.160835000000006</c:v>
                </c:pt>
                <c:pt idx="843">
                  <c:v>75.241234000000006</c:v>
                </c:pt>
                <c:pt idx="844">
                  <c:v>75.241234000000006</c:v>
                </c:pt>
                <c:pt idx="845">
                  <c:v>75.587967000000006</c:v>
                </c:pt>
                <c:pt idx="846">
                  <c:v>74.201035000000005</c:v>
                </c:pt>
                <c:pt idx="847">
                  <c:v>75.241234000000006</c:v>
                </c:pt>
                <c:pt idx="848">
                  <c:v>73.854301000000007</c:v>
                </c:pt>
                <c:pt idx="849">
                  <c:v>73.680931000000001</c:v>
                </c:pt>
                <c:pt idx="850">
                  <c:v>73.854301000000007</c:v>
                </c:pt>
                <c:pt idx="851">
                  <c:v>74.547768000000005</c:v>
                </c:pt>
                <c:pt idx="852">
                  <c:v>74.027671999999995</c:v>
                </c:pt>
                <c:pt idx="853">
                  <c:v>73.854301000000007</c:v>
                </c:pt>
                <c:pt idx="854">
                  <c:v>75.241234000000006</c:v>
                </c:pt>
                <c:pt idx="855">
                  <c:v>73.680931000000001</c:v>
                </c:pt>
                <c:pt idx="856">
                  <c:v>74.374404999999996</c:v>
                </c:pt>
                <c:pt idx="857">
                  <c:v>72.640732</c:v>
                </c:pt>
                <c:pt idx="858">
                  <c:v>72.467369000000005</c:v>
                </c:pt>
                <c:pt idx="859">
                  <c:v>74.721137999999996</c:v>
                </c:pt>
                <c:pt idx="860">
                  <c:v>74.027671999999995</c:v>
                </c:pt>
                <c:pt idx="861">
                  <c:v>71.773894999999996</c:v>
                </c:pt>
                <c:pt idx="862">
                  <c:v>74.894501000000005</c:v>
                </c:pt>
                <c:pt idx="863">
                  <c:v>73.680931000000001</c:v>
                </c:pt>
                <c:pt idx="864">
                  <c:v>74.027671999999995</c:v>
                </c:pt>
                <c:pt idx="865">
                  <c:v>73.334198000000001</c:v>
                </c:pt>
                <c:pt idx="866">
                  <c:v>71.253799000000001</c:v>
                </c:pt>
                <c:pt idx="867">
                  <c:v>72.120636000000005</c:v>
                </c:pt>
                <c:pt idx="868">
                  <c:v>72.293998999999999</c:v>
                </c:pt>
                <c:pt idx="869">
                  <c:v>74.374404999999996</c:v>
                </c:pt>
                <c:pt idx="870">
                  <c:v>72.987465</c:v>
                </c:pt>
                <c:pt idx="871">
                  <c:v>73.160835000000006</c:v>
                </c:pt>
                <c:pt idx="872">
                  <c:v>73.334198000000001</c:v>
                </c:pt>
                <c:pt idx="873">
                  <c:v>73.507568000000006</c:v>
                </c:pt>
                <c:pt idx="874">
                  <c:v>72.987465</c:v>
                </c:pt>
                <c:pt idx="875">
                  <c:v>72.640732</c:v>
                </c:pt>
                <c:pt idx="876">
                  <c:v>72.293998999999999</c:v>
                </c:pt>
                <c:pt idx="877">
                  <c:v>71.773894999999996</c:v>
                </c:pt>
                <c:pt idx="878">
                  <c:v>73.160835000000006</c:v>
                </c:pt>
                <c:pt idx="879">
                  <c:v>74.547768000000005</c:v>
                </c:pt>
                <c:pt idx="880">
                  <c:v>73.680931000000001</c:v>
                </c:pt>
                <c:pt idx="881">
                  <c:v>72.120636000000005</c:v>
                </c:pt>
                <c:pt idx="882">
                  <c:v>73.334198000000001</c:v>
                </c:pt>
                <c:pt idx="883">
                  <c:v>72.814102000000005</c:v>
                </c:pt>
                <c:pt idx="884">
                  <c:v>73.334198000000001</c:v>
                </c:pt>
                <c:pt idx="885">
                  <c:v>72.640732</c:v>
                </c:pt>
                <c:pt idx="886">
                  <c:v>71.600532999999999</c:v>
                </c:pt>
                <c:pt idx="887">
                  <c:v>72.293998999999999</c:v>
                </c:pt>
                <c:pt idx="888">
                  <c:v>73.160835000000006</c:v>
                </c:pt>
                <c:pt idx="889">
                  <c:v>72.120636000000005</c:v>
                </c:pt>
                <c:pt idx="890">
                  <c:v>72.293998999999999</c:v>
                </c:pt>
                <c:pt idx="891">
                  <c:v>72.814102000000005</c:v>
                </c:pt>
                <c:pt idx="892">
                  <c:v>72.640732</c:v>
                </c:pt>
                <c:pt idx="893">
                  <c:v>73.507568000000006</c:v>
                </c:pt>
                <c:pt idx="894">
                  <c:v>72.640732</c:v>
                </c:pt>
                <c:pt idx="895">
                  <c:v>71.427161999999996</c:v>
                </c:pt>
                <c:pt idx="896">
                  <c:v>71.947265999999999</c:v>
                </c:pt>
                <c:pt idx="897">
                  <c:v>72.293998999999999</c:v>
                </c:pt>
                <c:pt idx="898">
                  <c:v>71.253799000000001</c:v>
                </c:pt>
                <c:pt idx="899">
                  <c:v>72.293998999999999</c:v>
                </c:pt>
                <c:pt idx="900">
                  <c:v>72.467369000000005</c:v>
                </c:pt>
                <c:pt idx="901">
                  <c:v>73.680931000000001</c:v>
                </c:pt>
                <c:pt idx="902">
                  <c:v>72.640732</c:v>
                </c:pt>
                <c:pt idx="903">
                  <c:v>74.201035000000005</c:v>
                </c:pt>
                <c:pt idx="904">
                  <c:v>74.027671999999995</c:v>
                </c:pt>
                <c:pt idx="905">
                  <c:v>73.854301000000007</c:v>
                </c:pt>
                <c:pt idx="906">
                  <c:v>73.854301000000007</c:v>
                </c:pt>
                <c:pt idx="907">
                  <c:v>74.374404999999996</c:v>
                </c:pt>
                <c:pt idx="908">
                  <c:v>73.680931000000001</c:v>
                </c:pt>
                <c:pt idx="909">
                  <c:v>72.987465</c:v>
                </c:pt>
                <c:pt idx="910">
                  <c:v>73.854301000000007</c:v>
                </c:pt>
                <c:pt idx="911">
                  <c:v>74.374404999999996</c:v>
                </c:pt>
                <c:pt idx="912">
                  <c:v>74.374404999999996</c:v>
                </c:pt>
                <c:pt idx="913">
                  <c:v>73.680931000000001</c:v>
                </c:pt>
                <c:pt idx="914">
                  <c:v>74.027671999999995</c:v>
                </c:pt>
                <c:pt idx="915">
                  <c:v>75.414603999999997</c:v>
                </c:pt>
                <c:pt idx="916">
                  <c:v>75.761336999999997</c:v>
                </c:pt>
                <c:pt idx="917">
                  <c:v>74.547768000000005</c:v>
                </c:pt>
                <c:pt idx="918">
                  <c:v>74.894501000000005</c:v>
                </c:pt>
                <c:pt idx="919">
                  <c:v>75.761336999999997</c:v>
                </c:pt>
                <c:pt idx="920">
                  <c:v>75.934708000000001</c:v>
                </c:pt>
                <c:pt idx="921">
                  <c:v>73.680931000000001</c:v>
                </c:pt>
                <c:pt idx="922">
                  <c:v>74.027671999999995</c:v>
                </c:pt>
                <c:pt idx="923">
                  <c:v>75.067870999999997</c:v>
                </c:pt>
                <c:pt idx="924">
                  <c:v>75.067870999999997</c:v>
                </c:pt>
                <c:pt idx="925">
                  <c:v>75.067870999999997</c:v>
                </c:pt>
                <c:pt idx="926">
                  <c:v>74.721137999999996</c:v>
                </c:pt>
                <c:pt idx="927">
                  <c:v>75.241234000000006</c:v>
                </c:pt>
                <c:pt idx="928">
                  <c:v>74.894501000000005</c:v>
                </c:pt>
                <c:pt idx="929">
                  <c:v>75.414603999999997</c:v>
                </c:pt>
                <c:pt idx="930">
                  <c:v>75.761336999999997</c:v>
                </c:pt>
                <c:pt idx="931">
                  <c:v>74.721137999999996</c:v>
                </c:pt>
                <c:pt idx="932">
                  <c:v>76.108069999999998</c:v>
                </c:pt>
                <c:pt idx="933">
                  <c:v>76.108069999999998</c:v>
                </c:pt>
                <c:pt idx="934">
                  <c:v>76.108069999999998</c:v>
                </c:pt>
                <c:pt idx="935">
                  <c:v>75.761336999999997</c:v>
                </c:pt>
                <c:pt idx="936">
                  <c:v>77.841742999999994</c:v>
                </c:pt>
                <c:pt idx="937">
                  <c:v>76.108069999999998</c:v>
                </c:pt>
                <c:pt idx="938">
                  <c:v>76.801536999999996</c:v>
                </c:pt>
                <c:pt idx="939">
                  <c:v>76.974907000000002</c:v>
                </c:pt>
                <c:pt idx="940">
                  <c:v>76.801536999999996</c:v>
                </c:pt>
                <c:pt idx="941">
                  <c:v>77.841742999999994</c:v>
                </c:pt>
                <c:pt idx="942">
                  <c:v>78.881943000000007</c:v>
                </c:pt>
                <c:pt idx="943">
                  <c:v>78.188477000000006</c:v>
                </c:pt>
                <c:pt idx="944">
                  <c:v>77.495002999999997</c:v>
                </c:pt>
                <c:pt idx="945">
                  <c:v>79.228675999999993</c:v>
                </c:pt>
                <c:pt idx="946">
                  <c:v>78.535210000000006</c:v>
                </c:pt>
                <c:pt idx="947">
                  <c:v>77.668373000000003</c:v>
                </c:pt>
                <c:pt idx="948">
                  <c:v>78.188477000000006</c:v>
                </c:pt>
                <c:pt idx="949">
                  <c:v>78.361839000000003</c:v>
                </c:pt>
                <c:pt idx="950">
                  <c:v>78.015106000000003</c:v>
                </c:pt>
                <c:pt idx="951">
                  <c:v>79.922141999999994</c:v>
                </c:pt>
                <c:pt idx="952">
                  <c:v>79.748778999999999</c:v>
                </c:pt>
                <c:pt idx="953">
                  <c:v>78.881943000000007</c:v>
                </c:pt>
                <c:pt idx="954">
                  <c:v>79.402039000000002</c:v>
                </c:pt>
                <c:pt idx="955">
                  <c:v>78.535210000000006</c:v>
                </c:pt>
                <c:pt idx="956">
                  <c:v>78.361839000000003</c:v>
                </c:pt>
                <c:pt idx="957">
                  <c:v>78.535210000000006</c:v>
                </c:pt>
                <c:pt idx="958">
                  <c:v>79.228675999999993</c:v>
                </c:pt>
                <c:pt idx="959">
                  <c:v>78.708572000000004</c:v>
                </c:pt>
                <c:pt idx="960">
                  <c:v>79.055305000000004</c:v>
                </c:pt>
                <c:pt idx="961">
                  <c:v>78.881943000000007</c:v>
                </c:pt>
                <c:pt idx="962">
                  <c:v>77.321640000000002</c:v>
                </c:pt>
                <c:pt idx="963">
                  <c:v>75.761336999999997</c:v>
                </c:pt>
                <c:pt idx="964">
                  <c:v>77.841742999999994</c:v>
                </c:pt>
                <c:pt idx="965">
                  <c:v>77.148269999999997</c:v>
                </c:pt>
                <c:pt idx="966">
                  <c:v>79.055305000000004</c:v>
                </c:pt>
                <c:pt idx="967">
                  <c:v>77.148269999999997</c:v>
                </c:pt>
                <c:pt idx="968">
                  <c:v>76.974907000000002</c:v>
                </c:pt>
                <c:pt idx="969">
                  <c:v>76.281441000000001</c:v>
                </c:pt>
                <c:pt idx="970">
                  <c:v>76.974907000000002</c:v>
                </c:pt>
                <c:pt idx="971">
                  <c:v>75.587967000000006</c:v>
                </c:pt>
                <c:pt idx="972">
                  <c:v>74.721137999999996</c:v>
                </c:pt>
                <c:pt idx="973">
                  <c:v>75.067870999999997</c:v>
                </c:pt>
                <c:pt idx="974">
                  <c:v>75.067870999999997</c:v>
                </c:pt>
                <c:pt idx="975">
                  <c:v>76.108069999999998</c:v>
                </c:pt>
                <c:pt idx="976">
                  <c:v>76.281441000000001</c:v>
                </c:pt>
                <c:pt idx="977">
                  <c:v>75.067870999999997</c:v>
                </c:pt>
                <c:pt idx="978">
                  <c:v>74.894501000000005</c:v>
                </c:pt>
                <c:pt idx="979">
                  <c:v>73.854301000000007</c:v>
                </c:pt>
                <c:pt idx="980">
                  <c:v>74.547768000000005</c:v>
                </c:pt>
                <c:pt idx="981">
                  <c:v>74.721137999999996</c:v>
                </c:pt>
                <c:pt idx="982">
                  <c:v>75.587967000000006</c:v>
                </c:pt>
                <c:pt idx="983">
                  <c:v>73.680931000000001</c:v>
                </c:pt>
                <c:pt idx="984">
                  <c:v>75.587967000000006</c:v>
                </c:pt>
                <c:pt idx="985">
                  <c:v>75.934708000000001</c:v>
                </c:pt>
                <c:pt idx="986">
                  <c:v>73.854301000000007</c:v>
                </c:pt>
                <c:pt idx="987">
                  <c:v>74.894501000000005</c:v>
                </c:pt>
                <c:pt idx="988">
                  <c:v>74.201035000000005</c:v>
                </c:pt>
                <c:pt idx="989">
                  <c:v>75.761336999999997</c:v>
                </c:pt>
                <c:pt idx="990">
                  <c:v>74.374404999999996</c:v>
                </c:pt>
                <c:pt idx="991">
                  <c:v>75.934708000000001</c:v>
                </c:pt>
                <c:pt idx="992">
                  <c:v>74.547768000000005</c:v>
                </c:pt>
                <c:pt idx="993">
                  <c:v>75.067870999999997</c:v>
                </c:pt>
                <c:pt idx="994">
                  <c:v>74.027671999999995</c:v>
                </c:pt>
                <c:pt idx="995">
                  <c:v>75.067870999999997</c:v>
                </c:pt>
                <c:pt idx="996">
                  <c:v>75.067870999999997</c:v>
                </c:pt>
                <c:pt idx="997">
                  <c:v>76.454802999999998</c:v>
                </c:pt>
                <c:pt idx="998">
                  <c:v>75.934708000000001</c:v>
                </c:pt>
                <c:pt idx="999">
                  <c:v>76.628174000000001</c:v>
                </c:pt>
                <c:pt idx="1000">
                  <c:v>78.361839000000003</c:v>
                </c:pt>
                <c:pt idx="1001">
                  <c:v>75.934708000000001</c:v>
                </c:pt>
                <c:pt idx="1002">
                  <c:v>78.015106000000003</c:v>
                </c:pt>
                <c:pt idx="1003">
                  <c:v>77.495002999999997</c:v>
                </c:pt>
                <c:pt idx="1004">
                  <c:v>77.148269999999997</c:v>
                </c:pt>
                <c:pt idx="1005">
                  <c:v>77.668373000000003</c:v>
                </c:pt>
                <c:pt idx="1006">
                  <c:v>76.974907000000002</c:v>
                </c:pt>
                <c:pt idx="1007">
                  <c:v>78.015106000000003</c:v>
                </c:pt>
                <c:pt idx="1008">
                  <c:v>78.188477000000006</c:v>
                </c:pt>
                <c:pt idx="1009">
                  <c:v>79.228675999999993</c:v>
                </c:pt>
                <c:pt idx="1010">
                  <c:v>78.361839000000003</c:v>
                </c:pt>
                <c:pt idx="1011">
                  <c:v>76.974907000000002</c:v>
                </c:pt>
                <c:pt idx="1012">
                  <c:v>78.535210000000006</c:v>
                </c:pt>
                <c:pt idx="1013">
                  <c:v>78.188477000000006</c:v>
                </c:pt>
                <c:pt idx="1014">
                  <c:v>78.015106000000003</c:v>
                </c:pt>
                <c:pt idx="1015">
                  <c:v>76.628174000000001</c:v>
                </c:pt>
                <c:pt idx="1016">
                  <c:v>79.748778999999999</c:v>
                </c:pt>
                <c:pt idx="1017">
                  <c:v>77.668373000000003</c:v>
                </c:pt>
                <c:pt idx="1018">
                  <c:v>77.841742999999994</c:v>
                </c:pt>
                <c:pt idx="1019">
                  <c:v>76.974907000000002</c:v>
                </c:pt>
                <c:pt idx="1020">
                  <c:v>76.281441000000001</c:v>
                </c:pt>
                <c:pt idx="1021">
                  <c:v>76.281441000000001</c:v>
                </c:pt>
                <c:pt idx="1022">
                  <c:v>76.454802999999998</c:v>
                </c:pt>
                <c:pt idx="1023">
                  <c:v>76.801536999999996</c:v>
                </c:pt>
                <c:pt idx="1024">
                  <c:v>75.934708000000001</c:v>
                </c:pt>
                <c:pt idx="1025">
                  <c:v>76.108069999999998</c:v>
                </c:pt>
                <c:pt idx="1026">
                  <c:v>74.201035000000005</c:v>
                </c:pt>
                <c:pt idx="1027">
                  <c:v>74.374404999999996</c:v>
                </c:pt>
                <c:pt idx="1028">
                  <c:v>74.027671999999995</c:v>
                </c:pt>
                <c:pt idx="1029">
                  <c:v>73.854301000000007</c:v>
                </c:pt>
                <c:pt idx="1030">
                  <c:v>74.027671999999995</c:v>
                </c:pt>
                <c:pt idx="1031">
                  <c:v>75.587967000000006</c:v>
                </c:pt>
                <c:pt idx="1032">
                  <c:v>73.854301000000007</c:v>
                </c:pt>
                <c:pt idx="1033">
                  <c:v>72.814102000000005</c:v>
                </c:pt>
                <c:pt idx="1034">
                  <c:v>72.293998999999999</c:v>
                </c:pt>
                <c:pt idx="1035">
                  <c:v>72.987465</c:v>
                </c:pt>
                <c:pt idx="1036">
                  <c:v>72.640732</c:v>
                </c:pt>
                <c:pt idx="1037">
                  <c:v>74.027671999999995</c:v>
                </c:pt>
                <c:pt idx="1038">
                  <c:v>72.987465</c:v>
                </c:pt>
                <c:pt idx="1039">
                  <c:v>71.773894999999996</c:v>
                </c:pt>
                <c:pt idx="1040">
                  <c:v>73.160835000000006</c:v>
                </c:pt>
                <c:pt idx="1041">
                  <c:v>71.773894999999996</c:v>
                </c:pt>
                <c:pt idx="1042">
                  <c:v>72.814102000000005</c:v>
                </c:pt>
                <c:pt idx="1043">
                  <c:v>73.160835000000006</c:v>
                </c:pt>
                <c:pt idx="1044">
                  <c:v>72.640732</c:v>
                </c:pt>
                <c:pt idx="1045">
                  <c:v>72.814102000000005</c:v>
                </c:pt>
                <c:pt idx="1046">
                  <c:v>74.027671999999995</c:v>
                </c:pt>
                <c:pt idx="1047">
                  <c:v>73.507568000000006</c:v>
                </c:pt>
                <c:pt idx="1048">
                  <c:v>73.680931000000001</c:v>
                </c:pt>
                <c:pt idx="1049">
                  <c:v>74.894501000000005</c:v>
                </c:pt>
                <c:pt idx="1050">
                  <c:v>74.547768000000005</c:v>
                </c:pt>
                <c:pt idx="1051">
                  <c:v>76.281441000000001</c:v>
                </c:pt>
                <c:pt idx="1052">
                  <c:v>76.801536999999996</c:v>
                </c:pt>
                <c:pt idx="1053">
                  <c:v>78.015106000000003</c:v>
                </c:pt>
                <c:pt idx="1054">
                  <c:v>76.281441000000001</c:v>
                </c:pt>
                <c:pt idx="1055">
                  <c:v>76.974907000000002</c:v>
                </c:pt>
                <c:pt idx="1056">
                  <c:v>77.668373000000003</c:v>
                </c:pt>
                <c:pt idx="1057">
                  <c:v>76.974907000000002</c:v>
                </c:pt>
                <c:pt idx="1058">
                  <c:v>79.055305000000004</c:v>
                </c:pt>
                <c:pt idx="1059">
                  <c:v>78.535210000000006</c:v>
                </c:pt>
                <c:pt idx="1060">
                  <c:v>78.708572000000004</c:v>
                </c:pt>
                <c:pt idx="1061">
                  <c:v>78.535210000000006</c:v>
                </c:pt>
                <c:pt idx="1062">
                  <c:v>76.628174000000001</c:v>
                </c:pt>
                <c:pt idx="1063">
                  <c:v>78.015106000000003</c:v>
                </c:pt>
                <c:pt idx="1064">
                  <c:v>75.934708000000001</c:v>
                </c:pt>
                <c:pt idx="1065">
                  <c:v>76.454802999999998</c:v>
                </c:pt>
                <c:pt idx="1066">
                  <c:v>77.321640000000002</c:v>
                </c:pt>
                <c:pt idx="1067">
                  <c:v>75.934708000000001</c:v>
                </c:pt>
                <c:pt idx="1068">
                  <c:v>75.934708000000001</c:v>
                </c:pt>
                <c:pt idx="1069">
                  <c:v>75.067870999999997</c:v>
                </c:pt>
                <c:pt idx="1070">
                  <c:v>76.108069999999998</c:v>
                </c:pt>
                <c:pt idx="1071">
                  <c:v>76.454802999999998</c:v>
                </c:pt>
                <c:pt idx="1072">
                  <c:v>73.160835000000006</c:v>
                </c:pt>
                <c:pt idx="1073">
                  <c:v>70.733695999999995</c:v>
                </c:pt>
                <c:pt idx="1074">
                  <c:v>68.306556999999998</c:v>
                </c:pt>
                <c:pt idx="1075">
                  <c:v>65.012589000000006</c:v>
                </c:pt>
                <c:pt idx="1076">
                  <c:v>62.412086000000002</c:v>
                </c:pt>
                <c:pt idx="1077">
                  <c:v>57.037711999999999</c:v>
                </c:pt>
                <c:pt idx="1078">
                  <c:v>57.211078999999998</c:v>
                </c:pt>
                <c:pt idx="1079">
                  <c:v>51.143237999999997</c:v>
                </c:pt>
                <c:pt idx="1080">
                  <c:v>51.836703999999997</c:v>
                </c:pt>
                <c:pt idx="1081">
                  <c:v>48.716099</c:v>
                </c:pt>
                <c:pt idx="1082">
                  <c:v>45.248759999999997</c:v>
                </c:pt>
                <c:pt idx="1083">
                  <c:v>40.047756</c:v>
                </c:pt>
                <c:pt idx="1084">
                  <c:v>35.366847999999997</c:v>
                </c:pt>
                <c:pt idx="1085">
                  <c:v>33.633178999999998</c:v>
                </c:pt>
                <c:pt idx="1086">
                  <c:v>33.113078999999999</c:v>
                </c:pt>
                <c:pt idx="1087">
                  <c:v>29.472373999999999</c:v>
                </c:pt>
                <c:pt idx="1088">
                  <c:v>27.218603000000002</c:v>
                </c:pt>
                <c:pt idx="1089">
                  <c:v>26.178401999999998</c:v>
                </c:pt>
                <c:pt idx="1090">
                  <c:v>25.831669000000002</c:v>
                </c:pt>
                <c:pt idx="1091">
                  <c:v>28.432172999999999</c:v>
                </c:pt>
                <c:pt idx="1092">
                  <c:v>29.125641000000002</c:v>
                </c:pt>
                <c:pt idx="1093">
                  <c:v>34.673381999999997</c:v>
                </c:pt>
                <c:pt idx="1094">
                  <c:v>36.407051000000003</c:v>
                </c:pt>
                <c:pt idx="1095">
                  <c:v>33.633178999999998</c:v>
                </c:pt>
                <c:pt idx="1096">
                  <c:v>31.032677</c:v>
                </c:pt>
                <c:pt idx="1097">
                  <c:v>31.726143</c:v>
                </c:pt>
                <c:pt idx="1098">
                  <c:v>30.685942000000001</c:v>
                </c:pt>
                <c:pt idx="1099">
                  <c:v>16.469856</c:v>
                </c:pt>
                <c:pt idx="1100">
                  <c:v>16.123121000000001</c:v>
                </c:pt>
                <c:pt idx="1101">
                  <c:v>26.871870000000001</c:v>
                </c:pt>
                <c:pt idx="1102">
                  <c:v>34.846747999999998</c:v>
                </c:pt>
                <c:pt idx="1103">
                  <c:v>31.899508999999998</c:v>
                </c:pt>
                <c:pt idx="1104">
                  <c:v>25.831669000000002</c:v>
                </c:pt>
                <c:pt idx="1105">
                  <c:v>21.844231000000001</c:v>
                </c:pt>
                <c:pt idx="1106">
                  <c:v>29.472373999999999</c:v>
                </c:pt>
                <c:pt idx="1107">
                  <c:v>33.113078999999999</c:v>
                </c:pt>
                <c:pt idx="1108">
                  <c:v>31.37941</c:v>
                </c:pt>
                <c:pt idx="1109">
                  <c:v>29.125641000000002</c:v>
                </c:pt>
                <c:pt idx="1110">
                  <c:v>32.246243</c:v>
                </c:pt>
                <c:pt idx="1111">
                  <c:v>33.633178999999998</c:v>
                </c:pt>
                <c:pt idx="1112">
                  <c:v>32.939712999999998</c:v>
                </c:pt>
                <c:pt idx="1113">
                  <c:v>32.246243</c:v>
                </c:pt>
                <c:pt idx="1114">
                  <c:v>28.085438</c:v>
                </c:pt>
                <c:pt idx="1115">
                  <c:v>24.964834</c:v>
                </c:pt>
                <c:pt idx="1116">
                  <c:v>22.364329999999999</c:v>
                </c:pt>
                <c:pt idx="1117">
                  <c:v>24.444732999999999</c:v>
                </c:pt>
                <c:pt idx="1118">
                  <c:v>23.231165000000001</c:v>
                </c:pt>
                <c:pt idx="1119">
                  <c:v>20.630661</c:v>
                </c:pt>
                <c:pt idx="1120">
                  <c:v>19.59046</c:v>
                </c:pt>
                <c:pt idx="1121">
                  <c:v>22.017596999999999</c:v>
                </c:pt>
                <c:pt idx="1122">
                  <c:v>19.937194999999999</c:v>
                </c:pt>
                <c:pt idx="1123">
                  <c:v>20.457294000000001</c:v>
                </c:pt>
                <c:pt idx="1124">
                  <c:v>18.896992000000001</c:v>
                </c:pt>
                <c:pt idx="1125">
                  <c:v>21.324128999999999</c:v>
                </c:pt>
                <c:pt idx="1126">
                  <c:v>25.311567</c:v>
                </c:pt>
                <c:pt idx="1127">
                  <c:v>23.5779</c:v>
                </c:pt>
                <c:pt idx="1128">
                  <c:v>21.497496000000002</c:v>
                </c:pt>
                <c:pt idx="1129">
                  <c:v>22.711065000000001</c:v>
                </c:pt>
                <c:pt idx="1130">
                  <c:v>24.097999999999999</c:v>
                </c:pt>
                <c:pt idx="1131">
                  <c:v>25.658301999999999</c:v>
                </c:pt>
                <c:pt idx="1132">
                  <c:v>25.138200999999999</c:v>
                </c:pt>
                <c:pt idx="1133">
                  <c:v>24.444732999999999</c:v>
                </c:pt>
                <c:pt idx="1134">
                  <c:v>24.791467999999998</c:v>
                </c:pt>
                <c:pt idx="1135">
                  <c:v>26.178401999999998</c:v>
                </c:pt>
                <c:pt idx="1136">
                  <c:v>21.670862</c:v>
                </c:pt>
                <c:pt idx="1137">
                  <c:v>19.937194999999999</c:v>
                </c:pt>
                <c:pt idx="1138">
                  <c:v>19.070360000000001</c:v>
                </c:pt>
                <c:pt idx="1139">
                  <c:v>17.510057</c:v>
                </c:pt>
                <c:pt idx="1140">
                  <c:v>15.082921000000001</c:v>
                </c:pt>
                <c:pt idx="1141">
                  <c:v>17.856791000000001</c:v>
                </c:pt>
                <c:pt idx="1142">
                  <c:v>20.110561000000001</c:v>
                </c:pt>
                <c:pt idx="1143">
                  <c:v>20.977395999999999</c:v>
                </c:pt>
                <c:pt idx="1144">
                  <c:v>36.927151000000002</c:v>
                </c:pt>
                <c:pt idx="1145">
                  <c:v>38.660820000000001</c:v>
                </c:pt>
                <c:pt idx="1146">
                  <c:v>36.927151000000002</c:v>
                </c:pt>
                <c:pt idx="1147">
                  <c:v>29.992474000000001</c:v>
                </c:pt>
                <c:pt idx="1148">
                  <c:v>24.618100999999999</c:v>
                </c:pt>
                <c:pt idx="1149">
                  <c:v>25.484936000000001</c:v>
                </c:pt>
                <c:pt idx="1150">
                  <c:v>27.912071000000001</c:v>
                </c:pt>
                <c:pt idx="1151">
                  <c:v>30.512574999999998</c:v>
                </c:pt>
                <c:pt idx="1152">
                  <c:v>32.592979</c:v>
                </c:pt>
                <c:pt idx="1153">
                  <c:v>31.726143</c:v>
                </c:pt>
                <c:pt idx="1154">
                  <c:v>26.351768</c:v>
                </c:pt>
                <c:pt idx="1155">
                  <c:v>23.5779</c:v>
                </c:pt>
                <c:pt idx="1156">
                  <c:v>20.283928</c:v>
                </c:pt>
                <c:pt idx="1157">
                  <c:v>22.017596999999999</c:v>
                </c:pt>
                <c:pt idx="1158">
                  <c:v>23.404530999999999</c:v>
                </c:pt>
                <c:pt idx="1159">
                  <c:v>27.218603000000002</c:v>
                </c:pt>
                <c:pt idx="1160">
                  <c:v>28.778905999999999</c:v>
                </c:pt>
                <c:pt idx="1161">
                  <c:v>33.113078999999999</c:v>
                </c:pt>
                <c:pt idx="1162">
                  <c:v>32.939712999999998</c:v>
                </c:pt>
                <c:pt idx="1163">
                  <c:v>32.939712999999998</c:v>
                </c:pt>
                <c:pt idx="1164">
                  <c:v>31.726143</c:v>
                </c:pt>
                <c:pt idx="1165">
                  <c:v>27.391971999999999</c:v>
                </c:pt>
                <c:pt idx="1166">
                  <c:v>31.206043000000001</c:v>
                </c:pt>
                <c:pt idx="1167">
                  <c:v>32.939712999999998</c:v>
                </c:pt>
                <c:pt idx="1168">
                  <c:v>26.525137000000001</c:v>
                </c:pt>
                <c:pt idx="1169">
                  <c:v>16.296489999999999</c:v>
                </c:pt>
                <c:pt idx="1170">
                  <c:v>13.522618</c:v>
                </c:pt>
                <c:pt idx="1171">
                  <c:v>22.884432</c:v>
                </c:pt>
                <c:pt idx="1172">
                  <c:v>28.432172999999999</c:v>
                </c:pt>
                <c:pt idx="1173">
                  <c:v>31.726143</c:v>
                </c:pt>
                <c:pt idx="1174">
                  <c:v>29.819106999999999</c:v>
                </c:pt>
                <c:pt idx="1175">
                  <c:v>25.138200999999999</c:v>
                </c:pt>
                <c:pt idx="1176">
                  <c:v>24.444732999999999</c:v>
                </c:pt>
                <c:pt idx="1177">
                  <c:v>23.404530999999999</c:v>
                </c:pt>
                <c:pt idx="1178">
                  <c:v>22.364329999999999</c:v>
                </c:pt>
                <c:pt idx="1179">
                  <c:v>22.364329999999999</c:v>
                </c:pt>
                <c:pt idx="1180">
                  <c:v>17.856791000000001</c:v>
                </c:pt>
                <c:pt idx="1181">
                  <c:v>16.643222999999999</c:v>
                </c:pt>
                <c:pt idx="1182">
                  <c:v>19.763826000000002</c:v>
                </c:pt>
                <c:pt idx="1183">
                  <c:v>24.791467999999998</c:v>
                </c:pt>
                <c:pt idx="1184">
                  <c:v>27.912071000000001</c:v>
                </c:pt>
                <c:pt idx="1185">
                  <c:v>31.552776000000001</c:v>
                </c:pt>
                <c:pt idx="1186">
                  <c:v>37.447249999999997</c:v>
                </c:pt>
                <c:pt idx="1187">
                  <c:v>37.967354</c:v>
                </c:pt>
                <c:pt idx="1188">
                  <c:v>45.595497000000002</c:v>
                </c:pt>
                <c:pt idx="1189">
                  <c:v>48.022632999999999</c:v>
                </c:pt>
                <c:pt idx="1190">
                  <c:v>54.95731</c:v>
                </c:pt>
                <c:pt idx="1191">
                  <c:v>59.118113999999998</c:v>
                </c:pt>
                <c:pt idx="1192">
                  <c:v>62.932186000000002</c:v>
                </c:pt>
                <c:pt idx="1193">
                  <c:v>67.959823999999998</c:v>
                </c:pt>
                <c:pt idx="1194">
                  <c:v>70.560333</c:v>
                </c:pt>
                <c:pt idx="1195">
                  <c:v>71.600532999999999</c:v>
                </c:pt>
                <c:pt idx="1196">
                  <c:v>71.600532999999999</c:v>
                </c:pt>
                <c:pt idx="1197">
                  <c:v>72.120636000000005</c:v>
                </c:pt>
                <c:pt idx="1198">
                  <c:v>70.213593000000003</c:v>
                </c:pt>
                <c:pt idx="1199">
                  <c:v>71.253799000000001</c:v>
                </c:pt>
                <c:pt idx="1200">
                  <c:v>71.947265999999999</c:v>
                </c:pt>
                <c:pt idx="1201">
                  <c:v>72.987465</c:v>
                </c:pt>
                <c:pt idx="1202">
                  <c:v>74.374404999999996</c:v>
                </c:pt>
                <c:pt idx="1203">
                  <c:v>76.454802999999998</c:v>
                </c:pt>
                <c:pt idx="1204">
                  <c:v>76.281441000000001</c:v>
                </c:pt>
                <c:pt idx="1205">
                  <c:v>76.801536999999996</c:v>
                </c:pt>
                <c:pt idx="1206">
                  <c:v>77.148269999999997</c:v>
                </c:pt>
                <c:pt idx="1207">
                  <c:v>77.148269999999997</c:v>
                </c:pt>
                <c:pt idx="1208">
                  <c:v>77.841742999999994</c:v>
                </c:pt>
                <c:pt idx="1209">
                  <c:v>77.495002999999997</c:v>
                </c:pt>
                <c:pt idx="1210">
                  <c:v>75.934708000000001</c:v>
                </c:pt>
                <c:pt idx="1211">
                  <c:v>76.801536999999996</c:v>
                </c:pt>
                <c:pt idx="1212">
                  <c:v>74.547768000000005</c:v>
                </c:pt>
                <c:pt idx="1213">
                  <c:v>74.894501000000005</c:v>
                </c:pt>
                <c:pt idx="1214">
                  <c:v>71.947265999999999</c:v>
                </c:pt>
                <c:pt idx="1215">
                  <c:v>73.160835000000006</c:v>
                </c:pt>
                <c:pt idx="1216">
                  <c:v>73.680931000000001</c:v>
                </c:pt>
                <c:pt idx="1217">
                  <c:v>72.814102000000005</c:v>
                </c:pt>
                <c:pt idx="1218">
                  <c:v>73.507568000000006</c:v>
                </c:pt>
                <c:pt idx="1219">
                  <c:v>75.761336999999997</c:v>
                </c:pt>
                <c:pt idx="1220">
                  <c:v>76.108069999999998</c:v>
                </c:pt>
                <c:pt idx="1221">
                  <c:v>75.587967000000006</c:v>
                </c:pt>
                <c:pt idx="1222">
                  <c:v>77.148269999999997</c:v>
                </c:pt>
                <c:pt idx="1223">
                  <c:v>73.680931000000001</c:v>
                </c:pt>
                <c:pt idx="1224">
                  <c:v>73.680931000000001</c:v>
                </c:pt>
                <c:pt idx="1225">
                  <c:v>71.600532999999999</c:v>
                </c:pt>
                <c:pt idx="1226">
                  <c:v>71.253799000000001</c:v>
                </c:pt>
                <c:pt idx="1227">
                  <c:v>71.947265999999999</c:v>
                </c:pt>
                <c:pt idx="1228">
                  <c:v>71.947265999999999</c:v>
                </c:pt>
                <c:pt idx="1229">
                  <c:v>68.306556999999998</c:v>
                </c:pt>
                <c:pt idx="1230">
                  <c:v>70.386962999999994</c:v>
                </c:pt>
                <c:pt idx="1231">
                  <c:v>70.040229999999994</c:v>
                </c:pt>
                <c:pt idx="1232">
                  <c:v>70.213593000000003</c:v>
                </c:pt>
                <c:pt idx="1233">
                  <c:v>68.653296999999995</c:v>
                </c:pt>
                <c:pt idx="1234">
                  <c:v>70.213593000000003</c:v>
                </c:pt>
                <c:pt idx="1235">
                  <c:v>69.000031000000007</c:v>
                </c:pt>
                <c:pt idx="1236">
                  <c:v>67.439728000000002</c:v>
                </c:pt>
                <c:pt idx="1237">
                  <c:v>68.826660000000004</c:v>
                </c:pt>
                <c:pt idx="1238">
                  <c:v>71.253799000000001</c:v>
                </c:pt>
                <c:pt idx="1239">
                  <c:v>75.067870999999997</c:v>
                </c:pt>
                <c:pt idx="1240">
                  <c:v>80.962340999999995</c:v>
                </c:pt>
                <c:pt idx="1241">
                  <c:v>89.804053999999994</c:v>
                </c:pt>
                <c:pt idx="1242">
                  <c:v>87.723656000000005</c:v>
                </c:pt>
                <c:pt idx="1243">
                  <c:v>87.203552000000002</c:v>
                </c:pt>
                <c:pt idx="1244">
                  <c:v>80.095511999999999</c:v>
                </c:pt>
                <c:pt idx="1245">
                  <c:v>75.587967000000006</c:v>
                </c:pt>
                <c:pt idx="1246">
                  <c:v>78.361839000000003</c:v>
                </c:pt>
                <c:pt idx="1247">
                  <c:v>78.708572000000004</c:v>
                </c:pt>
                <c:pt idx="1248">
                  <c:v>78.535210000000006</c:v>
                </c:pt>
                <c:pt idx="1249">
                  <c:v>77.841742999999994</c:v>
                </c:pt>
                <c:pt idx="1250">
                  <c:v>79.575408999999993</c:v>
                </c:pt>
                <c:pt idx="1251">
                  <c:v>78.535210000000006</c:v>
                </c:pt>
                <c:pt idx="1252">
                  <c:v>76.628174000000001</c:v>
                </c:pt>
                <c:pt idx="1253">
                  <c:v>79.228675999999993</c:v>
                </c:pt>
                <c:pt idx="1254">
                  <c:v>76.454802999999998</c:v>
                </c:pt>
                <c:pt idx="1255">
                  <c:v>79.228675999999993</c:v>
                </c:pt>
                <c:pt idx="1256">
                  <c:v>79.575408999999993</c:v>
                </c:pt>
                <c:pt idx="1257">
                  <c:v>78.535210000000006</c:v>
                </c:pt>
                <c:pt idx="1258">
                  <c:v>76.974907000000002</c:v>
                </c:pt>
                <c:pt idx="1259">
                  <c:v>77.321640000000002</c:v>
                </c:pt>
                <c:pt idx="1260">
                  <c:v>73.507568000000006</c:v>
                </c:pt>
                <c:pt idx="1261">
                  <c:v>73.334198000000001</c:v>
                </c:pt>
                <c:pt idx="1262">
                  <c:v>71.947265999999999</c:v>
                </c:pt>
                <c:pt idx="1263">
                  <c:v>70.386962999999994</c:v>
                </c:pt>
                <c:pt idx="1264">
                  <c:v>71.947265999999999</c:v>
                </c:pt>
                <c:pt idx="1265">
                  <c:v>71.253799000000001</c:v>
                </c:pt>
                <c:pt idx="1266">
                  <c:v>71.427161999999996</c:v>
                </c:pt>
                <c:pt idx="1267">
                  <c:v>71.947265999999999</c:v>
                </c:pt>
                <c:pt idx="1268">
                  <c:v>74.547768000000005</c:v>
                </c:pt>
                <c:pt idx="1269">
                  <c:v>75.414603999999997</c:v>
                </c:pt>
                <c:pt idx="1270">
                  <c:v>77.321640000000002</c:v>
                </c:pt>
                <c:pt idx="1271">
                  <c:v>77.495002999999997</c:v>
                </c:pt>
                <c:pt idx="1272">
                  <c:v>74.721137999999996</c:v>
                </c:pt>
                <c:pt idx="1273">
                  <c:v>73.507568000000006</c:v>
                </c:pt>
                <c:pt idx="1274">
                  <c:v>74.027671999999995</c:v>
                </c:pt>
                <c:pt idx="1275">
                  <c:v>72.814102000000005</c:v>
                </c:pt>
                <c:pt idx="1276">
                  <c:v>71.427161999999996</c:v>
                </c:pt>
                <c:pt idx="1277">
                  <c:v>72.293998999999999</c:v>
                </c:pt>
                <c:pt idx="1278">
                  <c:v>72.293998999999999</c:v>
                </c:pt>
                <c:pt idx="1279">
                  <c:v>72.467369000000005</c:v>
                </c:pt>
                <c:pt idx="1280">
                  <c:v>70.733695999999995</c:v>
                </c:pt>
                <c:pt idx="1281">
                  <c:v>73.507568000000006</c:v>
                </c:pt>
                <c:pt idx="1282">
                  <c:v>72.814102000000005</c:v>
                </c:pt>
                <c:pt idx="1283">
                  <c:v>72.120636000000005</c:v>
                </c:pt>
                <c:pt idx="1284">
                  <c:v>71.947265999999999</c:v>
                </c:pt>
                <c:pt idx="1285">
                  <c:v>73.334198000000001</c:v>
                </c:pt>
                <c:pt idx="1286">
                  <c:v>75.587967000000006</c:v>
                </c:pt>
                <c:pt idx="1287">
                  <c:v>75.761336999999997</c:v>
                </c:pt>
                <c:pt idx="1288">
                  <c:v>76.454802999999998</c:v>
                </c:pt>
                <c:pt idx="1289">
                  <c:v>78.361839000000003</c:v>
                </c:pt>
                <c:pt idx="1290">
                  <c:v>77.668373000000003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Sheet1!$I$2:$I$1292</c:f>
              <c:numCache>
                <c:formatCode>General</c:formatCode>
                <c:ptCount val="1291"/>
                <c:pt idx="0">
                  <c:v>7.9631639999999999</c:v>
                </c:pt>
                <c:pt idx="1">
                  <c:v>7.4202209999999997</c:v>
                </c:pt>
                <c:pt idx="2">
                  <c:v>7.2392399999999997</c:v>
                </c:pt>
                <c:pt idx="3">
                  <c:v>-0.180981</c:v>
                </c:pt>
                <c:pt idx="4">
                  <c:v>-4.5245249999999997</c:v>
                </c:pt>
                <c:pt idx="5">
                  <c:v>-6.8772779999999996</c:v>
                </c:pt>
                <c:pt idx="6">
                  <c:v>-7.6012019999999998</c:v>
                </c:pt>
                <c:pt idx="7">
                  <c:v>-7.4202209999999997</c:v>
                </c:pt>
                <c:pt idx="8">
                  <c:v>-8.8680690000000002</c:v>
                </c:pt>
                <c:pt idx="9">
                  <c:v>-7.9631639999999999</c:v>
                </c:pt>
                <c:pt idx="10">
                  <c:v>-1.266867</c:v>
                </c:pt>
                <c:pt idx="11">
                  <c:v>-0.90490499999999996</c:v>
                </c:pt>
                <c:pt idx="12">
                  <c:v>4.5245249999999997</c:v>
                </c:pt>
                <c:pt idx="13">
                  <c:v>10.134935</c:v>
                </c:pt>
                <c:pt idx="14">
                  <c:v>15.745347000000001</c:v>
                </c:pt>
                <c:pt idx="15">
                  <c:v>21.355757000000001</c:v>
                </c:pt>
                <c:pt idx="16">
                  <c:v>26.242245</c:v>
                </c:pt>
                <c:pt idx="17">
                  <c:v>28.414017000000001</c:v>
                </c:pt>
                <c:pt idx="18">
                  <c:v>30.042845</c:v>
                </c:pt>
                <c:pt idx="19">
                  <c:v>28.956959000000001</c:v>
                </c:pt>
                <c:pt idx="20">
                  <c:v>23.346547999999999</c:v>
                </c:pt>
                <c:pt idx="21">
                  <c:v>19.726928999999998</c:v>
                </c:pt>
                <c:pt idx="22">
                  <c:v>19.726928999999998</c:v>
                </c:pt>
                <c:pt idx="23">
                  <c:v>16.831232</c:v>
                </c:pt>
                <c:pt idx="24">
                  <c:v>13.935536000000001</c:v>
                </c:pt>
                <c:pt idx="25">
                  <c:v>11.220821000000001</c:v>
                </c:pt>
                <c:pt idx="26">
                  <c:v>10.85886</c:v>
                </c:pt>
                <c:pt idx="27">
                  <c:v>11.039840999999999</c:v>
                </c:pt>
                <c:pt idx="28">
                  <c:v>10.677878</c:v>
                </c:pt>
                <c:pt idx="29">
                  <c:v>9.2300310000000003</c:v>
                </c:pt>
                <c:pt idx="30">
                  <c:v>10.134935</c:v>
                </c:pt>
                <c:pt idx="31">
                  <c:v>10.85886</c:v>
                </c:pt>
                <c:pt idx="32">
                  <c:v>9.9539550000000006</c:v>
                </c:pt>
                <c:pt idx="33">
                  <c:v>9.5919919999999994</c:v>
                </c:pt>
                <c:pt idx="34">
                  <c:v>7.9631639999999999</c:v>
                </c:pt>
                <c:pt idx="35">
                  <c:v>7.4202209999999997</c:v>
                </c:pt>
                <c:pt idx="36">
                  <c:v>3.981582</c:v>
                </c:pt>
                <c:pt idx="37">
                  <c:v>3.0766770000000001</c:v>
                </c:pt>
                <c:pt idx="38">
                  <c:v>0</c:v>
                </c:pt>
                <c:pt idx="39">
                  <c:v>0.90490499999999996</c:v>
                </c:pt>
                <c:pt idx="40">
                  <c:v>0.72392400000000001</c:v>
                </c:pt>
                <c:pt idx="41">
                  <c:v>-0.54294299999999995</c:v>
                </c:pt>
                <c:pt idx="42">
                  <c:v>1.0858859999999999</c:v>
                </c:pt>
                <c:pt idx="43">
                  <c:v>2.895696</c:v>
                </c:pt>
                <c:pt idx="44">
                  <c:v>5.2484489999999999</c:v>
                </c:pt>
                <c:pt idx="45">
                  <c:v>6.8772779999999996</c:v>
                </c:pt>
                <c:pt idx="46">
                  <c:v>8.3251259999999991</c:v>
                </c:pt>
                <c:pt idx="47">
                  <c:v>8.5061060000000008</c:v>
                </c:pt>
                <c:pt idx="48">
                  <c:v>8.144145</c:v>
                </c:pt>
                <c:pt idx="49">
                  <c:v>7.6012019999999998</c:v>
                </c:pt>
                <c:pt idx="50">
                  <c:v>5.9723730000000002</c:v>
                </c:pt>
                <c:pt idx="51">
                  <c:v>7.0582589999999996</c:v>
                </c:pt>
                <c:pt idx="52">
                  <c:v>7.7821829999999999</c:v>
                </c:pt>
                <c:pt idx="53">
                  <c:v>9.9539550000000006</c:v>
                </c:pt>
                <c:pt idx="54">
                  <c:v>13.392593</c:v>
                </c:pt>
                <c:pt idx="55">
                  <c:v>15.926328</c:v>
                </c:pt>
                <c:pt idx="56">
                  <c:v>17.193194999999999</c:v>
                </c:pt>
                <c:pt idx="57">
                  <c:v>18.098099000000001</c:v>
                </c:pt>
                <c:pt idx="58">
                  <c:v>17.374175999999999</c:v>
                </c:pt>
                <c:pt idx="59">
                  <c:v>12.84965</c:v>
                </c:pt>
                <c:pt idx="60">
                  <c:v>7.6012019999999998</c:v>
                </c:pt>
                <c:pt idx="61">
                  <c:v>7.0582589999999996</c:v>
                </c:pt>
                <c:pt idx="62">
                  <c:v>4.7055059999999997</c:v>
                </c:pt>
                <c:pt idx="63">
                  <c:v>2.714715</c:v>
                </c:pt>
                <c:pt idx="64">
                  <c:v>1.6288290000000001</c:v>
                </c:pt>
                <c:pt idx="65">
                  <c:v>0.72392400000000001</c:v>
                </c:pt>
                <c:pt idx="66">
                  <c:v>-0.90490499999999996</c:v>
                </c:pt>
                <c:pt idx="67">
                  <c:v>-1.8098099999999999</c:v>
                </c:pt>
                <c:pt idx="68">
                  <c:v>-3.8006009999999999</c:v>
                </c:pt>
                <c:pt idx="69">
                  <c:v>-3.8006009999999999</c:v>
                </c:pt>
                <c:pt idx="70">
                  <c:v>-5.610411</c:v>
                </c:pt>
                <c:pt idx="71">
                  <c:v>-3.8006009999999999</c:v>
                </c:pt>
                <c:pt idx="72">
                  <c:v>-3.0766770000000001</c:v>
                </c:pt>
                <c:pt idx="73">
                  <c:v>-1.0858859999999999</c:v>
                </c:pt>
                <c:pt idx="74">
                  <c:v>-0.180981</c:v>
                </c:pt>
                <c:pt idx="75">
                  <c:v>0.180981</c:v>
                </c:pt>
                <c:pt idx="76">
                  <c:v>-0.72392400000000001</c:v>
                </c:pt>
                <c:pt idx="77">
                  <c:v>-1.0858859999999999</c:v>
                </c:pt>
                <c:pt idx="78">
                  <c:v>1.6288290000000001</c:v>
                </c:pt>
                <c:pt idx="79">
                  <c:v>3.2576580000000002</c:v>
                </c:pt>
                <c:pt idx="80">
                  <c:v>5.2484489999999999</c:v>
                </c:pt>
                <c:pt idx="81">
                  <c:v>3.2576580000000002</c:v>
                </c:pt>
                <c:pt idx="82">
                  <c:v>1.6288290000000001</c:v>
                </c:pt>
                <c:pt idx="83">
                  <c:v>0.90490499999999996</c:v>
                </c:pt>
                <c:pt idx="84">
                  <c:v>1.447848</c:v>
                </c:pt>
                <c:pt idx="85">
                  <c:v>0.54294299999999995</c:v>
                </c:pt>
                <c:pt idx="86">
                  <c:v>0.36196200000000001</c:v>
                </c:pt>
                <c:pt idx="87">
                  <c:v>-0.72392400000000001</c:v>
                </c:pt>
                <c:pt idx="88">
                  <c:v>-0.90490499999999996</c:v>
                </c:pt>
                <c:pt idx="89">
                  <c:v>-3.8006009999999999</c:v>
                </c:pt>
                <c:pt idx="90">
                  <c:v>-4.8864869999999998</c:v>
                </c:pt>
                <c:pt idx="91">
                  <c:v>-4.3435439999999996</c:v>
                </c:pt>
                <c:pt idx="92">
                  <c:v>-6.6962970000000004</c:v>
                </c:pt>
                <c:pt idx="93">
                  <c:v>-6.8772779999999996</c:v>
                </c:pt>
                <c:pt idx="94">
                  <c:v>-7.6012019999999998</c:v>
                </c:pt>
                <c:pt idx="95">
                  <c:v>-4.8864869999999998</c:v>
                </c:pt>
                <c:pt idx="96">
                  <c:v>-3.6196199999999998</c:v>
                </c:pt>
                <c:pt idx="97">
                  <c:v>-3.4386389999999998</c:v>
                </c:pt>
                <c:pt idx="98">
                  <c:v>-1.8098099999999999</c:v>
                </c:pt>
                <c:pt idx="99">
                  <c:v>1.990791</c:v>
                </c:pt>
                <c:pt idx="100">
                  <c:v>6.6962970000000004</c:v>
                </c:pt>
                <c:pt idx="101">
                  <c:v>4.7055059999999997</c:v>
                </c:pt>
                <c:pt idx="102">
                  <c:v>1.8098099999999999</c:v>
                </c:pt>
                <c:pt idx="103">
                  <c:v>-1.266867</c:v>
                </c:pt>
                <c:pt idx="104">
                  <c:v>-6.1533540000000002</c:v>
                </c:pt>
                <c:pt idx="105">
                  <c:v>-11.944746</c:v>
                </c:pt>
                <c:pt idx="106">
                  <c:v>-17.917117999999999</c:v>
                </c:pt>
                <c:pt idx="107">
                  <c:v>-20.269870999999998</c:v>
                </c:pt>
                <c:pt idx="108">
                  <c:v>-21.536739000000001</c:v>
                </c:pt>
                <c:pt idx="109">
                  <c:v>-21.174776000000001</c:v>
                </c:pt>
                <c:pt idx="110">
                  <c:v>-20.088889999999999</c:v>
                </c:pt>
                <c:pt idx="111">
                  <c:v>-8.8680690000000002</c:v>
                </c:pt>
                <c:pt idx="112">
                  <c:v>-0.180981</c:v>
                </c:pt>
                <c:pt idx="113">
                  <c:v>5.7913920000000001</c:v>
                </c:pt>
                <c:pt idx="114">
                  <c:v>10.677878</c:v>
                </c:pt>
                <c:pt idx="115">
                  <c:v>10.134935</c:v>
                </c:pt>
                <c:pt idx="116">
                  <c:v>9.5919919999999994</c:v>
                </c:pt>
                <c:pt idx="117">
                  <c:v>9.0490490000000001</c:v>
                </c:pt>
                <c:pt idx="118">
                  <c:v>9.7729739999999996</c:v>
                </c:pt>
                <c:pt idx="119">
                  <c:v>11.944746</c:v>
                </c:pt>
                <c:pt idx="120">
                  <c:v>16.469270999999999</c:v>
                </c:pt>
                <c:pt idx="121">
                  <c:v>22.260662</c:v>
                </c:pt>
                <c:pt idx="122">
                  <c:v>21.71772</c:v>
                </c:pt>
                <c:pt idx="123">
                  <c:v>22.079681000000001</c:v>
                </c:pt>
                <c:pt idx="124">
                  <c:v>25.337339</c:v>
                </c:pt>
                <c:pt idx="125">
                  <c:v>24.794395000000002</c:v>
                </c:pt>
                <c:pt idx="126">
                  <c:v>27.871072999999999</c:v>
                </c:pt>
                <c:pt idx="127">
                  <c:v>27.690092</c:v>
                </c:pt>
                <c:pt idx="128">
                  <c:v>31.309711</c:v>
                </c:pt>
                <c:pt idx="129">
                  <c:v>31.309711</c:v>
                </c:pt>
                <c:pt idx="130">
                  <c:v>32.57658</c:v>
                </c:pt>
                <c:pt idx="131">
                  <c:v>35.653255000000001</c:v>
                </c:pt>
                <c:pt idx="132">
                  <c:v>34.024425999999998</c:v>
                </c:pt>
                <c:pt idx="133">
                  <c:v>32.57658</c:v>
                </c:pt>
                <c:pt idx="134">
                  <c:v>31.490694000000001</c:v>
                </c:pt>
                <c:pt idx="135">
                  <c:v>33.843445000000003</c:v>
                </c:pt>
                <c:pt idx="136">
                  <c:v>34.748351999999997</c:v>
                </c:pt>
                <c:pt idx="137">
                  <c:v>36.377178000000001</c:v>
                </c:pt>
                <c:pt idx="138">
                  <c:v>39.634838000000002</c:v>
                </c:pt>
                <c:pt idx="139">
                  <c:v>41.806609999999999</c:v>
                </c:pt>
                <c:pt idx="140">
                  <c:v>43.073478999999999</c:v>
                </c:pt>
                <c:pt idx="141">
                  <c:v>47.236038000000001</c:v>
                </c:pt>
                <c:pt idx="142">
                  <c:v>53.208412000000003</c:v>
                </c:pt>
                <c:pt idx="143">
                  <c:v>54.656261000000001</c:v>
                </c:pt>
                <c:pt idx="144">
                  <c:v>58.456859999999999</c:v>
                </c:pt>
                <c:pt idx="145">
                  <c:v>60.08569</c:v>
                </c:pt>
                <c:pt idx="146">
                  <c:v>62.981388000000003</c:v>
                </c:pt>
                <c:pt idx="147">
                  <c:v>61.895499999999998</c:v>
                </c:pt>
                <c:pt idx="148">
                  <c:v>57.189995000000003</c:v>
                </c:pt>
                <c:pt idx="149">
                  <c:v>56.285091000000001</c:v>
                </c:pt>
                <c:pt idx="150">
                  <c:v>53.027431</c:v>
                </c:pt>
                <c:pt idx="151">
                  <c:v>52.303508999999998</c:v>
                </c:pt>
                <c:pt idx="152">
                  <c:v>49.769775000000003</c:v>
                </c:pt>
                <c:pt idx="153">
                  <c:v>52.122528000000003</c:v>
                </c:pt>
                <c:pt idx="154">
                  <c:v>50.855659000000003</c:v>
                </c:pt>
                <c:pt idx="155">
                  <c:v>47.598002999999999</c:v>
                </c:pt>
                <c:pt idx="156">
                  <c:v>45.607211999999997</c:v>
                </c:pt>
                <c:pt idx="157">
                  <c:v>48.864868000000001</c:v>
                </c:pt>
                <c:pt idx="158">
                  <c:v>46.693095999999997</c:v>
                </c:pt>
                <c:pt idx="159">
                  <c:v>46.512115000000001</c:v>
                </c:pt>
                <c:pt idx="160">
                  <c:v>46.874077</c:v>
                </c:pt>
                <c:pt idx="161">
                  <c:v>43.616421000000003</c:v>
                </c:pt>
                <c:pt idx="162">
                  <c:v>42.168571</c:v>
                </c:pt>
                <c:pt idx="163">
                  <c:v>41.625629000000004</c:v>
                </c:pt>
                <c:pt idx="164">
                  <c:v>33.843445000000003</c:v>
                </c:pt>
                <c:pt idx="165">
                  <c:v>27.14715</c:v>
                </c:pt>
                <c:pt idx="166">
                  <c:v>10.677878</c:v>
                </c:pt>
                <c:pt idx="167">
                  <c:v>-2.3527529999999999</c:v>
                </c:pt>
                <c:pt idx="168">
                  <c:v>-15.202404</c:v>
                </c:pt>
                <c:pt idx="169">
                  <c:v>-27.328130999999999</c:v>
                </c:pt>
                <c:pt idx="170">
                  <c:v>-33.119522000000003</c:v>
                </c:pt>
                <c:pt idx="171">
                  <c:v>-34.567371000000001</c:v>
                </c:pt>
                <c:pt idx="172">
                  <c:v>-38.910915000000003</c:v>
                </c:pt>
                <c:pt idx="173">
                  <c:v>-37.644047</c:v>
                </c:pt>
                <c:pt idx="174">
                  <c:v>-36.739142999999999</c:v>
                </c:pt>
                <c:pt idx="175">
                  <c:v>-36.920124000000001</c:v>
                </c:pt>
                <c:pt idx="176">
                  <c:v>-33.843445000000003</c:v>
                </c:pt>
                <c:pt idx="177">
                  <c:v>-31.490694000000001</c:v>
                </c:pt>
                <c:pt idx="178">
                  <c:v>-30.766769</c:v>
                </c:pt>
                <c:pt idx="179">
                  <c:v>-31.309711</c:v>
                </c:pt>
                <c:pt idx="180">
                  <c:v>-29.861864000000001</c:v>
                </c:pt>
                <c:pt idx="181">
                  <c:v>-27.871072999999999</c:v>
                </c:pt>
                <c:pt idx="182">
                  <c:v>-27.509111000000001</c:v>
                </c:pt>
                <c:pt idx="183">
                  <c:v>-27.328130999999999</c:v>
                </c:pt>
                <c:pt idx="184">
                  <c:v>-26.242245</c:v>
                </c:pt>
                <c:pt idx="185">
                  <c:v>-25.156358999999998</c:v>
                </c:pt>
                <c:pt idx="186">
                  <c:v>-21.355757000000001</c:v>
                </c:pt>
                <c:pt idx="187">
                  <c:v>-19.907909</c:v>
                </c:pt>
                <c:pt idx="188">
                  <c:v>-18.098099000000001</c:v>
                </c:pt>
                <c:pt idx="189">
                  <c:v>-15.745347000000001</c:v>
                </c:pt>
                <c:pt idx="190">
                  <c:v>-15.383385000000001</c:v>
                </c:pt>
                <c:pt idx="191">
                  <c:v>-20.088889999999999</c:v>
                </c:pt>
                <c:pt idx="192">
                  <c:v>-20.450852999999999</c:v>
                </c:pt>
                <c:pt idx="193">
                  <c:v>-24.794395000000002</c:v>
                </c:pt>
                <c:pt idx="194">
                  <c:v>-26.061264000000001</c:v>
                </c:pt>
                <c:pt idx="195">
                  <c:v>-25.518319999999999</c:v>
                </c:pt>
                <c:pt idx="196">
                  <c:v>-26.966166999999999</c:v>
                </c:pt>
                <c:pt idx="197">
                  <c:v>-30.766769</c:v>
                </c:pt>
                <c:pt idx="198">
                  <c:v>-28.594996999999999</c:v>
                </c:pt>
                <c:pt idx="199">
                  <c:v>-26.242245</c:v>
                </c:pt>
                <c:pt idx="200">
                  <c:v>-19.364967</c:v>
                </c:pt>
                <c:pt idx="201">
                  <c:v>-16.650251000000001</c:v>
                </c:pt>
                <c:pt idx="202">
                  <c:v>-11.401802999999999</c:v>
                </c:pt>
                <c:pt idx="203">
                  <c:v>-6.1533540000000002</c:v>
                </c:pt>
                <c:pt idx="204">
                  <c:v>-2.895696</c:v>
                </c:pt>
                <c:pt idx="205">
                  <c:v>12.306706999999999</c:v>
                </c:pt>
                <c:pt idx="206">
                  <c:v>17.917117999999999</c:v>
                </c:pt>
                <c:pt idx="207">
                  <c:v>34.205410000000001</c:v>
                </c:pt>
                <c:pt idx="208">
                  <c:v>46.331135000000003</c:v>
                </c:pt>
                <c:pt idx="209">
                  <c:v>53.027431</c:v>
                </c:pt>
                <c:pt idx="210">
                  <c:v>59.361767</c:v>
                </c:pt>
                <c:pt idx="211">
                  <c:v>59.361767</c:v>
                </c:pt>
                <c:pt idx="212">
                  <c:v>60.990597000000001</c:v>
                </c:pt>
                <c:pt idx="213">
                  <c:v>57.370975000000001</c:v>
                </c:pt>
                <c:pt idx="214">
                  <c:v>56.104106999999999</c:v>
                </c:pt>
                <c:pt idx="215">
                  <c:v>52.484489000000004</c:v>
                </c:pt>
                <c:pt idx="216">
                  <c:v>47.055058000000002</c:v>
                </c:pt>
                <c:pt idx="217">
                  <c:v>39.634838000000002</c:v>
                </c:pt>
                <c:pt idx="218">
                  <c:v>29.680883000000001</c:v>
                </c:pt>
                <c:pt idx="219">
                  <c:v>24.070473</c:v>
                </c:pt>
                <c:pt idx="220">
                  <c:v>15.021421999999999</c:v>
                </c:pt>
                <c:pt idx="221">
                  <c:v>9.0490490000000001</c:v>
                </c:pt>
                <c:pt idx="222">
                  <c:v>5.9723730000000002</c:v>
                </c:pt>
                <c:pt idx="223">
                  <c:v>6.1533540000000002</c:v>
                </c:pt>
                <c:pt idx="224">
                  <c:v>4.3435439999999996</c:v>
                </c:pt>
                <c:pt idx="225">
                  <c:v>7.7821829999999999</c:v>
                </c:pt>
                <c:pt idx="226">
                  <c:v>6.6962970000000004</c:v>
                </c:pt>
                <c:pt idx="227">
                  <c:v>6.1533540000000002</c:v>
                </c:pt>
                <c:pt idx="228">
                  <c:v>2.1717719999999998</c:v>
                </c:pt>
                <c:pt idx="229">
                  <c:v>1.8098099999999999</c:v>
                </c:pt>
                <c:pt idx="230">
                  <c:v>8.6870879999999993</c:v>
                </c:pt>
                <c:pt idx="231">
                  <c:v>15.745347000000001</c:v>
                </c:pt>
                <c:pt idx="232">
                  <c:v>14.659461</c:v>
                </c:pt>
                <c:pt idx="233">
                  <c:v>25.518319999999999</c:v>
                </c:pt>
                <c:pt idx="234">
                  <c:v>29.499903</c:v>
                </c:pt>
                <c:pt idx="235">
                  <c:v>36.739142999999999</c:v>
                </c:pt>
                <c:pt idx="236">
                  <c:v>39.634838000000002</c:v>
                </c:pt>
                <c:pt idx="237">
                  <c:v>44.340342999999997</c:v>
                </c:pt>
                <c:pt idx="238">
                  <c:v>45.426231000000001</c:v>
                </c:pt>
                <c:pt idx="239">
                  <c:v>45.788193</c:v>
                </c:pt>
                <c:pt idx="240">
                  <c:v>46.150154000000001</c:v>
                </c:pt>
                <c:pt idx="241">
                  <c:v>46.150154000000001</c:v>
                </c:pt>
                <c:pt idx="242">
                  <c:v>45.426231000000001</c:v>
                </c:pt>
                <c:pt idx="243">
                  <c:v>47.236038000000001</c:v>
                </c:pt>
                <c:pt idx="244">
                  <c:v>44.521324</c:v>
                </c:pt>
                <c:pt idx="245">
                  <c:v>36.196198000000003</c:v>
                </c:pt>
                <c:pt idx="246">
                  <c:v>26.785187000000001</c:v>
                </c:pt>
                <c:pt idx="247">
                  <c:v>17.374175999999999</c:v>
                </c:pt>
                <c:pt idx="248">
                  <c:v>12.84965</c:v>
                </c:pt>
                <c:pt idx="249">
                  <c:v>1.0858859999999999</c:v>
                </c:pt>
                <c:pt idx="250">
                  <c:v>-5.9723730000000002</c:v>
                </c:pt>
                <c:pt idx="251">
                  <c:v>-15.926328</c:v>
                </c:pt>
                <c:pt idx="252">
                  <c:v>-18.822023000000002</c:v>
                </c:pt>
                <c:pt idx="253">
                  <c:v>-27.690092</c:v>
                </c:pt>
                <c:pt idx="254">
                  <c:v>-33.300502999999999</c:v>
                </c:pt>
                <c:pt idx="255">
                  <c:v>-37.101104999999997</c:v>
                </c:pt>
                <c:pt idx="256">
                  <c:v>-39.091895999999998</c:v>
                </c:pt>
                <c:pt idx="257">
                  <c:v>-38.548949999999998</c:v>
                </c:pt>
                <c:pt idx="258">
                  <c:v>-34.386391000000003</c:v>
                </c:pt>
                <c:pt idx="259">
                  <c:v>-25.699300999999998</c:v>
                </c:pt>
                <c:pt idx="260">
                  <c:v>-16.469270999999999</c:v>
                </c:pt>
                <c:pt idx="261">
                  <c:v>-4.7055059999999997</c:v>
                </c:pt>
                <c:pt idx="262">
                  <c:v>4.7055059999999997</c:v>
                </c:pt>
                <c:pt idx="263">
                  <c:v>17.012212999999999</c:v>
                </c:pt>
                <c:pt idx="264">
                  <c:v>21.355757000000001</c:v>
                </c:pt>
                <c:pt idx="265">
                  <c:v>41.263668000000003</c:v>
                </c:pt>
                <c:pt idx="266">
                  <c:v>47.055058000000002</c:v>
                </c:pt>
                <c:pt idx="267">
                  <c:v>55.561165000000003</c:v>
                </c:pt>
                <c:pt idx="268">
                  <c:v>61.171576999999999</c:v>
                </c:pt>
                <c:pt idx="269">
                  <c:v>60.08569</c:v>
                </c:pt>
                <c:pt idx="270">
                  <c:v>57.189995000000003</c:v>
                </c:pt>
                <c:pt idx="271">
                  <c:v>52.484489000000004</c:v>
                </c:pt>
                <c:pt idx="272">
                  <c:v>43.797401000000001</c:v>
                </c:pt>
                <c:pt idx="273">
                  <c:v>37.463065999999998</c:v>
                </c:pt>
                <c:pt idx="274">
                  <c:v>35.291294000000001</c:v>
                </c:pt>
                <c:pt idx="275">
                  <c:v>28.775977999999999</c:v>
                </c:pt>
                <c:pt idx="276">
                  <c:v>23.527529000000001</c:v>
                </c:pt>
                <c:pt idx="277">
                  <c:v>17.555157000000001</c:v>
                </c:pt>
                <c:pt idx="278">
                  <c:v>11.220821000000001</c:v>
                </c:pt>
                <c:pt idx="279">
                  <c:v>4.5245249999999997</c:v>
                </c:pt>
                <c:pt idx="280">
                  <c:v>1.266867</c:v>
                </c:pt>
                <c:pt idx="281">
                  <c:v>0.54294299999999995</c:v>
                </c:pt>
                <c:pt idx="282">
                  <c:v>-2.1717719999999998</c:v>
                </c:pt>
                <c:pt idx="283">
                  <c:v>-1.8098099999999999</c:v>
                </c:pt>
                <c:pt idx="284">
                  <c:v>0</c:v>
                </c:pt>
                <c:pt idx="285">
                  <c:v>3.981582</c:v>
                </c:pt>
                <c:pt idx="286">
                  <c:v>14.840441999999999</c:v>
                </c:pt>
                <c:pt idx="287">
                  <c:v>18.641043</c:v>
                </c:pt>
                <c:pt idx="288">
                  <c:v>24.432434000000001</c:v>
                </c:pt>
                <c:pt idx="289">
                  <c:v>28.052053000000001</c:v>
                </c:pt>
                <c:pt idx="290">
                  <c:v>29.861864000000001</c:v>
                </c:pt>
                <c:pt idx="291">
                  <c:v>28.414017000000001</c:v>
                </c:pt>
                <c:pt idx="292">
                  <c:v>15.564365</c:v>
                </c:pt>
                <c:pt idx="293">
                  <c:v>17.374175999999999</c:v>
                </c:pt>
                <c:pt idx="294">
                  <c:v>16.831232</c:v>
                </c:pt>
                <c:pt idx="295">
                  <c:v>20.088889999999999</c:v>
                </c:pt>
                <c:pt idx="296">
                  <c:v>18.098099000000001</c:v>
                </c:pt>
                <c:pt idx="297">
                  <c:v>19.545947999999999</c:v>
                </c:pt>
                <c:pt idx="298">
                  <c:v>19.003004000000001</c:v>
                </c:pt>
                <c:pt idx="299">
                  <c:v>16.831232</c:v>
                </c:pt>
                <c:pt idx="300">
                  <c:v>12.306706999999999</c:v>
                </c:pt>
                <c:pt idx="301">
                  <c:v>11.220821000000001</c:v>
                </c:pt>
                <c:pt idx="302">
                  <c:v>10.496898</c:v>
                </c:pt>
                <c:pt idx="303">
                  <c:v>6.5153160000000003</c:v>
                </c:pt>
                <c:pt idx="304">
                  <c:v>9.0490490000000001</c:v>
                </c:pt>
                <c:pt idx="305">
                  <c:v>6.1533540000000002</c:v>
                </c:pt>
                <c:pt idx="306">
                  <c:v>3.981582</c:v>
                </c:pt>
                <c:pt idx="307">
                  <c:v>-0.36196200000000001</c:v>
                </c:pt>
                <c:pt idx="308">
                  <c:v>-4.3435439999999996</c:v>
                </c:pt>
                <c:pt idx="309">
                  <c:v>-0.90490499999999996</c:v>
                </c:pt>
                <c:pt idx="310">
                  <c:v>-4.8864869999999998</c:v>
                </c:pt>
                <c:pt idx="311">
                  <c:v>-6.5153160000000003</c:v>
                </c:pt>
                <c:pt idx="312">
                  <c:v>-8.8680690000000002</c:v>
                </c:pt>
                <c:pt idx="313">
                  <c:v>-9.9539550000000006</c:v>
                </c:pt>
                <c:pt idx="314">
                  <c:v>-14.116517999999999</c:v>
                </c:pt>
                <c:pt idx="315">
                  <c:v>-15.926328</c:v>
                </c:pt>
                <c:pt idx="316">
                  <c:v>-16.107309000000001</c:v>
                </c:pt>
                <c:pt idx="317">
                  <c:v>-19.364967</c:v>
                </c:pt>
                <c:pt idx="318">
                  <c:v>-23.527529000000001</c:v>
                </c:pt>
                <c:pt idx="319">
                  <c:v>-28.956959000000001</c:v>
                </c:pt>
                <c:pt idx="320">
                  <c:v>-34.024425999999998</c:v>
                </c:pt>
                <c:pt idx="321">
                  <c:v>-40.539741999999997</c:v>
                </c:pt>
                <c:pt idx="322">
                  <c:v>-39.996799000000003</c:v>
                </c:pt>
                <c:pt idx="323">
                  <c:v>-41.987591000000002</c:v>
                </c:pt>
                <c:pt idx="324">
                  <c:v>-40.358761000000001</c:v>
                </c:pt>
                <c:pt idx="325">
                  <c:v>-32.757561000000003</c:v>
                </c:pt>
                <c:pt idx="326">
                  <c:v>-25.337339</c:v>
                </c:pt>
                <c:pt idx="327">
                  <c:v>-17.555157000000001</c:v>
                </c:pt>
                <c:pt idx="328">
                  <c:v>-15.745347000000001</c:v>
                </c:pt>
                <c:pt idx="329">
                  <c:v>-15.926328</c:v>
                </c:pt>
                <c:pt idx="330">
                  <c:v>-10.85886</c:v>
                </c:pt>
                <c:pt idx="331">
                  <c:v>-17.193194999999999</c:v>
                </c:pt>
                <c:pt idx="332">
                  <c:v>-17.193194999999999</c:v>
                </c:pt>
                <c:pt idx="333">
                  <c:v>-15.745347000000001</c:v>
                </c:pt>
                <c:pt idx="334">
                  <c:v>-19.545947999999999</c:v>
                </c:pt>
                <c:pt idx="335">
                  <c:v>-23.708508999999999</c:v>
                </c:pt>
                <c:pt idx="336">
                  <c:v>-21.536739000000001</c:v>
                </c:pt>
                <c:pt idx="337">
                  <c:v>-20.993794999999999</c:v>
                </c:pt>
                <c:pt idx="338">
                  <c:v>-19.726928999999998</c:v>
                </c:pt>
                <c:pt idx="339">
                  <c:v>-15.021421999999999</c:v>
                </c:pt>
                <c:pt idx="340">
                  <c:v>-11.220821000000001</c:v>
                </c:pt>
                <c:pt idx="341">
                  <c:v>-10.677878</c:v>
                </c:pt>
                <c:pt idx="342">
                  <c:v>-17.374175999999999</c:v>
                </c:pt>
                <c:pt idx="343">
                  <c:v>-24.070473</c:v>
                </c:pt>
                <c:pt idx="344">
                  <c:v>-26.604206000000001</c:v>
                </c:pt>
                <c:pt idx="345">
                  <c:v>-26.242245</c:v>
                </c:pt>
                <c:pt idx="346">
                  <c:v>-18.098099000000001</c:v>
                </c:pt>
                <c:pt idx="347">
                  <c:v>-17.555157000000001</c:v>
                </c:pt>
                <c:pt idx="348">
                  <c:v>-6.6962970000000004</c:v>
                </c:pt>
                <c:pt idx="349">
                  <c:v>5.42943</c:v>
                </c:pt>
                <c:pt idx="350">
                  <c:v>13.030632000000001</c:v>
                </c:pt>
                <c:pt idx="351">
                  <c:v>21.898700999999999</c:v>
                </c:pt>
                <c:pt idx="352">
                  <c:v>27.509111000000001</c:v>
                </c:pt>
                <c:pt idx="353">
                  <c:v>31.852654999999999</c:v>
                </c:pt>
                <c:pt idx="354">
                  <c:v>28.775977999999999</c:v>
                </c:pt>
                <c:pt idx="355">
                  <c:v>26.423224999999999</c:v>
                </c:pt>
                <c:pt idx="356">
                  <c:v>20.812815000000001</c:v>
                </c:pt>
                <c:pt idx="357">
                  <c:v>12.668670000000001</c:v>
                </c:pt>
                <c:pt idx="358">
                  <c:v>10.677878</c:v>
                </c:pt>
                <c:pt idx="359">
                  <c:v>7.4202209999999997</c:v>
                </c:pt>
                <c:pt idx="360">
                  <c:v>6.8772779999999996</c:v>
                </c:pt>
                <c:pt idx="361">
                  <c:v>6.6962970000000004</c:v>
                </c:pt>
                <c:pt idx="362">
                  <c:v>7.6012019999999998</c:v>
                </c:pt>
                <c:pt idx="363">
                  <c:v>8.6870879999999993</c:v>
                </c:pt>
                <c:pt idx="364">
                  <c:v>9.7729739999999996</c:v>
                </c:pt>
                <c:pt idx="365">
                  <c:v>10.134935</c:v>
                </c:pt>
                <c:pt idx="366">
                  <c:v>14.116517999999999</c:v>
                </c:pt>
                <c:pt idx="367">
                  <c:v>17.193194999999999</c:v>
                </c:pt>
                <c:pt idx="368">
                  <c:v>23.346547999999999</c:v>
                </c:pt>
                <c:pt idx="369">
                  <c:v>24.251453000000001</c:v>
                </c:pt>
                <c:pt idx="370">
                  <c:v>28.775977999999999</c:v>
                </c:pt>
                <c:pt idx="371">
                  <c:v>31.128730999999998</c:v>
                </c:pt>
                <c:pt idx="372">
                  <c:v>33.119522000000003</c:v>
                </c:pt>
                <c:pt idx="373">
                  <c:v>34.386391000000003</c:v>
                </c:pt>
                <c:pt idx="374">
                  <c:v>32.395598999999997</c:v>
                </c:pt>
                <c:pt idx="375">
                  <c:v>33.662464</c:v>
                </c:pt>
                <c:pt idx="376">
                  <c:v>36.920124000000001</c:v>
                </c:pt>
                <c:pt idx="377">
                  <c:v>40.177779999999998</c:v>
                </c:pt>
                <c:pt idx="378">
                  <c:v>40.901707000000002</c:v>
                </c:pt>
                <c:pt idx="379">
                  <c:v>43.073478999999999</c:v>
                </c:pt>
                <c:pt idx="380">
                  <c:v>45.245251000000003</c:v>
                </c:pt>
                <c:pt idx="381">
                  <c:v>34.929333</c:v>
                </c:pt>
                <c:pt idx="382">
                  <c:v>21.536739000000001</c:v>
                </c:pt>
                <c:pt idx="383">
                  <c:v>10.496898</c:v>
                </c:pt>
                <c:pt idx="384">
                  <c:v>8.3251259999999991</c:v>
                </c:pt>
                <c:pt idx="385">
                  <c:v>4.1625629999999996</c:v>
                </c:pt>
                <c:pt idx="386">
                  <c:v>4.8864869999999998</c:v>
                </c:pt>
                <c:pt idx="387">
                  <c:v>9.7729739999999996</c:v>
                </c:pt>
                <c:pt idx="388">
                  <c:v>21.898700999999999</c:v>
                </c:pt>
                <c:pt idx="389">
                  <c:v>26.785187000000001</c:v>
                </c:pt>
                <c:pt idx="390">
                  <c:v>29.861864000000001</c:v>
                </c:pt>
                <c:pt idx="391">
                  <c:v>29.861864000000001</c:v>
                </c:pt>
                <c:pt idx="392">
                  <c:v>30.404807999999999</c:v>
                </c:pt>
                <c:pt idx="393">
                  <c:v>29.861864000000001</c:v>
                </c:pt>
                <c:pt idx="394">
                  <c:v>30.766769</c:v>
                </c:pt>
                <c:pt idx="395">
                  <c:v>31.852654999999999</c:v>
                </c:pt>
                <c:pt idx="396">
                  <c:v>31.671675</c:v>
                </c:pt>
                <c:pt idx="397">
                  <c:v>31.852654999999999</c:v>
                </c:pt>
                <c:pt idx="398">
                  <c:v>33.119522000000003</c:v>
                </c:pt>
                <c:pt idx="399">
                  <c:v>34.748351999999997</c:v>
                </c:pt>
                <c:pt idx="400">
                  <c:v>42.349552000000003</c:v>
                </c:pt>
                <c:pt idx="401">
                  <c:v>48.864868000000001</c:v>
                </c:pt>
                <c:pt idx="402">
                  <c:v>55.380184</c:v>
                </c:pt>
                <c:pt idx="403">
                  <c:v>59.361767</c:v>
                </c:pt>
                <c:pt idx="404">
                  <c:v>63.343349000000003</c:v>
                </c:pt>
                <c:pt idx="405">
                  <c:v>62.800404</c:v>
                </c:pt>
                <c:pt idx="406">
                  <c:v>62.438442000000002</c:v>
                </c:pt>
                <c:pt idx="407">
                  <c:v>61.895499999999998</c:v>
                </c:pt>
                <c:pt idx="408">
                  <c:v>59.723728000000001</c:v>
                </c:pt>
                <c:pt idx="409">
                  <c:v>57.913918000000002</c:v>
                </c:pt>
                <c:pt idx="410">
                  <c:v>56.466071999999997</c:v>
                </c:pt>
                <c:pt idx="411">
                  <c:v>56.828032999999998</c:v>
                </c:pt>
                <c:pt idx="412">
                  <c:v>56.466071999999997</c:v>
                </c:pt>
                <c:pt idx="413">
                  <c:v>57.551955999999997</c:v>
                </c:pt>
                <c:pt idx="414">
                  <c:v>55.742145999999998</c:v>
                </c:pt>
                <c:pt idx="415">
                  <c:v>52.846451000000002</c:v>
                </c:pt>
                <c:pt idx="416">
                  <c:v>52.303508999999998</c:v>
                </c:pt>
                <c:pt idx="417">
                  <c:v>51.579582000000002</c:v>
                </c:pt>
                <c:pt idx="418">
                  <c:v>52.665469999999999</c:v>
                </c:pt>
                <c:pt idx="419">
                  <c:v>50.312716999999999</c:v>
                </c:pt>
                <c:pt idx="420">
                  <c:v>49.769775000000003</c:v>
                </c:pt>
                <c:pt idx="421">
                  <c:v>51.760562999999998</c:v>
                </c:pt>
                <c:pt idx="422">
                  <c:v>50.493698000000002</c:v>
                </c:pt>
                <c:pt idx="423">
                  <c:v>49.950755999999998</c:v>
                </c:pt>
                <c:pt idx="424">
                  <c:v>48.683886999999999</c:v>
                </c:pt>
                <c:pt idx="425">
                  <c:v>45.607211999999997</c:v>
                </c:pt>
                <c:pt idx="426">
                  <c:v>44.521324</c:v>
                </c:pt>
                <c:pt idx="427">
                  <c:v>39.453856999999999</c:v>
                </c:pt>
                <c:pt idx="428">
                  <c:v>24.975377999999999</c:v>
                </c:pt>
                <c:pt idx="429">
                  <c:v>7.9631639999999999</c:v>
                </c:pt>
                <c:pt idx="430">
                  <c:v>-14.478479</c:v>
                </c:pt>
                <c:pt idx="431">
                  <c:v>-32.033638000000003</c:v>
                </c:pt>
                <c:pt idx="432">
                  <c:v>-37.463065999999998</c:v>
                </c:pt>
                <c:pt idx="433">
                  <c:v>-37.463065999999998</c:v>
                </c:pt>
                <c:pt idx="434">
                  <c:v>-34.386391000000003</c:v>
                </c:pt>
                <c:pt idx="435">
                  <c:v>-32.033638000000003</c:v>
                </c:pt>
                <c:pt idx="436">
                  <c:v>-27.690092</c:v>
                </c:pt>
                <c:pt idx="437">
                  <c:v>-21.536739000000001</c:v>
                </c:pt>
                <c:pt idx="438">
                  <c:v>-17.917117999999999</c:v>
                </c:pt>
                <c:pt idx="439">
                  <c:v>-13.573575</c:v>
                </c:pt>
                <c:pt idx="440">
                  <c:v>-10.134935</c:v>
                </c:pt>
                <c:pt idx="441">
                  <c:v>-9.9539550000000006</c:v>
                </c:pt>
                <c:pt idx="442">
                  <c:v>-3.4386389999999998</c:v>
                </c:pt>
                <c:pt idx="443">
                  <c:v>-4.3435439999999996</c:v>
                </c:pt>
                <c:pt idx="444">
                  <c:v>-5.9723730000000002</c:v>
                </c:pt>
                <c:pt idx="445">
                  <c:v>-7.2392399999999997</c:v>
                </c:pt>
                <c:pt idx="446">
                  <c:v>-4.8864869999999998</c:v>
                </c:pt>
                <c:pt idx="447">
                  <c:v>-5.2484489999999999</c:v>
                </c:pt>
                <c:pt idx="448">
                  <c:v>-3.4386389999999998</c:v>
                </c:pt>
                <c:pt idx="449">
                  <c:v>-1.8098099999999999</c:v>
                </c:pt>
                <c:pt idx="450">
                  <c:v>-3.6196199999999998</c:v>
                </c:pt>
                <c:pt idx="451">
                  <c:v>-4.7055059999999997</c:v>
                </c:pt>
                <c:pt idx="452">
                  <c:v>-4.7055059999999997</c:v>
                </c:pt>
                <c:pt idx="453">
                  <c:v>-7.0582589999999996</c:v>
                </c:pt>
                <c:pt idx="454">
                  <c:v>-7.4202209999999997</c:v>
                </c:pt>
                <c:pt idx="455">
                  <c:v>-3.0766770000000001</c:v>
                </c:pt>
                <c:pt idx="456">
                  <c:v>3.8006009999999999</c:v>
                </c:pt>
                <c:pt idx="457">
                  <c:v>-3.6196199999999998</c:v>
                </c:pt>
                <c:pt idx="458">
                  <c:v>-5.7913920000000001</c:v>
                </c:pt>
                <c:pt idx="459">
                  <c:v>-8.3251259999999991</c:v>
                </c:pt>
                <c:pt idx="460">
                  <c:v>-17.374175999999999</c:v>
                </c:pt>
                <c:pt idx="461">
                  <c:v>-21.355757000000001</c:v>
                </c:pt>
                <c:pt idx="462">
                  <c:v>-15.745347000000001</c:v>
                </c:pt>
                <c:pt idx="463">
                  <c:v>-5.42943</c:v>
                </c:pt>
                <c:pt idx="464">
                  <c:v>-7.2392399999999997</c:v>
                </c:pt>
                <c:pt idx="465">
                  <c:v>-6.3343350000000003</c:v>
                </c:pt>
                <c:pt idx="466">
                  <c:v>8.8680690000000002</c:v>
                </c:pt>
                <c:pt idx="467">
                  <c:v>11.582784</c:v>
                </c:pt>
                <c:pt idx="468">
                  <c:v>11.582784</c:v>
                </c:pt>
                <c:pt idx="469">
                  <c:v>10.677878</c:v>
                </c:pt>
                <c:pt idx="470">
                  <c:v>11.763764</c:v>
                </c:pt>
                <c:pt idx="471">
                  <c:v>8.5061060000000008</c:v>
                </c:pt>
                <c:pt idx="472">
                  <c:v>8.5061060000000008</c:v>
                </c:pt>
                <c:pt idx="473">
                  <c:v>9.7729739999999996</c:v>
                </c:pt>
                <c:pt idx="474">
                  <c:v>9.4110119999999995</c:v>
                </c:pt>
                <c:pt idx="475">
                  <c:v>9.4110119999999995</c:v>
                </c:pt>
                <c:pt idx="476">
                  <c:v>8.3251259999999991</c:v>
                </c:pt>
                <c:pt idx="477">
                  <c:v>9.5919919999999994</c:v>
                </c:pt>
                <c:pt idx="478">
                  <c:v>9.7729739999999996</c:v>
                </c:pt>
                <c:pt idx="479">
                  <c:v>8.6870879999999993</c:v>
                </c:pt>
                <c:pt idx="480">
                  <c:v>7.4202209999999997</c:v>
                </c:pt>
                <c:pt idx="481">
                  <c:v>7.0582589999999996</c:v>
                </c:pt>
                <c:pt idx="482">
                  <c:v>7.2392399999999997</c:v>
                </c:pt>
                <c:pt idx="483">
                  <c:v>7.0582589999999996</c:v>
                </c:pt>
                <c:pt idx="484">
                  <c:v>6.3343350000000003</c:v>
                </c:pt>
                <c:pt idx="485">
                  <c:v>7.2392399999999997</c:v>
                </c:pt>
                <c:pt idx="486">
                  <c:v>5.7913920000000001</c:v>
                </c:pt>
                <c:pt idx="487">
                  <c:v>7.2392399999999997</c:v>
                </c:pt>
                <c:pt idx="488">
                  <c:v>7.6012019999999998</c:v>
                </c:pt>
                <c:pt idx="489">
                  <c:v>6.8772779999999996</c:v>
                </c:pt>
                <c:pt idx="490">
                  <c:v>7.0582589999999996</c:v>
                </c:pt>
                <c:pt idx="491">
                  <c:v>7.7821829999999999</c:v>
                </c:pt>
                <c:pt idx="492">
                  <c:v>8.5061060000000008</c:v>
                </c:pt>
                <c:pt idx="493">
                  <c:v>9.0490490000000001</c:v>
                </c:pt>
                <c:pt idx="494">
                  <c:v>8.6870879999999993</c:v>
                </c:pt>
                <c:pt idx="495">
                  <c:v>6.8772779999999996</c:v>
                </c:pt>
                <c:pt idx="496">
                  <c:v>8.144145</c:v>
                </c:pt>
                <c:pt idx="497">
                  <c:v>9.2300310000000003</c:v>
                </c:pt>
                <c:pt idx="498">
                  <c:v>7.9631639999999999</c:v>
                </c:pt>
                <c:pt idx="499">
                  <c:v>7.6012019999999998</c:v>
                </c:pt>
                <c:pt idx="500">
                  <c:v>7.0582589999999996</c:v>
                </c:pt>
                <c:pt idx="501">
                  <c:v>7.2392399999999997</c:v>
                </c:pt>
                <c:pt idx="502">
                  <c:v>7.4202209999999997</c:v>
                </c:pt>
                <c:pt idx="503">
                  <c:v>7.2392399999999997</c:v>
                </c:pt>
                <c:pt idx="504">
                  <c:v>7.7821829999999999</c:v>
                </c:pt>
                <c:pt idx="505">
                  <c:v>9.4110119999999995</c:v>
                </c:pt>
                <c:pt idx="506">
                  <c:v>8.3251259999999991</c:v>
                </c:pt>
                <c:pt idx="507">
                  <c:v>6.3343350000000003</c:v>
                </c:pt>
                <c:pt idx="508">
                  <c:v>6.8772779999999996</c:v>
                </c:pt>
                <c:pt idx="509">
                  <c:v>6.8772779999999996</c:v>
                </c:pt>
                <c:pt idx="510">
                  <c:v>9.0490490000000001</c:v>
                </c:pt>
                <c:pt idx="511">
                  <c:v>7.2392399999999997</c:v>
                </c:pt>
                <c:pt idx="512">
                  <c:v>7.0582589999999996</c:v>
                </c:pt>
                <c:pt idx="513">
                  <c:v>7.9631639999999999</c:v>
                </c:pt>
                <c:pt idx="514">
                  <c:v>9.2300310000000003</c:v>
                </c:pt>
                <c:pt idx="515">
                  <c:v>9.5919919999999994</c:v>
                </c:pt>
                <c:pt idx="516">
                  <c:v>8.6870879999999993</c:v>
                </c:pt>
                <c:pt idx="517">
                  <c:v>9.0490490000000001</c:v>
                </c:pt>
                <c:pt idx="518">
                  <c:v>11.220821000000001</c:v>
                </c:pt>
                <c:pt idx="519">
                  <c:v>9.0490490000000001</c:v>
                </c:pt>
                <c:pt idx="520">
                  <c:v>10.85886</c:v>
                </c:pt>
                <c:pt idx="521">
                  <c:v>12.306706999999999</c:v>
                </c:pt>
                <c:pt idx="522">
                  <c:v>11.944746</c:v>
                </c:pt>
                <c:pt idx="523">
                  <c:v>13.030632000000001</c:v>
                </c:pt>
                <c:pt idx="524">
                  <c:v>11.401802999999999</c:v>
                </c:pt>
                <c:pt idx="525">
                  <c:v>13.030632000000001</c:v>
                </c:pt>
                <c:pt idx="526">
                  <c:v>13.392593</c:v>
                </c:pt>
                <c:pt idx="527">
                  <c:v>13.211613</c:v>
                </c:pt>
                <c:pt idx="528">
                  <c:v>13.030632000000001</c:v>
                </c:pt>
                <c:pt idx="529">
                  <c:v>13.392593</c:v>
                </c:pt>
                <c:pt idx="530">
                  <c:v>13.211613</c:v>
                </c:pt>
                <c:pt idx="531">
                  <c:v>13.573575</c:v>
                </c:pt>
                <c:pt idx="532">
                  <c:v>13.754555999999999</c:v>
                </c:pt>
                <c:pt idx="533">
                  <c:v>12.668670000000001</c:v>
                </c:pt>
                <c:pt idx="534">
                  <c:v>11.401802999999999</c:v>
                </c:pt>
                <c:pt idx="535">
                  <c:v>13.392593</c:v>
                </c:pt>
                <c:pt idx="536">
                  <c:v>11.039840999999999</c:v>
                </c:pt>
                <c:pt idx="537">
                  <c:v>14.116517999999999</c:v>
                </c:pt>
                <c:pt idx="538">
                  <c:v>10.496898</c:v>
                </c:pt>
                <c:pt idx="539">
                  <c:v>12.306706999999999</c:v>
                </c:pt>
                <c:pt idx="540">
                  <c:v>12.306706999999999</c:v>
                </c:pt>
                <c:pt idx="541">
                  <c:v>13.211613</c:v>
                </c:pt>
                <c:pt idx="542">
                  <c:v>13.211613</c:v>
                </c:pt>
                <c:pt idx="543">
                  <c:v>10.677878</c:v>
                </c:pt>
                <c:pt idx="544">
                  <c:v>13.211613</c:v>
                </c:pt>
                <c:pt idx="545">
                  <c:v>10.134935</c:v>
                </c:pt>
                <c:pt idx="546">
                  <c:v>11.944746</c:v>
                </c:pt>
                <c:pt idx="547">
                  <c:v>9.9539550000000006</c:v>
                </c:pt>
                <c:pt idx="548">
                  <c:v>11.039840999999999</c:v>
                </c:pt>
                <c:pt idx="549">
                  <c:v>11.039840999999999</c:v>
                </c:pt>
                <c:pt idx="550">
                  <c:v>10.496898</c:v>
                </c:pt>
                <c:pt idx="551">
                  <c:v>11.944746</c:v>
                </c:pt>
                <c:pt idx="552">
                  <c:v>11.220821000000001</c:v>
                </c:pt>
                <c:pt idx="553">
                  <c:v>10.134935</c:v>
                </c:pt>
                <c:pt idx="554">
                  <c:v>10.496898</c:v>
                </c:pt>
                <c:pt idx="555">
                  <c:v>10.315917000000001</c:v>
                </c:pt>
                <c:pt idx="556">
                  <c:v>10.315917000000001</c:v>
                </c:pt>
                <c:pt idx="557">
                  <c:v>9.2300310000000003</c:v>
                </c:pt>
                <c:pt idx="558">
                  <c:v>10.315917000000001</c:v>
                </c:pt>
                <c:pt idx="559">
                  <c:v>10.134935</c:v>
                </c:pt>
                <c:pt idx="560">
                  <c:v>9.9539550000000006</c:v>
                </c:pt>
                <c:pt idx="561">
                  <c:v>11.039840999999999</c:v>
                </c:pt>
                <c:pt idx="562">
                  <c:v>10.677878</c:v>
                </c:pt>
                <c:pt idx="563">
                  <c:v>11.401802999999999</c:v>
                </c:pt>
                <c:pt idx="564">
                  <c:v>10.315917000000001</c:v>
                </c:pt>
                <c:pt idx="565">
                  <c:v>11.401802999999999</c:v>
                </c:pt>
                <c:pt idx="566">
                  <c:v>11.944746</c:v>
                </c:pt>
                <c:pt idx="567">
                  <c:v>12.125726999999999</c:v>
                </c:pt>
                <c:pt idx="568">
                  <c:v>11.220821000000001</c:v>
                </c:pt>
                <c:pt idx="569">
                  <c:v>10.85886</c:v>
                </c:pt>
                <c:pt idx="570">
                  <c:v>10.85886</c:v>
                </c:pt>
                <c:pt idx="571">
                  <c:v>11.220821000000001</c:v>
                </c:pt>
                <c:pt idx="572">
                  <c:v>10.85886</c:v>
                </c:pt>
                <c:pt idx="573">
                  <c:v>10.134935</c:v>
                </c:pt>
                <c:pt idx="574">
                  <c:v>8.8680690000000002</c:v>
                </c:pt>
                <c:pt idx="575">
                  <c:v>8.144145</c:v>
                </c:pt>
                <c:pt idx="576">
                  <c:v>7.2392399999999997</c:v>
                </c:pt>
                <c:pt idx="577">
                  <c:v>8.144145</c:v>
                </c:pt>
                <c:pt idx="578">
                  <c:v>7.4202209999999997</c:v>
                </c:pt>
                <c:pt idx="579">
                  <c:v>7.0582589999999996</c:v>
                </c:pt>
                <c:pt idx="580">
                  <c:v>7.9631639999999999</c:v>
                </c:pt>
                <c:pt idx="581">
                  <c:v>7.9631639999999999</c:v>
                </c:pt>
                <c:pt idx="582">
                  <c:v>8.6870879999999993</c:v>
                </c:pt>
                <c:pt idx="583">
                  <c:v>9.0490490000000001</c:v>
                </c:pt>
                <c:pt idx="584">
                  <c:v>7.9631639999999999</c:v>
                </c:pt>
                <c:pt idx="585">
                  <c:v>9.4110119999999995</c:v>
                </c:pt>
                <c:pt idx="586">
                  <c:v>6.5153160000000003</c:v>
                </c:pt>
                <c:pt idx="587">
                  <c:v>7.0582589999999996</c:v>
                </c:pt>
                <c:pt idx="588">
                  <c:v>6.5153160000000003</c:v>
                </c:pt>
                <c:pt idx="589">
                  <c:v>8.5061060000000008</c:v>
                </c:pt>
                <c:pt idx="590">
                  <c:v>9.0490490000000001</c:v>
                </c:pt>
                <c:pt idx="591">
                  <c:v>5.9723730000000002</c:v>
                </c:pt>
                <c:pt idx="592">
                  <c:v>5.7913920000000001</c:v>
                </c:pt>
                <c:pt idx="593">
                  <c:v>4.7055059999999997</c:v>
                </c:pt>
                <c:pt idx="594">
                  <c:v>6.3343350000000003</c:v>
                </c:pt>
                <c:pt idx="595">
                  <c:v>5.2484489999999999</c:v>
                </c:pt>
                <c:pt idx="596">
                  <c:v>5.42943</c:v>
                </c:pt>
                <c:pt idx="597">
                  <c:v>6.1533540000000002</c:v>
                </c:pt>
                <c:pt idx="598">
                  <c:v>5.42943</c:v>
                </c:pt>
                <c:pt idx="599">
                  <c:v>7.0582589999999996</c:v>
                </c:pt>
                <c:pt idx="600">
                  <c:v>4.7055059999999997</c:v>
                </c:pt>
                <c:pt idx="601">
                  <c:v>4.3435439999999996</c:v>
                </c:pt>
                <c:pt idx="602">
                  <c:v>5.2484489999999999</c:v>
                </c:pt>
                <c:pt idx="603">
                  <c:v>5.2484489999999999</c:v>
                </c:pt>
                <c:pt idx="604">
                  <c:v>6.1533540000000002</c:v>
                </c:pt>
                <c:pt idx="605">
                  <c:v>4.1625629999999996</c:v>
                </c:pt>
                <c:pt idx="606">
                  <c:v>6.5153160000000003</c:v>
                </c:pt>
                <c:pt idx="607">
                  <c:v>7.0582589999999996</c:v>
                </c:pt>
                <c:pt idx="608">
                  <c:v>5.9723730000000002</c:v>
                </c:pt>
                <c:pt idx="609">
                  <c:v>4.5245249999999997</c:v>
                </c:pt>
                <c:pt idx="610">
                  <c:v>5.0674679999999999</c:v>
                </c:pt>
                <c:pt idx="611">
                  <c:v>6.5153160000000003</c:v>
                </c:pt>
                <c:pt idx="612">
                  <c:v>7.4202209999999997</c:v>
                </c:pt>
                <c:pt idx="613">
                  <c:v>7.0582589999999996</c:v>
                </c:pt>
                <c:pt idx="614">
                  <c:v>7.9631639999999999</c:v>
                </c:pt>
                <c:pt idx="615">
                  <c:v>6.5153160000000003</c:v>
                </c:pt>
                <c:pt idx="616">
                  <c:v>6.8772779999999996</c:v>
                </c:pt>
                <c:pt idx="617">
                  <c:v>8.5061060000000008</c:v>
                </c:pt>
                <c:pt idx="618">
                  <c:v>6.6962970000000004</c:v>
                </c:pt>
                <c:pt idx="619">
                  <c:v>8.3251259999999991</c:v>
                </c:pt>
                <c:pt idx="620">
                  <c:v>7.9631639999999999</c:v>
                </c:pt>
                <c:pt idx="621">
                  <c:v>8.5061060000000008</c:v>
                </c:pt>
                <c:pt idx="622">
                  <c:v>8.8680690000000002</c:v>
                </c:pt>
                <c:pt idx="623">
                  <c:v>9.4110119999999995</c:v>
                </c:pt>
                <c:pt idx="624">
                  <c:v>9.0490490000000001</c:v>
                </c:pt>
                <c:pt idx="625">
                  <c:v>10.496898</c:v>
                </c:pt>
                <c:pt idx="626">
                  <c:v>11.039840999999999</c:v>
                </c:pt>
                <c:pt idx="627">
                  <c:v>10.85886</c:v>
                </c:pt>
                <c:pt idx="628">
                  <c:v>11.401802999999999</c:v>
                </c:pt>
                <c:pt idx="629">
                  <c:v>11.582784</c:v>
                </c:pt>
                <c:pt idx="630">
                  <c:v>12.84965</c:v>
                </c:pt>
                <c:pt idx="631">
                  <c:v>13.392593</c:v>
                </c:pt>
                <c:pt idx="632">
                  <c:v>12.125726999999999</c:v>
                </c:pt>
                <c:pt idx="633">
                  <c:v>11.039840999999999</c:v>
                </c:pt>
                <c:pt idx="634">
                  <c:v>11.763764</c:v>
                </c:pt>
                <c:pt idx="635">
                  <c:v>13.030632000000001</c:v>
                </c:pt>
                <c:pt idx="636">
                  <c:v>14.659461</c:v>
                </c:pt>
                <c:pt idx="637">
                  <c:v>13.030632000000001</c:v>
                </c:pt>
                <c:pt idx="638">
                  <c:v>13.573575</c:v>
                </c:pt>
                <c:pt idx="639">
                  <c:v>11.582784</c:v>
                </c:pt>
                <c:pt idx="640">
                  <c:v>13.211613</c:v>
                </c:pt>
                <c:pt idx="641">
                  <c:v>12.306706999999999</c:v>
                </c:pt>
                <c:pt idx="642">
                  <c:v>12.306706999999999</c:v>
                </c:pt>
                <c:pt idx="643">
                  <c:v>12.487689</c:v>
                </c:pt>
                <c:pt idx="644">
                  <c:v>13.935536000000001</c:v>
                </c:pt>
                <c:pt idx="645">
                  <c:v>14.116517999999999</c:v>
                </c:pt>
                <c:pt idx="646">
                  <c:v>13.392593</c:v>
                </c:pt>
                <c:pt idx="647">
                  <c:v>12.487689</c:v>
                </c:pt>
                <c:pt idx="648">
                  <c:v>13.573575</c:v>
                </c:pt>
                <c:pt idx="649">
                  <c:v>13.573575</c:v>
                </c:pt>
                <c:pt idx="650">
                  <c:v>14.116517999999999</c:v>
                </c:pt>
                <c:pt idx="651">
                  <c:v>13.030632000000001</c:v>
                </c:pt>
                <c:pt idx="652">
                  <c:v>13.573575</c:v>
                </c:pt>
                <c:pt idx="653">
                  <c:v>11.401802999999999</c:v>
                </c:pt>
                <c:pt idx="654">
                  <c:v>12.668670000000001</c:v>
                </c:pt>
                <c:pt idx="655">
                  <c:v>11.401802999999999</c:v>
                </c:pt>
                <c:pt idx="656">
                  <c:v>11.763764</c:v>
                </c:pt>
                <c:pt idx="657">
                  <c:v>11.582784</c:v>
                </c:pt>
                <c:pt idx="658">
                  <c:v>11.220821000000001</c:v>
                </c:pt>
                <c:pt idx="659">
                  <c:v>12.125726999999999</c:v>
                </c:pt>
                <c:pt idx="660">
                  <c:v>12.668670000000001</c:v>
                </c:pt>
                <c:pt idx="661">
                  <c:v>11.763764</c:v>
                </c:pt>
                <c:pt idx="662">
                  <c:v>12.487689</c:v>
                </c:pt>
                <c:pt idx="663">
                  <c:v>11.944746</c:v>
                </c:pt>
                <c:pt idx="664">
                  <c:v>12.487689</c:v>
                </c:pt>
                <c:pt idx="665">
                  <c:v>11.401802999999999</c:v>
                </c:pt>
                <c:pt idx="666">
                  <c:v>13.754555999999999</c:v>
                </c:pt>
                <c:pt idx="667">
                  <c:v>12.668670000000001</c:v>
                </c:pt>
                <c:pt idx="668">
                  <c:v>10.85886</c:v>
                </c:pt>
                <c:pt idx="669">
                  <c:v>10.677878</c:v>
                </c:pt>
                <c:pt idx="670">
                  <c:v>10.315917000000001</c:v>
                </c:pt>
                <c:pt idx="671">
                  <c:v>10.315917000000001</c:v>
                </c:pt>
                <c:pt idx="672">
                  <c:v>9.4110119999999995</c:v>
                </c:pt>
                <c:pt idx="673">
                  <c:v>9.9539550000000006</c:v>
                </c:pt>
                <c:pt idx="674">
                  <c:v>9.9539550000000006</c:v>
                </c:pt>
                <c:pt idx="675">
                  <c:v>9.9539550000000006</c:v>
                </c:pt>
                <c:pt idx="676">
                  <c:v>8.6870879999999993</c:v>
                </c:pt>
                <c:pt idx="677">
                  <c:v>9.9539550000000006</c:v>
                </c:pt>
                <c:pt idx="678">
                  <c:v>11.039840999999999</c:v>
                </c:pt>
                <c:pt idx="679">
                  <c:v>9.4110119999999995</c:v>
                </c:pt>
                <c:pt idx="680">
                  <c:v>9.9539550000000006</c:v>
                </c:pt>
                <c:pt idx="681">
                  <c:v>10.677878</c:v>
                </c:pt>
                <c:pt idx="682">
                  <c:v>12.487689</c:v>
                </c:pt>
                <c:pt idx="683">
                  <c:v>8.5061060000000008</c:v>
                </c:pt>
                <c:pt idx="684">
                  <c:v>7.9631639999999999</c:v>
                </c:pt>
                <c:pt idx="685">
                  <c:v>7.7821829999999999</c:v>
                </c:pt>
                <c:pt idx="686">
                  <c:v>9.9539550000000006</c:v>
                </c:pt>
                <c:pt idx="687">
                  <c:v>10.677878</c:v>
                </c:pt>
                <c:pt idx="688">
                  <c:v>10.496898</c:v>
                </c:pt>
                <c:pt idx="689">
                  <c:v>9.0490490000000001</c:v>
                </c:pt>
                <c:pt idx="690">
                  <c:v>9.4110119999999995</c:v>
                </c:pt>
                <c:pt idx="691">
                  <c:v>11.220821000000001</c:v>
                </c:pt>
                <c:pt idx="692">
                  <c:v>9.9539550000000006</c:v>
                </c:pt>
                <c:pt idx="693">
                  <c:v>8.5061060000000008</c:v>
                </c:pt>
                <c:pt idx="694">
                  <c:v>8.3251259999999991</c:v>
                </c:pt>
                <c:pt idx="695">
                  <c:v>9.0490490000000001</c:v>
                </c:pt>
                <c:pt idx="696">
                  <c:v>9.9539550000000006</c:v>
                </c:pt>
                <c:pt idx="697">
                  <c:v>10.85886</c:v>
                </c:pt>
                <c:pt idx="698">
                  <c:v>7.7821829999999999</c:v>
                </c:pt>
                <c:pt idx="699">
                  <c:v>9.9539550000000006</c:v>
                </c:pt>
                <c:pt idx="700">
                  <c:v>9.9539550000000006</c:v>
                </c:pt>
                <c:pt idx="701">
                  <c:v>8.6870879999999993</c:v>
                </c:pt>
                <c:pt idx="702">
                  <c:v>9.0490490000000001</c:v>
                </c:pt>
                <c:pt idx="703">
                  <c:v>9.7729739999999996</c:v>
                </c:pt>
                <c:pt idx="704">
                  <c:v>8.5061060000000008</c:v>
                </c:pt>
                <c:pt idx="705">
                  <c:v>7.6012019999999998</c:v>
                </c:pt>
                <c:pt idx="706">
                  <c:v>7.6012019999999998</c:v>
                </c:pt>
                <c:pt idx="707">
                  <c:v>9.0490490000000001</c:v>
                </c:pt>
                <c:pt idx="708">
                  <c:v>7.4202209999999997</c:v>
                </c:pt>
                <c:pt idx="709">
                  <c:v>7.9631639999999999</c:v>
                </c:pt>
                <c:pt idx="710">
                  <c:v>8.144145</c:v>
                </c:pt>
                <c:pt idx="711">
                  <c:v>8.3251259999999991</c:v>
                </c:pt>
                <c:pt idx="712">
                  <c:v>8.5061060000000008</c:v>
                </c:pt>
                <c:pt idx="713">
                  <c:v>7.2392399999999997</c:v>
                </c:pt>
                <c:pt idx="714">
                  <c:v>7.6012019999999998</c:v>
                </c:pt>
                <c:pt idx="715">
                  <c:v>7.2392399999999997</c:v>
                </c:pt>
                <c:pt idx="716">
                  <c:v>8.144145</c:v>
                </c:pt>
                <c:pt idx="717">
                  <c:v>7.6012019999999998</c:v>
                </c:pt>
                <c:pt idx="718">
                  <c:v>7.2392399999999997</c:v>
                </c:pt>
                <c:pt idx="719">
                  <c:v>6.6962970000000004</c:v>
                </c:pt>
                <c:pt idx="720">
                  <c:v>7.9631639999999999</c:v>
                </c:pt>
                <c:pt idx="721">
                  <c:v>8.6870879999999993</c:v>
                </c:pt>
                <c:pt idx="722">
                  <c:v>8.8680690000000002</c:v>
                </c:pt>
                <c:pt idx="723">
                  <c:v>8.144145</c:v>
                </c:pt>
                <c:pt idx="724">
                  <c:v>9.4110119999999995</c:v>
                </c:pt>
                <c:pt idx="725">
                  <c:v>8.8680690000000002</c:v>
                </c:pt>
                <c:pt idx="726">
                  <c:v>9.0490490000000001</c:v>
                </c:pt>
                <c:pt idx="727">
                  <c:v>9.4110119999999995</c:v>
                </c:pt>
                <c:pt idx="728">
                  <c:v>11.039840999999999</c:v>
                </c:pt>
                <c:pt idx="729">
                  <c:v>11.220821000000001</c:v>
                </c:pt>
                <c:pt idx="730">
                  <c:v>10.134935</c:v>
                </c:pt>
                <c:pt idx="731">
                  <c:v>10.496898</c:v>
                </c:pt>
                <c:pt idx="732">
                  <c:v>10.677878</c:v>
                </c:pt>
                <c:pt idx="733">
                  <c:v>9.9539550000000006</c:v>
                </c:pt>
                <c:pt idx="734">
                  <c:v>9.5919919999999994</c:v>
                </c:pt>
                <c:pt idx="735">
                  <c:v>9.2300310000000003</c:v>
                </c:pt>
                <c:pt idx="736">
                  <c:v>9.2300310000000003</c:v>
                </c:pt>
                <c:pt idx="737">
                  <c:v>8.5061060000000008</c:v>
                </c:pt>
                <c:pt idx="738">
                  <c:v>8.6870879999999993</c:v>
                </c:pt>
                <c:pt idx="739">
                  <c:v>8.8680690000000002</c:v>
                </c:pt>
                <c:pt idx="740">
                  <c:v>6.8772779999999996</c:v>
                </c:pt>
                <c:pt idx="741">
                  <c:v>7.6012019999999998</c:v>
                </c:pt>
                <c:pt idx="742">
                  <c:v>7.4202209999999997</c:v>
                </c:pt>
                <c:pt idx="743">
                  <c:v>6.6962970000000004</c:v>
                </c:pt>
                <c:pt idx="744">
                  <c:v>7.4202209999999997</c:v>
                </c:pt>
                <c:pt idx="745">
                  <c:v>8.3251259999999991</c:v>
                </c:pt>
                <c:pt idx="746">
                  <c:v>9.0490490000000001</c:v>
                </c:pt>
                <c:pt idx="747">
                  <c:v>9.7729739999999996</c:v>
                </c:pt>
                <c:pt idx="748">
                  <c:v>9.7729739999999996</c:v>
                </c:pt>
                <c:pt idx="749">
                  <c:v>12.668670000000001</c:v>
                </c:pt>
                <c:pt idx="750">
                  <c:v>11.582784</c:v>
                </c:pt>
                <c:pt idx="751">
                  <c:v>13.935536000000001</c:v>
                </c:pt>
                <c:pt idx="752">
                  <c:v>13.573575</c:v>
                </c:pt>
                <c:pt idx="753">
                  <c:v>13.211613</c:v>
                </c:pt>
                <c:pt idx="754">
                  <c:v>14.116517999999999</c:v>
                </c:pt>
                <c:pt idx="755">
                  <c:v>15.383385000000001</c:v>
                </c:pt>
                <c:pt idx="756">
                  <c:v>12.668670000000001</c:v>
                </c:pt>
                <c:pt idx="757">
                  <c:v>14.297499</c:v>
                </c:pt>
                <c:pt idx="758">
                  <c:v>14.297499</c:v>
                </c:pt>
                <c:pt idx="759">
                  <c:v>14.659461</c:v>
                </c:pt>
                <c:pt idx="760">
                  <c:v>13.392593</c:v>
                </c:pt>
                <c:pt idx="761">
                  <c:v>13.935536000000001</c:v>
                </c:pt>
                <c:pt idx="762">
                  <c:v>12.668670000000001</c:v>
                </c:pt>
                <c:pt idx="763">
                  <c:v>11.039840999999999</c:v>
                </c:pt>
                <c:pt idx="764">
                  <c:v>9.7729739999999996</c:v>
                </c:pt>
                <c:pt idx="765">
                  <c:v>9.7729739999999996</c:v>
                </c:pt>
                <c:pt idx="766">
                  <c:v>10.134935</c:v>
                </c:pt>
                <c:pt idx="767">
                  <c:v>7.6012019999999998</c:v>
                </c:pt>
                <c:pt idx="768">
                  <c:v>7.6012019999999998</c:v>
                </c:pt>
                <c:pt idx="769">
                  <c:v>7.0582589999999996</c:v>
                </c:pt>
                <c:pt idx="770">
                  <c:v>6.3343350000000003</c:v>
                </c:pt>
                <c:pt idx="771">
                  <c:v>5.0674679999999999</c:v>
                </c:pt>
                <c:pt idx="772">
                  <c:v>6.3343350000000003</c:v>
                </c:pt>
                <c:pt idx="773">
                  <c:v>5.42943</c:v>
                </c:pt>
                <c:pt idx="774">
                  <c:v>5.9723730000000002</c:v>
                </c:pt>
                <c:pt idx="775">
                  <c:v>6.1533540000000002</c:v>
                </c:pt>
                <c:pt idx="776">
                  <c:v>5.0674679999999999</c:v>
                </c:pt>
                <c:pt idx="777">
                  <c:v>5.42943</c:v>
                </c:pt>
                <c:pt idx="778">
                  <c:v>5.42943</c:v>
                </c:pt>
                <c:pt idx="779">
                  <c:v>5.9723730000000002</c:v>
                </c:pt>
                <c:pt idx="780">
                  <c:v>2.714715</c:v>
                </c:pt>
                <c:pt idx="781">
                  <c:v>6.5153160000000003</c:v>
                </c:pt>
                <c:pt idx="782">
                  <c:v>5.2484489999999999</c:v>
                </c:pt>
                <c:pt idx="783">
                  <c:v>5.9723730000000002</c:v>
                </c:pt>
                <c:pt idx="784">
                  <c:v>3.4386389999999998</c:v>
                </c:pt>
                <c:pt idx="785">
                  <c:v>5.0674679999999999</c:v>
                </c:pt>
                <c:pt idx="786">
                  <c:v>4.5245249999999997</c:v>
                </c:pt>
                <c:pt idx="787">
                  <c:v>5.9723730000000002</c:v>
                </c:pt>
                <c:pt idx="788">
                  <c:v>5.42943</c:v>
                </c:pt>
                <c:pt idx="789">
                  <c:v>6.5153160000000003</c:v>
                </c:pt>
                <c:pt idx="790">
                  <c:v>3.981582</c:v>
                </c:pt>
                <c:pt idx="791">
                  <c:v>4.1625629999999996</c:v>
                </c:pt>
                <c:pt idx="792">
                  <c:v>5.610411</c:v>
                </c:pt>
                <c:pt idx="793">
                  <c:v>5.2484489999999999</c:v>
                </c:pt>
                <c:pt idx="794">
                  <c:v>4.5245249999999997</c:v>
                </c:pt>
                <c:pt idx="795">
                  <c:v>4.3435439999999996</c:v>
                </c:pt>
                <c:pt idx="796">
                  <c:v>4.8864869999999998</c:v>
                </c:pt>
                <c:pt idx="797">
                  <c:v>4.1625629999999996</c:v>
                </c:pt>
                <c:pt idx="798">
                  <c:v>5.0674679999999999</c:v>
                </c:pt>
                <c:pt idx="799">
                  <c:v>5.42943</c:v>
                </c:pt>
                <c:pt idx="800">
                  <c:v>6.3343350000000003</c:v>
                </c:pt>
                <c:pt idx="801">
                  <c:v>5.9723730000000002</c:v>
                </c:pt>
                <c:pt idx="802">
                  <c:v>5.42943</c:v>
                </c:pt>
                <c:pt idx="803">
                  <c:v>7.0582589999999996</c:v>
                </c:pt>
                <c:pt idx="804">
                  <c:v>8.3251259999999991</c:v>
                </c:pt>
                <c:pt idx="805">
                  <c:v>9.5919919999999994</c:v>
                </c:pt>
                <c:pt idx="806">
                  <c:v>6.6962970000000004</c:v>
                </c:pt>
                <c:pt idx="807">
                  <c:v>10.85886</c:v>
                </c:pt>
                <c:pt idx="808">
                  <c:v>9.9539550000000006</c:v>
                </c:pt>
                <c:pt idx="809">
                  <c:v>10.496898</c:v>
                </c:pt>
                <c:pt idx="810">
                  <c:v>11.220821000000001</c:v>
                </c:pt>
                <c:pt idx="811">
                  <c:v>10.496898</c:v>
                </c:pt>
                <c:pt idx="812">
                  <c:v>11.763764</c:v>
                </c:pt>
                <c:pt idx="813">
                  <c:v>10.496898</c:v>
                </c:pt>
                <c:pt idx="814">
                  <c:v>12.668670000000001</c:v>
                </c:pt>
                <c:pt idx="815">
                  <c:v>12.84965</c:v>
                </c:pt>
                <c:pt idx="816">
                  <c:v>12.668670000000001</c:v>
                </c:pt>
                <c:pt idx="817">
                  <c:v>10.677878</c:v>
                </c:pt>
                <c:pt idx="818">
                  <c:v>12.487689</c:v>
                </c:pt>
                <c:pt idx="819">
                  <c:v>11.582784</c:v>
                </c:pt>
                <c:pt idx="820">
                  <c:v>11.763764</c:v>
                </c:pt>
                <c:pt idx="821">
                  <c:v>11.220821000000001</c:v>
                </c:pt>
                <c:pt idx="822">
                  <c:v>12.125726999999999</c:v>
                </c:pt>
                <c:pt idx="823">
                  <c:v>10.85886</c:v>
                </c:pt>
                <c:pt idx="824">
                  <c:v>10.315917000000001</c:v>
                </c:pt>
                <c:pt idx="825">
                  <c:v>9.2300310000000003</c:v>
                </c:pt>
                <c:pt idx="826">
                  <c:v>10.315917000000001</c:v>
                </c:pt>
                <c:pt idx="827">
                  <c:v>9.7729739999999996</c:v>
                </c:pt>
                <c:pt idx="828">
                  <c:v>9.5919919999999994</c:v>
                </c:pt>
                <c:pt idx="829">
                  <c:v>9.0490490000000001</c:v>
                </c:pt>
                <c:pt idx="830">
                  <c:v>10.134935</c:v>
                </c:pt>
                <c:pt idx="831">
                  <c:v>9.9539550000000006</c:v>
                </c:pt>
                <c:pt idx="832">
                  <c:v>11.401802999999999</c:v>
                </c:pt>
                <c:pt idx="833">
                  <c:v>8.8680690000000002</c:v>
                </c:pt>
                <c:pt idx="834">
                  <c:v>9.0490490000000001</c:v>
                </c:pt>
                <c:pt idx="835">
                  <c:v>9.5919919999999994</c:v>
                </c:pt>
                <c:pt idx="836">
                  <c:v>10.677878</c:v>
                </c:pt>
                <c:pt idx="837">
                  <c:v>10.85886</c:v>
                </c:pt>
                <c:pt idx="838">
                  <c:v>8.144145</c:v>
                </c:pt>
                <c:pt idx="839">
                  <c:v>9.0490490000000001</c:v>
                </c:pt>
                <c:pt idx="840">
                  <c:v>8.144145</c:v>
                </c:pt>
                <c:pt idx="841">
                  <c:v>7.0582589999999996</c:v>
                </c:pt>
                <c:pt idx="842">
                  <c:v>7.6012019999999998</c:v>
                </c:pt>
                <c:pt idx="843">
                  <c:v>9.0490490000000001</c:v>
                </c:pt>
                <c:pt idx="844">
                  <c:v>6.8772779999999996</c:v>
                </c:pt>
                <c:pt idx="845">
                  <c:v>8.3251259999999991</c:v>
                </c:pt>
                <c:pt idx="846">
                  <c:v>8.6870879999999993</c:v>
                </c:pt>
                <c:pt idx="847">
                  <c:v>7.6012019999999998</c:v>
                </c:pt>
                <c:pt idx="848">
                  <c:v>8.6870879999999993</c:v>
                </c:pt>
                <c:pt idx="849">
                  <c:v>8.3251259999999991</c:v>
                </c:pt>
                <c:pt idx="850">
                  <c:v>8.6870879999999993</c:v>
                </c:pt>
                <c:pt idx="851">
                  <c:v>9.4110119999999995</c:v>
                </c:pt>
                <c:pt idx="852">
                  <c:v>8.5061060000000008</c:v>
                </c:pt>
                <c:pt idx="853">
                  <c:v>7.9631639999999999</c:v>
                </c:pt>
                <c:pt idx="854">
                  <c:v>7.9631639999999999</c:v>
                </c:pt>
                <c:pt idx="855">
                  <c:v>8.5061060000000008</c:v>
                </c:pt>
                <c:pt idx="856">
                  <c:v>8.5061060000000008</c:v>
                </c:pt>
                <c:pt idx="857">
                  <c:v>8.8680690000000002</c:v>
                </c:pt>
                <c:pt idx="858">
                  <c:v>9.0490490000000001</c:v>
                </c:pt>
                <c:pt idx="859">
                  <c:v>11.039840999999999</c:v>
                </c:pt>
                <c:pt idx="860">
                  <c:v>10.315917000000001</c:v>
                </c:pt>
                <c:pt idx="861">
                  <c:v>10.85886</c:v>
                </c:pt>
                <c:pt idx="862">
                  <c:v>10.496898</c:v>
                </c:pt>
                <c:pt idx="863">
                  <c:v>9.5919919999999994</c:v>
                </c:pt>
                <c:pt idx="864">
                  <c:v>10.315917000000001</c:v>
                </c:pt>
                <c:pt idx="865">
                  <c:v>9.5919919999999994</c:v>
                </c:pt>
                <c:pt idx="866">
                  <c:v>9.9539550000000006</c:v>
                </c:pt>
                <c:pt idx="867">
                  <c:v>9.0490490000000001</c:v>
                </c:pt>
                <c:pt idx="868">
                  <c:v>9.5919919999999994</c:v>
                </c:pt>
                <c:pt idx="869">
                  <c:v>8.8680690000000002</c:v>
                </c:pt>
                <c:pt idx="870">
                  <c:v>8.8680690000000002</c:v>
                </c:pt>
                <c:pt idx="871">
                  <c:v>8.6870879999999993</c:v>
                </c:pt>
                <c:pt idx="872">
                  <c:v>10.315917000000001</c:v>
                </c:pt>
                <c:pt idx="873">
                  <c:v>9.0490490000000001</c:v>
                </c:pt>
                <c:pt idx="874">
                  <c:v>9.9539550000000006</c:v>
                </c:pt>
                <c:pt idx="875">
                  <c:v>10.677878</c:v>
                </c:pt>
                <c:pt idx="876">
                  <c:v>8.5061060000000008</c:v>
                </c:pt>
                <c:pt idx="877">
                  <c:v>9.7729739999999996</c:v>
                </c:pt>
                <c:pt idx="878">
                  <c:v>9.4110119999999995</c:v>
                </c:pt>
                <c:pt idx="879">
                  <c:v>10.85886</c:v>
                </c:pt>
                <c:pt idx="880">
                  <c:v>9.2300310000000003</c:v>
                </c:pt>
                <c:pt idx="881">
                  <c:v>9.0490490000000001</c:v>
                </c:pt>
                <c:pt idx="882">
                  <c:v>9.9539550000000006</c:v>
                </c:pt>
                <c:pt idx="883">
                  <c:v>9.7729739999999996</c:v>
                </c:pt>
                <c:pt idx="884">
                  <c:v>8.8680690000000002</c:v>
                </c:pt>
                <c:pt idx="885">
                  <c:v>9.5919919999999994</c:v>
                </c:pt>
                <c:pt idx="886">
                  <c:v>10.315917000000001</c:v>
                </c:pt>
                <c:pt idx="887">
                  <c:v>10.315917000000001</c:v>
                </c:pt>
                <c:pt idx="888">
                  <c:v>8.6870879999999993</c:v>
                </c:pt>
                <c:pt idx="889">
                  <c:v>7.9631639999999999</c:v>
                </c:pt>
                <c:pt idx="890">
                  <c:v>8.8680690000000002</c:v>
                </c:pt>
                <c:pt idx="891">
                  <c:v>8.6870879999999993</c:v>
                </c:pt>
                <c:pt idx="892">
                  <c:v>9.5919919999999994</c:v>
                </c:pt>
                <c:pt idx="893">
                  <c:v>7.2392399999999997</c:v>
                </c:pt>
                <c:pt idx="894">
                  <c:v>10.315917000000001</c:v>
                </c:pt>
                <c:pt idx="895">
                  <c:v>9.4110119999999995</c:v>
                </c:pt>
                <c:pt idx="896">
                  <c:v>7.7821829999999999</c:v>
                </c:pt>
                <c:pt idx="897">
                  <c:v>7.7821829999999999</c:v>
                </c:pt>
                <c:pt idx="898">
                  <c:v>9.2300310000000003</c:v>
                </c:pt>
                <c:pt idx="899">
                  <c:v>8.5061060000000008</c:v>
                </c:pt>
                <c:pt idx="900">
                  <c:v>8.6870879999999993</c:v>
                </c:pt>
                <c:pt idx="901">
                  <c:v>8.8680690000000002</c:v>
                </c:pt>
                <c:pt idx="902">
                  <c:v>8.144145</c:v>
                </c:pt>
                <c:pt idx="903">
                  <c:v>9.0490490000000001</c:v>
                </c:pt>
                <c:pt idx="904">
                  <c:v>10.677878</c:v>
                </c:pt>
                <c:pt idx="905">
                  <c:v>10.496898</c:v>
                </c:pt>
                <c:pt idx="906">
                  <c:v>8.3251259999999991</c:v>
                </c:pt>
                <c:pt idx="907">
                  <c:v>10.315917000000001</c:v>
                </c:pt>
                <c:pt idx="908">
                  <c:v>8.8680690000000002</c:v>
                </c:pt>
                <c:pt idx="909">
                  <c:v>9.9539550000000006</c:v>
                </c:pt>
                <c:pt idx="910">
                  <c:v>10.85886</c:v>
                </c:pt>
                <c:pt idx="911">
                  <c:v>9.5919919999999994</c:v>
                </c:pt>
                <c:pt idx="912">
                  <c:v>10.677878</c:v>
                </c:pt>
                <c:pt idx="913">
                  <c:v>11.401802999999999</c:v>
                </c:pt>
                <c:pt idx="914">
                  <c:v>10.677878</c:v>
                </c:pt>
                <c:pt idx="915">
                  <c:v>11.039840999999999</c:v>
                </c:pt>
                <c:pt idx="916">
                  <c:v>9.9539550000000006</c:v>
                </c:pt>
                <c:pt idx="917">
                  <c:v>9.7729739999999996</c:v>
                </c:pt>
                <c:pt idx="918">
                  <c:v>10.134935</c:v>
                </c:pt>
                <c:pt idx="919">
                  <c:v>10.677878</c:v>
                </c:pt>
                <c:pt idx="920">
                  <c:v>9.7729739999999996</c:v>
                </c:pt>
                <c:pt idx="921">
                  <c:v>8.8680690000000002</c:v>
                </c:pt>
                <c:pt idx="922">
                  <c:v>9.2300310000000003</c:v>
                </c:pt>
                <c:pt idx="923">
                  <c:v>8.5061060000000008</c:v>
                </c:pt>
                <c:pt idx="924">
                  <c:v>7.7821829999999999</c:v>
                </c:pt>
                <c:pt idx="925">
                  <c:v>8.8680690000000002</c:v>
                </c:pt>
                <c:pt idx="926">
                  <c:v>9.2300310000000003</c:v>
                </c:pt>
                <c:pt idx="927">
                  <c:v>8.6870879999999993</c:v>
                </c:pt>
                <c:pt idx="928">
                  <c:v>7.6012019999999998</c:v>
                </c:pt>
                <c:pt idx="929">
                  <c:v>7.4202209999999997</c:v>
                </c:pt>
                <c:pt idx="930">
                  <c:v>8.5061060000000008</c:v>
                </c:pt>
                <c:pt idx="931">
                  <c:v>8.144145</c:v>
                </c:pt>
                <c:pt idx="932">
                  <c:v>7.4202209999999997</c:v>
                </c:pt>
                <c:pt idx="933">
                  <c:v>6.3343350000000003</c:v>
                </c:pt>
                <c:pt idx="934">
                  <c:v>7.4202209999999997</c:v>
                </c:pt>
                <c:pt idx="935">
                  <c:v>5.9723730000000002</c:v>
                </c:pt>
                <c:pt idx="936">
                  <c:v>5.2484489999999999</c:v>
                </c:pt>
                <c:pt idx="937">
                  <c:v>5.9723730000000002</c:v>
                </c:pt>
                <c:pt idx="938">
                  <c:v>5.9723730000000002</c:v>
                </c:pt>
                <c:pt idx="939">
                  <c:v>3.981582</c:v>
                </c:pt>
                <c:pt idx="940">
                  <c:v>6.3343350000000003</c:v>
                </c:pt>
                <c:pt idx="941">
                  <c:v>5.9723730000000002</c:v>
                </c:pt>
                <c:pt idx="942">
                  <c:v>7.0582589999999996</c:v>
                </c:pt>
                <c:pt idx="943">
                  <c:v>6.6962970000000004</c:v>
                </c:pt>
                <c:pt idx="944">
                  <c:v>5.9723730000000002</c:v>
                </c:pt>
                <c:pt idx="945">
                  <c:v>7.0582589999999996</c:v>
                </c:pt>
                <c:pt idx="946">
                  <c:v>5.9723730000000002</c:v>
                </c:pt>
                <c:pt idx="947">
                  <c:v>6.5153160000000003</c:v>
                </c:pt>
                <c:pt idx="948">
                  <c:v>6.6962970000000004</c:v>
                </c:pt>
                <c:pt idx="949">
                  <c:v>7.2392399999999997</c:v>
                </c:pt>
                <c:pt idx="950">
                  <c:v>7.9631639999999999</c:v>
                </c:pt>
                <c:pt idx="951">
                  <c:v>9.9539550000000006</c:v>
                </c:pt>
                <c:pt idx="952">
                  <c:v>8.6870879999999993</c:v>
                </c:pt>
                <c:pt idx="953">
                  <c:v>9.5919919999999994</c:v>
                </c:pt>
                <c:pt idx="954">
                  <c:v>9.0490490000000001</c:v>
                </c:pt>
                <c:pt idx="955">
                  <c:v>11.763764</c:v>
                </c:pt>
                <c:pt idx="956">
                  <c:v>11.582784</c:v>
                </c:pt>
                <c:pt idx="957">
                  <c:v>12.487689</c:v>
                </c:pt>
                <c:pt idx="958">
                  <c:v>11.401802999999999</c:v>
                </c:pt>
                <c:pt idx="959">
                  <c:v>13.030632000000001</c:v>
                </c:pt>
                <c:pt idx="960">
                  <c:v>11.944746</c:v>
                </c:pt>
                <c:pt idx="961">
                  <c:v>12.125726999999999</c:v>
                </c:pt>
                <c:pt idx="962">
                  <c:v>14.478479</c:v>
                </c:pt>
                <c:pt idx="963">
                  <c:v>15.564365</c:v>
                </c:pt>
                <c:pt idx="964">
                  <c:v>13.211613</c:v>
                </c:pt>
                <c:pt idx="965">
                  <c:v>13.935536000000001</c:v>
                </c:pt>
                <c:pt idx="966">
                  <c:v>13.754555999999999</c:v>
                </c:pt>
                <c:pt idx="967">
                  <c:v>13.935536000000001</c:v>
                </c:pt>
                <c:pt idx="968">
                  <c:v>14.478479</c:v>
                </c:pt>
                <c:pt idx="969">
                  <c:v>11.944746</c:v>
                </c:pt>
                <c:pt idx="970">
                  <c:v>14.478479</c:v>
                </c:pt>
                <c:pt idx="971">
                  <c:v>11.944746</c:v>
                </c:pt>
                <c:pt idx="972">
                  <c:v>12.125726999999999</c:v>
                </c:pt>
                <c:pt idx="973">
                  <c:v>12.125726999999999</c:v>
                </c:pt>
                <c:pt idx="974">
                  <c:v>11.763764</c:v>
                </c:pt>
                <c:pt idx="975">
                  <c:v>11.401802999999999</c:v>
                </c:pt>
                <c:pt idx="976">
                  <c:v>10.85886</c:v>
                </c:pt>
                <c:pt idx="977">
                  <c:v>10.315917000000001</c:v>
                </c:pt>
                <c:pt idx="978">
                  <c:v>8.3251259999999991</c:v>
                </c:pt>
                <c:pt idx="979">
                  <c:v>8.3251259999999991</c:v>
                </c:pt>
                <c:pt idx="980">
                  <c:v>9.7729739999999996</c:v>
                </c:pt>
                <c:pt idx="981">
                  <c:v>7.7821829999999999</c:v>
                </c:pt>
                <c:pt idx="982">
                  <c:v>9.4110119999999995</c:v>
                </c:pt>
                <c:pt idx="983">
                  <c:v>9.5919919999999994</c:v>
                </c:pt>
                <c:pt idx="984">
                  <c:v>7.6012019999999998</c:v>
                </c:pt>
                <c:pt idx="985">
                  <c:v>7.6012019999999998</c:v>
                </c:pt>
                <c:pt idx="986">
                  <c:v>7.9631639999999999</c:v>
                </c:pt>
                <c:pt idx="987">
                  <c:v>8.3251259999999991</c:v>
                </c:pt>
                <c:pt idx="988">
                  <c:v>8.3251259999999991</c:v>
                </c:pt>
                <c:pt idx="989">
                  <c:v>7.7821829999999999</c:v>
                </c:pt>
                <c:pt idx="990">
                  <c:v>7.4202209999999997</c:v>
                </c:pt>
                <c:pt idx="991">
                  <c:v>8.3251259999999991</c:v>
                </c:pt>
                <c:pt idx="992">
                  <c:v>8.6870879999999993</c:v>
                </c:pt>
                <c:pt idx="993">
                  <c:v>7.7821829999999999</c:v>
                </c:pt>
                <c:pt idx="994">
                  <c:v>7.4202209999999997</c:v>
                </c:pt>
                <c:pt idx="995">
                  <c:v>8.8680690000000002</c:v>
                </c:pt>
                <c:pt idx="996">
                  <c:v>7.7821829999999999</c:v>
                </c:pt>
                <c:pt idx="997">
                  <c:v>6.6962970000000004</c:v>
                </c:pt>
                <c:pt idx="998">
                  <c:v>7.2392399999999997</c:v>
                </c:pt>
                <c:pt idx="999">
                  <c:v>5.0674679999999999</c:v>
                </c:pt>
                <c:pt idx="1000">
                  <c:v>6.5153160000000003</c:v>
                </c:pt>
                <c:pt idx="1001">
                  <c:v>5.2484489999999999</c:v>
                </c:pt>
                <c:pt idx="1002">
                  <c:v>6.5153160000000003</c:v>
                </c:pt>
                <c:pt idx="1003">
                  <c:v>7.0582589999999996</c:v>
                </c:pt>
                <c:pt idx="1004">
                  <c:v>7.7821829999999999</c:v>
                </c:pt>
                <c:pt idx="1005">
                  <c:v>9.0490490000000001</c:v>
                </c:pt>
                <c:pt idx="1006">
                  <c:v>8.6870879999999993</c:v>
                </c:pt>
                <c:pt idx="1007">
                  <c:v>9.0490490000000001</c:v>
                </c:pt>
                <c:pt idx="1008">
                  <c:v>8.5061060000000008</c:v>
                </c:pt>
                <c:pt idx="1009">
                  <c:v>10.677878</c:v>
                </c:pt>
                <c:pt idx="1010">
                  <c:v>11.220821000000001</c:v>
                </c:pt>
                <c:pt idx="1011">
                  <c:v>11.944746</c:v>
                </c:pt>
                <c:pt idx="1012">
                  <c:v>10.315917000000001</c:v>
                </c:pt>
                <c:pt idx="1013">
                  <c:v>13.573575</c:v>
                </c:pt>
                <c:pt idx="1014">
                  <c:v>11.582784</c:v>
                </c:pt>
                <c:pt idx="1015">
                  <c:v>12.306706999999999</c:v>
                </c:pt>
                <c:pt idx="1016">
                  <c:v>14.116517999999999</c:v>
                </c:pt>
                <c:pt idx="1017">
                  <c:v>11.944746</c:v>
                </c:pt>
                <c:pt idx="1018">
                  <c:v>13.935536000000001</c:v>
                </c:pt>
                <c:pt idx="1019">
                  <c:v>12.668670000000001</c:v>
                </c:pt>
                <c:pt idx="1020">
                  <c:v>14.478479</c:v>
                </c:pt>
                <c:pt idx="1021">
                  <c:v>13.754555999999999</c:v>
                </c:pt>
                <c:pt idx="1022">
                  <c:v>13.211613</c:v>
                </c:pt>
                <c:pt idx="1023">
                  <c:v>11.401802999999999</c:v>
                </c:pt>
                <c:pt idx="1024">
                  <c:v>12.668670000000001</c:v>
                </c:pt>
                <c:pt idx="1025">
                  <c:v>11.039840999999999</c:v>
                </c:pt>
                <c:pt idx="1026">
                  <c:v>9.7729739999999996</c:v>
                </c:pt>
                <c:pt idx="1027">
                  <c:v>9.9539550000000006</c:v>
                </c:pt>
                <c:pt idx="1028">
                  <c:v>9.2300310000000003</c:v>
                </c:pt>
                <c:pt idx="1029">
                  <c:v>8.3251259999999991</c:v>
                </c:pt>
                <c:pt idx="1030">
                  <c:v>8.5061060000000008</c:v>
                </c:pt>
                <c:pt idx="1031">
                  <c:v>9.4110119999999995</c:v>
                </c:pt>
                <c:pt idx="1032">
                  <c:v>7.9631639999999999</c:v>
                </c:pt>
                <c:pt idx="1033">
                  <c:v>7.6012019999999998</c:v>
                </c:pt>
                <c:pt idx="1034">
                  <c:v>10.315917000000001</c:v>
                </c:pt>
                <c:pt idx="1035">
                  <c:v>7.4202209999999997</c:v>
                </c:pt>
                <c:pt idx="1036">
                  <c:v>8.5061060000000008</c:v>
                </c:pt>
                <c:pt idx="1037">
                  <c:v>8.5061060000000008</c:v>
                </c:pt>
                <c:pt idx="1038">
                  <c:v>9.2300310000000003</c:v>
                </c:pt>
                <c:pt idx="1039">
                  <c:v>8.3251259999999991</c:v>
                </c:pt>
                <c:pt idx="1040">
                  <c:v>10.496898</c:v>
                </c:pt>
                <c:pt idx="1041">
                  <c:v>9.7729739999999996</c:v>
                </c:pt>
                <c:pt idx="1042">
                  <c:v>8.3251259999999991</c:v>
                </c:pt>
                <c:pt idx="1043">
                  <c:v>10.134935</c:v>
                </c:pt>
                <c:pt idx="1044">
                  <c:v>9.2300310000000003</c:v>
                </c:pt>
                <c:pt idx="1045">
                  <c:v>9.4110119999999995</c:v>
                </c:pt>
                <c:pt idx="1046">
                  <c:v>9.9539550000000006</c:v>
                </c:pt>
                <c:pt idx="1047">
                  <c:v>9.0490490000000001</c:v>
                </c:pt>
                <c:pt idx="1048">
                  <c:v>8.8680690000000002</c:v>
                </c:pt>
                <c:pt idx="1049">
                  <c:v>8.6870879999999993</c:v>
                </c:pt>
                <c:pt idx="1050">
                  <c:v>8.6870879999999993</c:v>
                </c:pt>
                <c:pt idx="1051">
                  <c:v>7.2392399999999997</c:v>
                </c:pt>
                <c:pt idx="1052">
                  <c:v>7.4202209999999997</c:v>
                </c:pt>
                <c:pt idx="1053">
                  <c:v>8.3251259999999991</c:v>
                </c:pt>
                <c:pt idx="1054">
                  <c:v>6.8772779999999996</c:v>
                </c:pt>
                <c:pt idx="1055">
                  <c:v>9.0490490000000001</c:v>
                </c:pt>
                <c:pt idx="1056">
                  <c:v>9.7729739999999996</c:v>
                </c:pt>
                <c:pt idx="1057">
                  <c:v>10.134935</c:v>
                </c:pt>
                <c:pt idx="1058">
                  <c:v>9.0490490000000001</c:v>
                </c:pt>
                <c:pt idx="1059">
                  <c:v>8.8680690000000002</c:v>
                </c:pt>
                <c:pt idx="1060">
                  <c:v>10.496898</c:v>
                </c:pt>
                <c:pt idx="1061">
                  <c:v>10.315917000000001</c:v>
                </c:pt>
                <c:pt idx="1062">
                  <c:v>10.496898</c:v>
                </c:pt>
                <c:pt idx="1063">
                  <c:v>11.944746</c:v>
                </c:pt>
                <c:pt idx="1064">
                  <c:v>10.496898</c:v>
                </c:pt>
                <c:pt idx="1065">
                  <c:v>11.401802999999999</c:v>
                </c:pt>
                <c:pt idx="1066">
                  <c:v>9.4110119999999995</c:v>
                </c:pt>
                <c:pt idx="1067">
                  <c:v>11.220821000000001</c:v>
                </c:pt>
                <c:pt idx="1068">
                  <c:v>10.134935</c:v>
                </c:pt>
                <c:pt idx="1069">
                  <c:v>11.401802999999999</c:v>
                </c:pt>
                <c:pt idx="1070">
                  <c:v>9.5919919999999994</c:v>
                </c:pt>
                <c:pt idx="1071">
                  <c:v>8.8680690000000002</c:v>
                </c:pt>
                <c:pt idx="1072">
                  <c:v>6.1533540000000002</c:v>
                </c:pt>
                <c:pt idx="1073">
                  <c:v>5.7913920000000001</c:v>
                </c:pt>
                <c:pt idx="1074">
                  <c:v>5.7913920000000001</c:v>
                </c:pt>
                <c:pt idx="1075">
                  <c:v>3.8006009999999999</c:v>
                </c:pt>
                <c:pt idx="1076">
                  <c:v>5.7913920000000001</c:v>
                </c:pt>
                <c:pt idx="1077">
                  <c:v>5.2484489999999999</c:v>
                </c:pt>
                <c:pt idx="1078">
                  <c:v>5.0674679999999999</c:v>
                </c:pt>
                <c:pt idx="1079">
                  <c:v>5.610411</c:v>
                </c:pt>
                <c:pt idx="1080">
                  <c:v>7.0582589999999996</c:v>
                </c:pt>
                <c:pt idx="1081">
                  <c:v>8.5061060000000008</c:v>
                </c:pt>
                <c:pt idx="1082">
                  <c:v>7.0582589999999996</c:v>
                </c:pt>
                <c:pt idx="1083">
                  <c:v>5.9723730000000002</c:v>
                </c:pt>
                <c:pt idx="1084">
                  <c:v>4.3435439999999996</c:v>
                </c:pt>
                <c:pt idx="1085">
                  <c:v>3.981582</c:v>
                </c:pt>
                <c:pt idx="1086">
                  <c:v>0.90490499999999996</c:v>
                </c:pt>
                <c:pt idx="1087">
                  <c:v>5.42943</c:v>
                </c:pt>
                <c:pt idx="1088">
                  <c:v>6.3343350000000003</c:v>
                </c:pt>
                <c:pt idx="1089">
                  <c:v>6.6962970000000004</c:v>
                </c:pt>
                <c:pt idx="1090">
                  <c:v>7.4202209999999997</c:v>
                </c:pt>
                <c:pt idx="1091">
                  <c:v>6.8772779999999996</c:v>
                </c:pt>
                <c:pt idx="1092">
                  <c:v>7.9631639999999999</c:v>
                </c:pt>
                <c:pt idx="1093">
                  <c:v>8.6870879999999993</c:v>
                </c:pt>
                <c:pt idx="1094">
                  <c:v>14.116517999999999</c:v>
                </c:pt>
                <c:pt idx="1095">
                  <c:v>13.392593</c:v>
                </c:pt>
                <c:pt idx="1096">
                  <c:v>7.4202209999999997</c:v>
                </c:pt>
                <c:pt idx="1097">
                  <c:v>3.0766770000000001</c:v>
                </c:pt>
                <c:pt idx="1098">
                  <c:v>-1.266867</c:v>
                </c:pt>
                <c:pt idx="1099">
                  <c:v>-2.714715</c:v>
                </c:pt>
                <c:pt idx="1100">
                  <c:v>2.3527529999999999</c:v>
                </c:pt>
                <c:pt idx="1101">
                  <c:v>2.3527529999999999</c:v>
                </c:pt>
                <c:pt idx="1102">
                  <c:v>5.2484489999999999</c:v>
                </c:pt>
                <c:pt idx="1103">
                  <c:v>14.840441999999999</c:v>
                </c:pt>
                <c:pt idx="1104">
                  <c:v>14.297499</c:v>
                </c:pt>
                <c:pt idx="1105">
                  <c:v>8.6870879999999993</c:v>
                </c:pt>
                <c:pt idx="1106">
                  <c:v>6.8772779999999996</c:v>
                </c:pt>
                <c:pt idx="1107">
                  <c:v>12.84965</c:v>
                </c:pt>
                <c:pt idx="1108">
                  <c:v>15.021421999999999</c:v>
                </c:pt>
                <c:pt idx="1109">
                  <c:v>9.4110119999999995</c:v>
                </c:pt>
                <c:pt idx="1110">
                  <c:v>6.1533540000000002</c:v>
                </c:pt>
                <c:pt idx="1111">
                  <c:v>6.5153160000000003</c:v>
                </c:pt>
                <c:pt idx="1112">
                  <c:v>7.2392399999999997</c:v>
                </c:pt>
                <c:pt idx="1113">
                  <c:v>7.9631639999999999</c:v>
                </c:pt>
                <c:pt idx="1114">
                  <c:v>6.1533540000000002</c:v>
                </c:pt>
                <c:pt idx="1115">
                  <c:v>2.1717719999999998</c:v>
                </c:pt>
                <c:pt idx="1116">
                  <c:v>0.54294299999999995</c:v>
                </c:pt>
                <c:pt idx="1117">
                  <c:v>5.610411</c:v>
                </c:pt>
                <c:pt idx="1118">
                  <c:v>8.3251259999999991</c:v>
                </c:pt>
                <c:pt idx="1119">
                  <c:v>9.2300310000000003</c:v>
                </c:pt>
                <c:pt idx="1120">
                  <c:v>6.6962970000000004</c:v>
                </c:pt>
                <c:pt idx="1121">
                  <c:v>3.0766770000000001</c:v>
                </c:pt>
                <c:pt idx="1122">
                  <c:v>4.5245249999999997</c:v>
                </c:pt>
                <c:pt idx="1123">
                  <c:v>2.895696</c:v>
                </c:pt>
                <c:pt idx="1124">
                  <c:v>-0.180981</c:v>
                </c:pt>
                <c:pt idx="1125">
                  <c:v>-0.54294299999999995</c:v>
                </c:pt>
                <c:pt idx="1126">
                  <c:v>-0.72392400000000001</c:v>
                </c:pt>
                <c:pt idx="1127">
                  <c:v>2.1717719999999998</c:v>
                </c:pt>
                <c:pt idx="1128">
                  <c:v>1.0858859999999999</c:v>
                </c:pt>
                <c:pt idx="1129">
                  <c:v>2.714715</c:v>
                </c:pt>
                <c:pt idx="1130">
                  <c:v>3.8006009999999999</c:v>
                </c:pt>
                <c:pt idx="1131">
                  <c:v>6.8772779999999996</c:v>
                </c:pt>
                <c:pt idx="1132">
                  <c:v>8.5061060000000008</c:v>
                </c:pt>
                <c:pt idx="1133">
                  <c:v>7.7821829999999999</c:v>
                </c:pt>
                <c:pt idx="1134">
                  <c:v>6.3343350000000003</c:v>
                </c:pt>
                <c:pt idx="1135">
                  <c:v>8.8680690000000002</c:v>
                </c:pt>
                <c:pt idx="1136">
                  <c:v>8.144145</c:v>
                </c:pt>
                <c:pt idx="1137">
                  <c:v>8.5061060000000008</c:v>
                </c:pt>
                <c:pt idx="1138">
                  <c:v>7.9631639999999999</c:v>
                </c:pt>
                <c:pt idx="1139">
                  <c:v>8.144145</c:v>
                </c:pt>
                <c:pt idx="1140">
                  <c:v>9.2300310000000003</c:v>
                </c:pt>
                <c:pt idx="1141">
                  <c:v>12.125726999999999</c:v>
                </c:pt>
                <c:pt idx="1142">
                  <c:v>18.098099000000001</c:v>
                </c:pt>
                <c:pt idx="1143">
                  <c:v>18.279081000000001</c:v>
                </c:pt>
                <c:pt idx="1144">
                  <c:v>15.383385000000001</c:v>
                </c:pt>
                <c:pt idx="1145">
                  <c:v>9.2300310000000003</c:v>
                </c:pt>
                <c:pt idx="1146">
                  <c:v>3.8006009999999999</c:v>
                </c:pt>
                <c:pt idx="1147">
                  <c:v>2.714715</c:v>
                </c:pt>
                <c:pt idx="1148">
                  <c:v>3.981582</c:v>
                </c:pt>
                <c:pt idx="1149">
                  <c:v>7.4202209999999997</c:v>
                </c:pt>
                <c:pt idx="1150">
                  <c:v>10.677878</c:v>
                </c:pt>
                <c:pt idx="1151">
                  <c:v>11.582784</c:v>
                </c:pt>
                <c:pt idx="1152">
                  <c:v>14.840441999999999</c:v>
                </c:pt>
                <c:pt idx="1153">
                  <c:v>17.555157000000001</c:v>
                </c:pt>
                <c:pt idx="1154">
                  <c:v>20.631834000000001</c:v>
                </c:pt>
                <c:pt idx="1155">
                  <c:v>22.079681000000001</c:v>
                </c:pt>
                <c:pt idx="1156">
                  <c:v>20.088889999999999</c:v>
                </c:pt>
                <c:pt idx="1157">
                  <c:v>20.450852999999999</c:v>
                </c:pt>
                <c:pt idx="1158">
                  <c:v>21.174776000000001</c:v>
                </c:pt>
                <c:pt idx="1159">
                  <c:v>18.641043</c:v>
                </c:pt>
                <c:pt idx="1160">
                  <c:v>19.545947999999999</c:v>
                </c:pt>
                <c:pt idx="1161">
                  <c:v>16.831232</c:v>
                </c:pt>
                <c:pt idx="1162">
                  <c:v>13.754555999999999</c:v>
                </c:pt>
                <c:pt idx="1163">
                  <c:v>7.9631639999999999</c:v>
                </c:pt>
                <c:pt idx="1164">
                  <c:v>7.7821829999999999</c:v>
                </c:pt>
                <c:pt idx="1165">
                  <c:v>10.134935</c:v>
                </c:pt>
                <c:pt idx="1166">
                  <c:v>17.374175999999999</c:v>
                </c:pt>
                <c:pt idx="1167">
                  <c:v>18.460062000000001</c:v>
                </c:pt>
                <c:pt idx="1168">
                  <c:v>24.070473</c:v>
                </c:pt>
                <c:pt idx="1169">
                  <c:v>17.374175999999999</c:v>
                </c:pt>
                <c:pt idx="1170">
                  <c:v>5.42943</c:v>
                </c:pt>
                <c:pt idx="1171">
                  <c:v>-7.2392399999999997</c:v>
                </c:pt>
                <c:pt idx="1172">
                  <c:v>-5.7913920000000001</c:v>
                </c:pt>
                <c:pt idx="1173">
                  <c:v>-7.4202209999999997</c:v>
                </c:pt>
                <c:pt idx="1174">
                  <c:v>-7.9631639999999999</c:v>
                </c:pt>
                <c:pt idx="1175">
                  <c:v>-6.3343350000000003</c:v>
                </c:pt>
                <c:pt idx="1176">
                  <c:v>-2.3527529999999999</c:v>
                </c:pt>
                <c:pt idx="1177">
                  <c:v>-0.180981</c:v>
                </c:pt>
                <c:pt idx="1178">
                  <c:v>2.714715</c:v>
                </c:pt>
                <c:pt idx="1179">
                  <c:v>9.2300310000000003</c:v>
                </c:pt>
                <c:pt idx="1180">
                  <c:v>11.401802999999999</c:v>
                </c:pt>
                <c:pt idx="1181">
                  <c:v>11.582784</c:v>
                </c:pt>
                <c:pt idx="1182">
                  <c:v>14.116517999999999</c:v>
                </c:pt>
                <c:pt idx="1183">
                  <c:v>13.935536000000001</c:v>
                </c:pt>
                <c:pt idx="1184">
                  <c:v>8.144145</c:v>
                </c:pt>
                <c:pt idx="1185">
                  <c:v>5.7913920000000001</c:v>
                </c:pt>
                <c:pt idx="1186">
                  <c:v>6.1533540000000002</c:v>
                </c:pt>
                <c:pt idx="1187">
                  <c:v>5.9723730000000002</c:v>
                </c:pt>
                <c:pt idx="1188">
                  <c:v>5.610411</c:v>
                </c:pt>
                <c:pt idx="1189">
                  <c:v>5.9723730000000002</c:v>
                </c:pt>
                <c:pt idx="1190">
                  <c:v>5.9723730000000002</c:v>
                </c:pt>
                <c:pt idx="1191">
                  <c:v>8.5061060000000008</c:v>
                </c:pt>
                <c:pt idx="1192">
                  <c:v>7.4202209999999997</c:v>
                </c:pt>
                <c:pt idx="1193">
                  <c:v>9.0490490000000001</c:v>
                </c:pt>
                <c:pt idx="1194">
                  <c:v>7.7821829999999999</c:v>
                </c:pt>
                <c:pt idx="1195">
                  <c:v>9.5919919999999994</c:v>
                </c:pt>
                <c:pt idx="1196">
                  <c:v>8.144145</c:v>
                </c:pt>
                <c:pt idx="1197">
                  <c:v>10.496898</c:v>
                </c:pt>
                <c:pt idx="1198">
                  <c:v>11.401802999999999</c:v>
                </c:pt>
                <c:pt idx="1199">
                  <c:v>11.039840999999999</c:v>
                </c:pt>
                <c:pt idx="1200">
                  <c:v>11.763764</c:v>
                </c:pt>
                <c:pt idx="1201">
                  <c:v>11.039840999999999</c:v>
                </c:pt>
                <c:pt idx="1202">
                  <c:v>8.144145</c:v>
                </c:pt>
                <c:pt idx="1203">
                  <c:v>8.8680690000000002</c:v>
                </c:pt>
                <c:pt idx="1204">
                  <c:v>8.3251259999999991</c:v>
                </c:pt>
                <c:pt idx="1205">
                  <c:v>8.5061060000000008</c:v>
                </c:pt>
                <c:pt idx="1206">
                  <c:v>7.7821829999999999</c:v>
                </c:pt>
                <c:pt idx="1207">
                  <c:v>8.8680690000000002</c:v>
                </c:pt>
                <c:pt idx="1208">
                  <c:v>8.8680690000000002</c:v>
                </c:pt>
                <c:pt idx="1209">
                  <c:v>8.8680690000000002</c:v>
                </c:pt>
                <c:pt idx="1210">
                  <c:v>13.392593</c:v>
                </c:pt>
                <c:pt idx="1211">
                  <c:v>13.935536000000001</c:v>
                </c:pt>
                <c:pt idx="1212">
                  <c:v>14.478479</c:v>
                </c:pt>
                <c:pt idx="1213">
                  <c:v>14.478479</c:v>
                </c:pt>
                <c:pt idx="1214">
                  <c:v>12.125726999999999</c:v>
                </c:pt>
                <c:pt idx="1215">
                  <c:v>10.496898</c:v>
                </c:pt>
                <c:pt idx="1216">
                  <c:v>10.315917000000001</c:v>
                </c:pt>
                <c:pt idx="1217">
                  <c:v>9.7729739999999996</c:v>
                </c:pt>
                <c:pt idx="1218">
                  <c:v>11.220821000000001</c:v>
                </c:pt>
                <c:pt idx="1219">
                  <c:v>9.9539550000000006</c:v>
                </c:pt>
                <c:pt idx="1220">
                  <c:v>9.5919919999999994</c:v>
                </c:pt>
                <c:pt idx="1221">
                  <c:v>9.7729739999999996</c:v>
                </c:pt>
                <c:pt idx="1222">
                  <c:v>8.144145</c:v>
                </c:pt>
                <c:pt idx="1223">
                  <c:v>7.0582589999999996</c:v>
                </c:pt>
                <c:pt idx="1224">
                  <c:v>6.6962970000000004</c:v>
                </c:pt>
                <c:pt idx="1225">
                  <c:v>8.144145</c:v>
                </c:pt>
                <c:pt idx="1226">
                  <c:v>11.401802999999999</c:v>
                </c:pt>
                <c:pt idx="1227">
                  <c:v>15.021421999999999</c:v>
                </c:pt>
                <c:pt idx="1228">
                  <c:v>13.935536000000001</c:v>
                </c:pt>
                <c:pt idx="1229">
                  <c:v>14.840441999999999</c:v>
                </c:pt>
                <c:pt idx="1230">
                  <c:v>15.926328</c:v>
                </c:pt>
                <c:pt idx="1231">
                  <c:v>16.28829</c:v>
                </c:pt>
                <c:pt idx="1232">
                  <c:v>17.917117999999999</c:v>
                </c:pt>
                <c:pt idx="1233">
                  <c:v>18.098099000000001</c:v>
                </c:pt>
                <c:pt idx="1234">
                  <c:v>16.107309000000001</c:v>
                </c:pt>
                <c:pt idx="1235">
                  <c:v>19.183985</c:v>
                </c:pt>
                <c:pt idx="1236">
                  <c:v>12.487689</c:v>
                </c:pt>
                <c:pt idx="1237">
                  <c:v>7.7821829999999999</c:v>
                </c:pt>
                <c:pt idx="1238">
                  <c:v>4.1625629999999996</c:v>
                </c:pt>
                <c:pt idx="1239">
                  <c:v>11.763764</c:v>
                </c:pt>
                <c:pt idx="1240">
                  <c:v>15.021421999999999</c:v>
                </c:pt>
                <c:pt idx="1241">
                  <c:v>11.220821000000001</c:v>
                </c:pt>
                <c:pt idx="1242">
                  <c:v>5.42943</c:v>
                </c:pt>
                <c:pt idx="1243">
                  <c:v>1.266867</c:v>
                </c:pt>
                <c:pt idx="1244">
                  <c:v>1.447848</c:v>
                </c:pt>
                <c:pt idx="1245">
                  <c:v>3.981582</c:v>
                </c:pt>
                <c:pt idx="1246">
                  <c:v>5.42943</c:v>
                </c:pt>
                <c:pt idx="1247">
                  <c:v>5.0674679999999999</c:v>
                </c:pt>
                <c:pt idx="1248">
                  <c:v>4.8864869999999998</c:v>
                </c:pt>
                <c:pt idx="1249">
                  <c:v>4.1625629999999996</c:v>
                </c:pt>
                <c:pt idx="1250">
                  <c:v>5.2484489999999999</c:v>
                </c:pt>
                <c:pt idx="1251">
                  <c:v>4.8864869999999998</c:v>
                </c:pt>
                <c:pt idx="1252">
                  <c:v>4.7055059999999997</c:v>
                </c:pt>
                <c:pt idx="1253">
                  <c:v>5.610411</c:v>
                </c:pt>
                <c:pt idx="1254">
                  <c:v>4.5245249999999997</c:v>
                </c:pt>
                <c:pt idx="1255">
                  <c:v>4.5245249999999997</c:v>
                </c:pt>
                <c:pt idx="1256">
                  <c:v>4.1625629999999996</c:v>
                </c:pt>
                <c:pt idx="1257">
                  <c:v>4.1625629999999996</c:v>
                </c:pt>
                <c:pt idx="1258">
                  <c:v>5.7913920000000001</c:v>
                </c:pt>
                <c:pt idx="1259">
                  <c:v>8.3251259999999991</c:v>
                </c:pt>
                <c:pt idx="1260">
                  <c:v>10.496898</c:v>
                </c:pt>
                <c:pt idx="1261">
                  <c:v>10.315917000000001</c:v>
                </c:pt>
                <c:pt idx="1262">
                  <c:v>7.4202209999999997</c:v>
                </c:pt>
                <c:pt idx="1263">
                  <c:v>6.1533540000000002</c:v>
                </c:pt>
                <c:pt idx="1264">
                  <c:v>6.6962970000000004</c:v>
                </c:pt>
                <c:pt idx="1265">
                  <c:v>6.6962970000000004</c:v>
                </c:pt>
                <c:pt idx="1266">
                  <c:v>11.944746</c:v>
                </c:pt>
                <c:pt idx="1267">
                  <c:v>12.84965</c:v>
                </c:pt>
                <c:pt idx="1268">
                  <c:v>9.0490490000000001</c:v>
                </c:pt>
                <c:pt idx="1269">
                  <c:v>6.6962970000000004</c:v>
                </c:pt>
                <c:pt idx="1270">
                  <c:v>6.5153160000000003</c:v>
                </c:pt>
                <c:pt idx="1271">
                  <c:v>11.401802999999999</c:v>
                </c:pt>
                <c:pt idx="1272">
                  <c:v>12.125726999999999</c:v>
                </c:pt>
                <c:pt idx="1273">
                  <c:v>13.030632000000001</c:v>
                </c:pt>
                <c:pt idx="1274">
                  <c:v>10.677878</c:v>
                </c:pt>
                <c:pt idx="1275">
                  <c:v>9.0490490000000001</c:v>
                </c:pt>
                <c:pt idx="1276">
                  <c:v>7.6012019999999998</c:v>
                </c:pt>
                <c:pt idx="1277">
                  <c:v>7.7821829999999999</c:v>
                </c:pt>
                <c:pt idx="1278">
                  <c:v>7.0582589999999996</c:v>
                </c:pt>
                <c:pt idx="1279">
                  <c:v>7.2392399999999997</c:v>
                </c:pt>
                <c:pt idx="1280">
                  <c:v>6.1533540000000002</c:v>
                </c:pt>
                <c:pt idx="1281">
                  <c:v>7.2392399999999997</c:v>
                </c:pt>
                <c:pt idx="1282">
                  <c:v>7.2392399999999997</c:v>
                </c:pt>
                <c:pt idx="1283">
                  <c:v>7.9631639999999999</c:v>
                </c:pt>
                <c:pt idx="1284">
                  <c:v>8.5061060000000008</c:v>
                </c:pt>
                <c:pt idx="1285">
                  <c:v>8.5061060000000008</c:v>
                </c:pt>
                <c:pt idx="1286">
                  <c:v>7.6012019999999998</c:v>
                </c:pt>
                <c:pt idx="1287">
                  <c:v>8.144145</c:v>
                </c:pt>
                <c:pt idx="1288">
                  <c:v>9.9539550000000006</c:v>
                </c:pt>
                <c:pt idx="1289">
                  <c:v>9.7729739999999996</c:v>
                </c:pt>
                <c:pt idx="1290">
                  <c:v>11.582784</c:v>
                </c:pt>
              </c:numCache>
            </c:numRef>
          </c:xVal>
          <c:yVal>
            <c:numRef>
              <c:f>Sheet1!$J$2:$J$1292</c:f>
              <c:numCache>
                <c:formatCode>General</c:formatCode>
                <c:ptCount val="1291"/>
                <c:pt idx="0">
                  <c:v>73.507568000000006</c:v>
                </c:pt>
                <c:pt idx="1">
                  <c:v>72.293998999999999</c:v>
                </c:pt>
                <c:pt idx="2">
                  <c:v>72.120636000000005</c:v>
                </c:pt>
                <c:pt idx="3">
                  <c:v>72.293998999999999</c:v>
                </c:pt>
                <c:pt idx="4">
                  <c:v>69.173393000000004</c:v>
                </c:pt>
                <c:pt idx="5">
                  <c:v>66.919623999999999</c:v>
                </c:pt>
                <c:pt idx="6">
                  <c:v>65.532691999999997</c:v>
                </c:pt>
                <c:pt idx="7">
                  <c:v>59.811580999999997</c:v>
                </c:pt>
                <c:pt idx="8">
                  <c:v>57.037711999999999</c:v>
                </c:pt>
                <c:pt idx="9">
                  <c:v>54.783943000000001</c:v>
                </c:pt>
                <c:pt idx="10">
                  <c:v>51.836703999999997</c:v>
                </c:pt>
                <c:pt idx="11">
                  <c:v>51.836703999999997</c:v>
                </c:pt>
                <c:pt idx="12">
                  <c:v>44.555294000000004</c:v>
                </c:pt>
                <c:pt idx="13">
                  <c:v>39.18092</c:v>
                </c:pt>
                <c:pt idx="14">
                  <c:v>32.766345999999999</c:v>
                </c:pt>
                <c:pt idx="15">
                  <c:v>21.844231000000001</c:v>
                </c:pt>
                <c:pt idx="16">
                  <c:v>11.615582</c:v>
                </c:pt>
                <c:pt idx="17">
                  <c:v>9.5351800000000004</c:v>
                </c:pt>
                <c:pt idx="18">
                  <c:v>5.5477410000000003</c:v>
                </c:pt>
                <c:pt idx="19">
                  <c:v>4.160806</c:v>
                </c:pt>
                <c:pt idx="20">
                  <c:v>3.6407050000000001</c:v>
                </c:pt>
                <c:pt idx="21">
                  <c:v>1.213568</c:v>
                </c:pt>
                <c:pt idx="22">
                  <c:v>3.293971</c:v>
                </c:pt>
                <c:pt idx="23">
                  <c:v>5.3743740000000004</c:v>
                </c:pt>
                <c:pt idx="24">
                  <c:v>10.228647</c:v>
                </c:pt>
                <c:pt idx="25">
                  <c:v>13.175884</c:v>
                </c:pt>
                <c:pt idx="26">
                  <c:v>13.869351999999999</c:v>
                </c:pt>
                <c:pt idx="27">
                  <c:v>13.002518</c:v>
                </c:pt>
                <c:pt idx="28">
                  <c:v>9.8819130000000008</c:v>
                </c:pt>
                <c:pt idx="29">
                  <c:v>5.7211080000000001</c:v>
                </c:pt>
                <c:pt idx="30">
                  <c:v>-4.160806</c:v>
                </c:pt>
                <c:pt idx="31">
                  <c:v>-7.9748770000000002</c:v>
                </c:pt>
                <c:pt idx="32">
                  <c:v>-11.962317000000001</c:v>
                </c:pt>
                <c:pt idx="33">
                  <c:v>-12.309051</c:v>
                </c:pt>
                <c:pt idx="34">
                  <c:v>-14.56282</c:v>
                </c:pt>
                <c:pt idx="35">
                  <c:v>-18.203526</c:v>
                </c:pt>
                <c:pt idx="36">
                  <c:v>-21.844231000000001</c:v>
                </c:pt>
                <c:pt idx="37">
                  <c:v>-26.525137000000001</c:v>
                </c:pt>
                <c:pt idx="38">
                  <c:v>-27.391971999999999</c:v>
                </c:pt>
                <c:pt idx="39">
                  <c:v>-27.218603000000002</c:v>
                </c:pt>
                <c:pt idx="40">
                  <c:v>-26.005034999999999</c:v>
                </c:pt>
                <c:pt idx="41">
                  <c:v>-22.711065000000001</c:v>
                </c:pt>
                <c:pt idx="42">
                  <c:v>-17.336690999999998</c:v>
                </c:pt>
                <c:pt idx="43">
                  <c:v>-13.175884</c:v>
                </c:pt>
                <c:pt idx="44">
                  <c:v>-5.0276399999999999</c:v>
                </c:pt>
                <c:pt idx="45">
                  <c:v>-1.7336689999999999</c:v>
                </c:pt>
                <c:pt idx="46">
                  <c:v>8.3216110000000008</c:v>
                </c:pt>
                <c:pt idx="47">
                  <c:v>21.670862</c:v>
                </c:pt>
                <c:pt idx="48">
                  <c:v>30.685942000000001</c:v>
                </c:pt>
                <c:pt idx="49">
                  <c:v>37.793982999999997</c:v>
                </c:pt>
                <c:pt idx="50">
                  <c:v>39.007553000000001</c:v>
                </c:pt>
                <c:pt idx="51">
                  <c:v>44.208561000000003</c:v>
                </c:pt>
                <c:pt idx="52">
                  <c:v>45.595497000000002</c:v>
                </c:pt>
                <c:pt idx="53">
                  <c:v>45.595497000000002</c:v>
                </c:pt>
                <c:pt idx="54">
                  <c:v>37.100517000000004</c:v>
                </c:pt>
                <c:pt idx="55">
                  <c:v>26.698502999999999</c:v>
                </c:pt>
                <c:pt idx="56">
                  <c:v>19.937194999999999</c:v>
                </c:pt>
                <c:pt idx="57">
                  <c:v>5.5477410000000003</c:v>
                </c:pt>
                <c:pt idx="58">
                  <c:v>-11.78895</c:v>
                </c:pt>
                <c:pt idx="59">
                  <c:v>-18.896992000000001</c:v>
                </c:pt>
                <c:pt idx="60">
                  <c:v>-22.537697000000001</c:v>
                </c:pt>
                <c:pt idx="61">
                  <c:v>-24.444732999999999</c:v>
                </c:pt>
                <c:pt idx="62">
                  <c:v>-26.698502999999999</c:v>
                </c:pt>
                <c:pt idx="63">
                  <c:v>-24.444732999999999</c:v>
                </c:pt>
                <c:pt idx="64">
                  <c:v>-22.364329999999999</c:v>
                </c:pt>
                <c:pt idx="65">
                  <c:v>-18.376892000000002</c:v>
                </c:pt>
                <c:pt idx="66">
                  <c:v>-12.309051</c:v>
                </c:pt>
                <c:pt idx="67">
                  <c:v>-5.5477410000000003</c:v>
                </c:pt>
                <c:pt idx="68">
                  <c:v>-0.86683500000000002</c:v>
                </c:pt>
                <c:pt idx="69">
                  <c:v>8.1482449999999993</c:v>
                </c:pt>
                <c:pt idx="70">
                  <c:v>13.349252</c:v>
                </c:pt>
                <c:pt idx="71">
                  <c:v>17.510057</c:v>
                </c:pt>
                <c:pt idx="72">
                  <c:v>26.178401999999998</c:v>
                </c:pt>
                <c:pt idx="73">
                  <c:v>38.140720000000002</c:v>
                </c:pt>
                <c:pt idx="74">
                  <c:v>46.288963000000003</c:v>
                </c:pt>
                <c:pt idx="75">
                  <c:v>55.997509000000001</c:v>
                </c:pt>
                <c:pt idx="76">
                  <c:v>62.065353000000002</c:v>
                </c:pt>
                <c:pt idx="77">
                  <c:v>65.185958999999997</c:v>
                </c:pt>
                <c:pt idx="78">
                  <c:v>72.987465</c:v>
                </c:pt>
                <c:pt idx="79">
                  <c:v>73.160835000000006</c:v>
                </c:pt>
                <c:pt idx="80">
                  <c:v>72.987465</c:v>
                </c:pt>
                <c:pt idx="81">
                  <c:v>69.693496999999994</c:v>
                </c:pt>
                <c:pt idx="82">
                  <c:v>67.439728000000002</c:v>
                </c:pt>
                <c:pt idx="83">
                  <c:v>63.972389</c:v>
                </c:pt>
                <c:pt idx="84">
                  <c:v>61.025149999999996</c:v>
                </c:pt>
                <c:pt idx="85">
                  <c:v>60.505051000000002</c:v>
                </c:pt>
                <c:pt idx="86">
                  <c:v>58.944747999999997</c:v>
                </c:pt>
                <c:pt idx="87">
                  <c:v>56.170876</c:v>
                </c:pt>
                <c:pt idx="88">
                  <c:v>49.062835999999997</c:v>
                </c:pt>
                <c:pt idx="89">
                  <c:v>44.902026999999997</c:v>
                </c:pt>
                <c:pt idx="90">
                  <c:v>39.701019000000002</c:v>
                </c:pt>
                <c:pt idx="91">
                  <c:v>36.060318000000002</c:v>
                </c:pt>
                <c:pt idx="92">
                  <c:v>32.072876000000001</c:v>
                </c:pt>
                <c:pt idx="93">
                  <c:v>32.939712999999998</c:v>
                </c:pt>
                <c:pt idx="94">
                  <c:v>32.939712999999998</c:v>
                </c:pt>
                <c:pt idx="95">
                  <c:v>34.846747999999998</c:v>
                </c:pt>
                <c:pt idx="96">
                  <c:v>40.567855999999999</c:v>
                </c:pt>
                <c:pt idx="97">
                  <c:v>47.329166000000001</c:v>
                </c:pt>
                <c:pt idx="98">
                  <c:v>50.623134999999998</c:v>
                </c:pt>
                <c:pt idx="99">
                  <c:v>55.997509000000001</c:v>
                </c:pt>
                <c:pt idx="100">
                  <c:v>59.464848000000003</c:v>
                </c:pt>
                <c:pt idx="101">
                  <c:v>62.412086000000002</c:v>
                </c:pt>
                <c:pt idx="102">
                  <c:v>65.185958999999997</c:v>
                </c:pt>
                <c:pt idx="103">
                  <c:v>68.133194000000003</c:v>
                </c:pt>
                <c:pt idx="104">
                  <c:v>68.306556999999998</c:v>
                </c:pt>
                <c:pt idx="105">
                  <c:v>66.919623999999999</c:v>
                </c:pt>
                <c:pt idx="106">
                  <c:v>65.012589000000006</c:v>
                </c:pt>
                <c:pt idx="107">
                  <c:v>63.452286000000001</c:v>
                </c:pt>
                <c:pt idx="108">
                  <c:v>60.851784000000002</c:v>
                </c:pt>
                <c:pt idx="109">
                  <c:v>62.585453000000001</c:v>
                </c:pt>
                <c:pt idx="110">
                  <c:v>63.278919000000002</c:v>
                </c:pt>
                <c:pt idx="111">
                  <c:v>62.585453000000001</c:v>
                </c:pt>
                <c:pt idx="112">
                  <c:v>61.198517000000002</c:v>
                </c:pt>
                <c:pt idx="113">
                  <c:v>55.824142000000002</c:v>
                </c:pt>
                <c:pt idx="114">
                  <c:v>50.103034999999998</c:v>
                </c:pt>
                <c:pt idx="115">
                  <c:v>48.542732000000001</c:v>
                </c:pt>
                <c:pt idx="116">
                  <c:v>46.982430000000001</c:v>
                </c:pt>
                <c:pt idx="117">
                  <c:v>40.567855999999999</c:v>
                </c:pt>
                <c:pt idx="118">
                  <c:v>35.020114999999997</c:v>
                </c:pt>
                <c:pt idx="119">
                  <c:v>30.512574999999998</c:v>
                </c:pt>
                <c:pt idx="120">
                  <c:v>23.404530999999999</c:v>
                </c:pt>
                <c:pt idx="121">
                  <c:v>16.816589</c:v>
                </c:pt>
                <c:pt idx="122">
                  <c:v>11.095482000000001</c:v>
                </c:pt>
                <c:pt idx="123">
                  <c:v>7.9748770000000002</c:v>
                </c:pt>
                <c:pt idx="124">
                  <c:v>2.4271370000000001</c:v>
                </c:pt>
                <c:pt idx="125">
                  <c:v>-3.293971</c:v>
                </c:pt>
                <c:pt idx="126">
                  <c:v>-9.3618129999999997</c:v>
                </c:pt>
                <c:pt idx="127">
                  <c:v>-12.309051</c:v>
                </c:pt>
                <c:pt idx="128">
                  <c:v>-16.816589</c:v>
                </c:pt>
                <c:pt idx="129">
                  <c:v>-18.896992000000001</c:v>
                </c:pt>
                <c:pt idx="130">
                  <c:v>-18.723624999999998</c:v>
                </c:pt>
                <c:pt idx="131">
                  <c:v>-20.977395999999999</c:v>
                </c:pt>
                <c:pt idx="132">
                  <c:v>-19.763826000000002</c:v>
                </c:pt>
                <c:pt idx="133">
                  <c:v>-19.417093000000001</c:v>
                </c:pt>
                <c:pt idx="134">
                  <c:v>-12.482417</c:v>
                </c:pt>
                <c:pt idx="135">
                  <c:v>-2.6005029999999998</c:v>
                </c:pt>
                <c:pt idx="136">
                  <c:v>7.2814100000000002</c:v>
                </c:pt>
                <c:pt idx="137">
                  <c:v>10.228647</c:v>
                </c:pt>
                <c:pt idx="138">
                  <c:v>18.896992000000001</c:v>
                </c:pt>
                <c:pt idx="139">
                  <c:v>28.952272000000001</c:v>
                </c:pt>
                <c:pt idx="140">
                  <c:v>34.673381999999997</c:v>
                </c:pt>
                <c:pt idx="141">
                  <c:v>39.007553000000001</c:v>
                </c:pt>
                <c:pt idx="142">
                  <c:v>41.261322</c:v>
                </c:pt>
                <c:pt idx="143">
                  <c:v>42.301524999999998</c:v>
                </c:pt>
                <c:pt idx="144">
                  <c:v>37.273884000000002</c:v>
                </c:pt>
                <c:pt idx="145">
                  <c:v>36.407051000000003</c:v>
                </c:pt>
                <c:pt idx="146">
                  <c:v>31.552776000000001</c:v>
                </c:pt>
                <c:pt idx="147">
                  <c:v>23.924633</c:v>
                </c:pt>
                <c:pt idx="148">
                  <c:v>17.683423999999999</c:v>
                </c:pt>
                <c:pt idx="149">
                  <c:v>11.962317000000001</c:v>
                </c:pt>
                <c:pt idx="150">
                  <c:v>5.0276399999999999</c:v>
                </c:pt>
                <c:pt idx="151">
                  <c:v>1.907036</c:v>
                </c:pt>
                <c:pt idx="152">
                  <c:v>1.5603020000000001</c:v>
                </c:pt>
                <c:pt idx="153">
                  <c:v>0.34673399999999999</c:v>
                </c:pt>
                <c:pt idx="154">
                  <c:v>-4.3341729999999998</c:v>
                </c:pt>
                <c:pt idx="155">
                  <c:v>-7.454777</c:v>
                </c:pt>
                <c:pt idx="156">
                  <c:v>-10.402013999999999</c:v>
                </c:pt>
                <c:pt idx="157">
                  <c:v>-7.6281439999999998</c:v>
                </c:pt>
                <c:pt idx="158">
                  <c:v>-9.3618129999999997</c:v>
                </c:pt>
                <c:pt idx="159">
                  <c:v>-7.1080430000000003</c:v>
                </c:pt>
                <c:pt idx="160">
                  <c:v>-2.9472369999999999</c:v>
                </c:pt>
                <c:pt idx="161">
                  <c:v>-2.2537699999999998</c:v>
                </c:pt>
                <c:pt idx="162">
                  <c:v>-1.5603020000000001</c:v>
                </c:pt>
                <c:pt idx="163">
                  <c:v>-0.69346799999999997</c:v>
                </c:pt>
                <c:pt idx="164">
                  <c:v>-1.907036</c:v>
                </c:pt>
                <c:pt idx="165">
                  <c:v>-2.7738700000000001</c:v>
                </c:pt>
                <c:pt idx="166">
                  <c:v>-0.86683500000000002</c:v>
                </c:pt>
                <c:pt idx="167">
                  <c:v>1.5603020000000001</c:v>
                </c:pt>
                <c:pt idx="168">
                  <c:v>5.5477410000000003</c:v>
                </c:pt>
                <c:pt idx="169">
                  <c:v>12.655784000000001</c:v>
                </c:pt>
                <c:pt idx="170">
                  <c:v>21.670862</c:v>
                </c:pt>
                <c:pt idx="171">
                  <c:v>23.751266000000001</c:v>
                </c:pt>
                <c:pt idx="172">
                  <c:v>33.459811999999999</c:v>
                </c:pt>
                <c:pt idx="173">
                  <c:v>36.753784000000003</c:v>
                </c:pt>
                <c:pt idx="174">
                  <c:v>39.007553000000001</c:v>
                </c:pt>
                <c:pt idx="175">
                  <c:v>42.301524999999998</c:v>
                </c:pt>
                <c:pt idx="176">
                  <c:v>44.208561000000003</c:v>
                </c:pt>
                <c:pt idx="177">
                  <c:v>42.301524999999998</c:v>
                </c:pt>
                <c:pt idx="178">
                  <c:v>42.648257999999998</c:v>
                </c:pt>
                <c:pt idx="179">
                  <c:v>40.741222</c:v>
                </c:pt>
                <c:pt idx="180">
                  <c:v>41.434688999999999</c:v>
                </c:pt>
                <c:pt idx="181">
                  <c:v>44.381926999999997</c:v>
                </c:pt>
                <c:pt idx="182">
                  <c:v>45.075394000000003</c:v>
                </c:pt>
                <c:pt idx="183">
                  <c:v>45.942230000000002</c:v>
                </c:pt>
                <c:pt idx="184">
                  <c:v>48.022632999999999</c:v>
                </c:pt>
                <c:pt idx="185">
                  <c:v>50.796500999999999</c:v>
                </c:pt>
                <c:pt idx="186">
                  <c:v>52.356803999999997</c:v>
                </c:pt>
                <c:pt idx="187">
                  <c:v>54.090473000000003</c:v>
                </c:pt>
                <c:pt idx="188">
                  <c:v>52.703536999999997</c:v>
                </c:pt>
                <c:pt idx="189">
                  <c:v>49.756301999999998</c:v>
                </c:pt>
                <c:pt idx="190">
                  <c:v>41.781424999999999</c:v>
                </c:pt>
                <c:pt idx="191">
                  <c:v>28.952272000000001</c:v>
                </c:pt>
                <c:pt idx="192">
                  <c:v>15.429653999999999</c:v>
                </c:pt>
                <c:pt idx="193">
                  <c:v>6.7613089999999998</c:v>
                </c:pt>
                <c:pt idx="194">
                  <c:v>1.0402009999999999</c:v>
                </c:pt>
                <c:pt idx="195">
                  <c:v>-0.86683500000000002</c:v>
                </c:pt>
                <c:pt idx="196">
                  <c:v>-6.4145760000000003</c:v>
                </c:pt>
                <c:pt idx="197">
                  <c:v>-8.3216110000000008</c:v>
                </c:pt>
                <c:pt idx="198">
                  <c:v>-11.095482000000001</c:v>
                </c:pt>
                <c:pt idx="199">
                  <c:v>-8.1482449999999993</c:v>
                </c:pt>
                <c:pt idx="200">
                  <c:v>-2.9472369999999999</c:v>
                </c:pt>
                <c:pt idx="201">
                  <c:v>-0.34673399999999999</c:v>
                </c:pt>
                <c:pt idx="202">
                  <c:v>1.907036</c:v>
                </c:pt>
                <c:pt idx="203">
                  <c:v>5.2010069999999997</c:v>
                </c:pt>
                <c:pt idx="204">
                  <c:v>9.0150790000000001</c:v>
                </c:pt>
                <c:pt idx="205">
                  <c:v>12.135683</c:v>
                </c:pt>
                <c:pt idx="206">
                  <c:v>11.268848</c:v>
                </c:pt>
                <c:pt idx="207">
                  <c:v>15.429653999999999</c:v>
                </c:pt>
                <c:pt idx="208">
                  <c:v>20.457294000000001</c:v>
                </c:pt>
                <c:pt idx="209">
                  <c:v>24.097999999999999</c:v>
                </c:pt>
                <c:pt idx="210">
                  <c:v>29.125641000000002</c:v>
                </c:pt>
                <c:pt idx="211">
                  <c:v>31.899508999999998</c:v>
                </c:pt>
                <c:pt idx="212">
                  <c:v>33.459811999999999</c:v>
                </c:pt>
                <c:pt idx="213">
                  <c:v>36.927151000000002</c:v>
                </c:pt>
                <c:pt idx="214">
                  <c:v>39.18092</c:v>
                </c:pt>
                <c:pt idx="215">
                  <c:v>38.834187</c:v>
                </c:pt>
                <c:pt idx="216">
                  <c:v>40.914588999999999</c:v>
                </c:pt>
                <c:pt idx="217">
                  <c:v>40.394489</c:v>
                </c:pt>
                <c:pt idx="218">
                  <c:v>40.914588999999999</c:v>
                </c:pt>
                <c:pt idx="219">
                  <c:v>49.756301999999998</c:v>
                </c:pt>
                <c:pt idx="220">
                  <c:v>54.610576999999999</c:v>
                </c:pt>
                <c:pt idx="221">
                  <c:v>64.145752000000002</c:v>
                </c:pt>
                <c:pt idx="222">
                  <c:v>68.133194000000003</c:v>
                </c:pt>
                <c:pt idx="223">
                  <c:v>70.386962999999994</c:v>
                </c:pt>
                <c:pt idx="224">
                  <c:v>72.467369000000005</c:v>
                </c:pt>
                <c:pt idx="225">
                  <c:v>73.680931000000001</c:v>
                </c:pt>
                <c:pt idx="226">
                  <c:v>74.027671999999995</c:v>
                </c:pt>
                <c:pt idx="227">
                  <c:v>72.467369000000005</c:v>
                </c:pt>
                <c:pt idx="228">
                  <c:v>72.120636000000005</c:v>
                </c:pt>
                <c:pt idx="229">
                  <c:v>70.040229999999994</c:v>
                </c:pt>
                <c:pt idx="230">
                  <c:v>66.919623999999999</c:v>
                </c:pt>
                <c:pt idx="231">
                  <c:v>64.319121999999993</c:v>
                </c:pt>
                <c:pt idx="232">
                  <c:v>62.585453000000001</c:v>
                </c:pt>
                <c:pt idx="233">
                  <c:v>58.424647999999998</c:v>
                </c:pt>
                <c:pt idx="234">
                  <c:v>55.997509000000001</c:v>
                </c:pt>
                <c:pt idx="235">
                  <c:v>50.796500999999999</c:v>
                </c:pt>
                <c:pt idx="236">
                  <c:v>52.876907000000003</c:v>
                </c:pt>
                <c:pt idx="237">
                  <c:v>50.103034999999998</c:v>
                </c:pt>
                <c:pt idx="238">
                  <c:v>50.449767999999999</c:v>
                </c:pt>
                <c:pt idx="239">
                  <c:v>49.409568999999998</c:v>
                </c:pt>
                <c:pt idx="240">
                  <c:v>50.103034999999998</c:v>
                </c:pt>
                <c:pt idx="241">
                  <c:v>52.183436999999998</c:v>
                </c:pt>
                <c:pt idx="242">
                  <c:v>53.917107000000001</c:v>
                </c:pt>
                <c:pt idx="243">
                  <c:v>55.650776</c:v>
                </c:pt>
                <c:pt idx="244">
                  <c:v>59.984946999999998</c:v>
                </c:pt>
                <c:pt idx="245">
                  <c:v>67.266356999999999</c:v>
                </c:pt>
                <c:pt idx="246">
                  <c:v>71.773894999999996</c:v>
                </c:pt>
                <c:pt idx="247">
                  <c:v>71.773894999999996</c:v>
                </c:pt>
                <c:pt idx="248">
                  <c:v>72.293998999999999</c:v>
                </c:pt>
                <c:pt idx="249">
                  <c:v>72.467369000000005</c:v>
                </c:pt>
                <c:pt idx="250">
                  <c:v>68.826660000000004</c:v>
                </c:pt>
                <c:pt idx="251">
                  <c:v>65.185958999999997</c:v>
                </c:pt>
                <c:pt idx="252">
                  <c:v>64.145752000000002</c:v>
                </c:pt>
                <c:pt idx="253">
                  <c:v>55.650776</c:v>
                </c:pt>
                <c:pt idx="254">
                  <c:v>46.809063000000002</c:v>
                </c:pt>
                <c:pt idx="255">
                  <c:v>37.967354</c:v>
                </c:pt>
                <c:pt idx="256">
                  <c:v>34.326649000000003</c:v>
                </c:pt>
                <c:pt idx="257">
                  <c:v>21.670862</c:v>
                </c:pt>
                <c:pt idx="258">
                  <c:v>13.522618</c:v>
                </c:pt>
                <c:pt idx="259">
                  <c:v>4.160806</c:v>
                </c:pt>
                <c:pt idx="260">
                  <c:v>-5.3743740000000004</c:v>
                </c:pt>
                <c:pt idx="261">
                  <c:v>-11.442216</c:v>
                </c:pt>
                <c:pt idx="262">
                  <c:v>-10.402013999999999</c:v>
                </c:pt>
                <c:pt idx="263">
                  <c:v>-11.442216</c:v>
                </c:pt>
                <c:pt idx="264">
                  <c:v>-10.748748000000001</c:v>
                </c:pt>
                <c:pt idx="265">
                  <c:v>-1.7336689999999999</c:v>
                </c:pt>
                <c:pt idx="266">
                  <c:v>2.4271370000000001</c:v>
                </c:pt>
                <c:pt idx="267">
                  <c:v>11.268848</c:v>
                </c:pt>
                <c:pt idx="268">
                  <c:v>24.618100999999999</c:v>
                </c:pt>
                <c:pt idx="269">
                  <c:v>31.552776000000001</c:v>
                </c:pt>
                <c:pt idx="270">
                  <c:v>43.341723999999999</c:v>
                </c:pt>
                <c:pt idx="271">
                  <c:v>47.849266</c:v>
                </c:pt>
                <c:pt idx="272">
                  <c:v>51.663338000000003</c:v>
                </c:pt>
                <c:pt idx="273">
                  <c:v>53.223640000000003</c:v>
                </c:pt>
                <c:pt idx="274">
                  <c:v>54.95731</c:v>
                </c:pt>
                <c:pt idx="275">
                  <c:v>53.917107000000001</c:v>
                </c:pt>
                <c:pt idx="276">
                  <c:v>54.090473000000003</c:v>
                </c:pt>
                <c:pt idx="277">
                  <c:v>55.997509000000001</c:v>
                </c:pt>
                <c:pt idx="278">
                  <c:v>59.984946999999998</c:v>
                </c:pt>
                <c:pt idx="279">
                  <c:v>62.585453000000001</c:v>
                </c:pt>
                <c:pt idx="280">
                  <c:v>67.092995000000002</c:v>
                </c:pt>
                <c:pt idx="281">
                  <c:v>66.746262000000002</c:v>
                </c:pt>
                <c:pt idx="282">
                  <c:v>69.000031000000007</c:v>
                </c:pt>
                <c:pt idx="283">
                  <c:v>69.693496999999994</c:v>
                </c:pt>
                <c:pt idx="284">
                  <c:v>71.427161999999996</c:v>
                </c:pt>
                <c:pt idx="285">
                  <c:v>74.894501000000005</c:v>
                </c:pt>
                <c:pt idx="286">
                  <c:v>76.281441000000001</c:v>
                </c:pt>
                <c:pt idx="287">
                  <c:v>77.148269999999997</c:v>
                </c:pt>
                <c:pt idx="288">
                  <c:v>76.454802999999998</c:v>
                </c:pt>
                <c:pt idx="289">
                  <c:v>75.414603999999997</c:v>
                </c:pt>
                <c:pt idx="290">
                  <c:v>72.987465</c:v>
                </c:pt>
                <c:pt idx="291">
                  <c:v>74.027671999999995</c:v>
                </c:pt>
                <c:pt idx="292">
                  <c:v>74.547768000000005</c:v>
                </c:pt>
                <c:pt idx="293">
                  <c:v>74.894501000000005</c:v>
                </c:pt>
                <c:pt idx="294">
                  <c:v>72.987465</c:v>
                </c:pt>
                <c:pt idx="295">
                  <c:v>72.640732</c:v>
                </c:pt>
                <c:pt idx="296">
                  <c:v>75.241234000000006</c:v>
                </c:pt>
                <c:pt idx="297">
                  <c:v>73.507568000000006</c:v>
                </c:pt>
                <c:pt idx="298">
                  <c:v>74.721137999999996</c:v>
                </c:pt>
                <c:pt idx="299">
                  <c:v>74.027671999999995</c:v>
                </c:pt>
                <c:pt idx="300">
                  <c:v>75.241234000000006</c:v>
                </c:pt>
                <c:pt idx="301">
                  <c:v>73.854301000000007</c:v>
                </c:pt>
                <c:pt idx="302">
                  <c:v>73.160835000000006</c:v>
                </c:pt>
                <c:pt idx="303">
                  <c:v>71.427161999999996</c:v>
                </c:pt>
                <c:pt idx="304">
                  <c:v>72.467369000000005</c:v>
                </c:pt>
                <c:pt idx="305">
                  <c:v>71.427161999999996</c:v>
                </c:pt>
                <c:pt idx="306">
                  <c:v>70.386962999999994</c:v>
                </c:pt>
                <c:pt idx="307">
                  <c:v>70.733695999999995</c:v>
                </c:pt>
                <c:pt idx="308">
                  <c:v>70.386962999999994</c:v>
                </c:pt>
                <c:pt idx="309">
                  <c:v>70.560333</c:v>
                </c:pt>
                <c:pt idx="310">
                  <c:v>68.133194000000003</c:v>
                </c:pt>
                <c:pt idx="311">
                  <c:v>66.226157999999998</c:v>
                </c:pt>
                <c:pt idx="312">
                  <c:v>66.399520999999993</c:v>
                </c:pt>
                <c:pt idx="313">
                  <c:v>66.746262000000002</c:v>
                </c:pt>
                <c:pt idx="314">
                  <c:v>64.145752000000002</c:v>
                </c:pt>
                <c:pt idx="315">
                  <c:v>65.185958999999997</c:v>
                </c:pt>
                <c:pt idx="316">
                  <c:v>64.665854999999993</c:v>
                </c:pt>
                <c:pt idx="317">
                  <c:v>62.932186000000002</c:v>
                </c:pt>
                <c:pt idx="318">
                  <c:v>60.678417000000003</c:v>
                </c:pt>
                <c:pt idx="319">
                  <c:v>56.170876</c:v>
                </c:pt>
                <c:pt idx="320">
                  <c:v>51.663338000000003</c:v>
                </c:pt>
                <c:pt idx="321">
                  <c:v>38.834187</c:v>
                </c:pt>
                <c:pt idx="322">
                  <c:v>34.846747999999998</c:v>
                </c:pt>
                <c:pt idx="323">
                  <c:v>18.030159000000001</c:v>
                </c:pt>
                <c:pt idx="324">
                  <c:v>5.0276399999999999</c:v>
                </c:pt>
                <c:pt idx="325">
                  <c:v>-4.3341729999999998</c:v>
                </c:pt>
                <c:pt idx="326">
                  <c:v>-15.949755</c:v>
                </c:pt>
                <c:pt idx="327">
                  <c:v>-18.896992000000001</c:v>
                </c:pt>
                <c:pt idx="328">
                  <c:v>-20.977395999999999</c:v>
                </c:pt>
                <c:pt idx="329">
                  <c:v>-21.150763000000001</c:v>
                </c:pt>
                <c:pt idx="330">
                  <c:v>-23.5779</c:v>
                </c:pt>
                <c:pt idx="331">
                  <c:v>-21.670862</c:v>
                </c:pt>
                <c:pt idx="332">
                  <c:v>-23.404530999999999</c:v>
                </c:pt>
                <c:pt idx="333">
                  <c:v>-22.711065000000001</c:v>
                </c:pt>
                <c:pt idx="334">
                  <c:v>-21.497496000000002</c:v>
                </c:pt>
                <c:pt idx="335">
                  <c:v>-18.203526</c:v>
                </c:pt>
                <c:pt idx="336">
                  <c:v>-19.937194999999999</c:v>
                </c:pt>
                <c:pt idx="337">
                  <c:v>-20.457294000000001</c:v>
                </c:pt>
                <c:pt idx="338">
                  <c:v>-21.324128999999999</c:v>
                </c:pt>
                <c:pt idx="339">
                  <c:v>-20.977395999999999</c:v>
                </c:pt>
                <c:pt idx="340">
                  <c:v>-23.924633</c:v>
                </c:pt>
                <c:pt idx="341">
                  <c:v>-23.751266000000001</c:v>
                </c:pt>
                <c:pt idx="342">
                  <c:v>-21.150763000000001</c:v>
                </c:pt>
                <c:pt idx="343">
                  <c:v>-13.002518</c:v>
                </c:pt>
                <c:pt idx="344">
                  <c:v>-14.042719</c:v>
                </c:pt>
                <c:pt idx="345">
                  <c:v>-11.268848</c:v>
                </c:pt>
                <c:pt idx="346">
                  <c:v>-16.296489999999999</c:v>
                </c:pt>
                <c:pt idx="347">
                  <c:v>-17.510057</c:v>
                </c:pt>
                <c:pt idx="348">
                  <c:v>-20.283928</c:v>
                </c:pt>
                <c:pt idx="349">
                  <c:v>-20.804027999999999</c:v>
                </c:pt>
                <c:pt idx="350">
                  <c:v>-24.271366</c:v>
                </c:pt>
                <c:pt idx="351">
                  <c:v>-23.404530999999999</c:v>
                </c:pt>
                <c:pt idx="352">
                  <c:v>-21.150763000000001</c:v>
                </c:pt>
                <c:pt idx="353">
                  <c:v>-21.497496000000002</c:v>
                </c:pt>
                <c:pt idx="354">
                  <c:v>-22.017596999999999</c:v>
                </c:pt>
                <c:pt idx="355">
                  <c:v>-23.5779</c:v>
                </c:pt>
                <c:pt idx="356">
                  <c:v>-25.138200999999999</c:v>
                </c:pt>
                <c:pt idx="357">
                  <c:v>-26.698502999999999</c:v>
                </c:pt>
                <c:pt idx="358">
                  <c:v>-25.138200999999999</c:v>
                </c:pt>
                <c:pt idx="359">
                  <c:v>-25.831669000000002</c:v>
                </c:pt>
                <c:pt idx="360">
                  <c:v>-24.964834</c:v>
                </c:pt>
                <c:pt idx="361">
                  <c:v>-24.097999999999999</c:v>
                </c:pt>
                <c:pt idx="362">
                  <c:v>-24.271366</c:v>
                </c:pt>
                <c:pt idx="363">
                  <c:v>-24.271366</c:v>
                </c:pt>
                <c:pt idx="364">
                  <c:v>-23.231165000000001</c:v>
                </c:pt>
                <c:pt idx="365">
                  <c:v>-21.497496000000002</c:v>
                </c:pt>
                <c:pt idx="366">
                  <c:v>-19.763826000000002</c:v>
                </c:pt>
                <c:pt idx="367">
                  <c:v>-13.695986</c:v>
                </c:pt>
                <c:pt idx="368">
                  <c:v>-7.454777</c:v>
                </c:pt>
                <c:pt idx="369">
                  <c:v>-6.9346759999999996</c:v>
                </c:pt>
                <c:pt idx="370">
                  <c:v>-4.3341729999999998</c:v>
                </c:pt>
                <c:pt idx="371">
                  <c:v>-2.4271370000000001</c:v>
                </c:pt>
                <c:pt idx="372">
                  <c:v>1.213568</c:v>
                </c:pt>
                <c:pt idx="373">
                  <c:v>7.2814100000000002</c:v>
                </c:pt>
                <c:pt idx="374">
                  <c:v>5.7211080000000001</c:v>
                </c:pt>
                <c:pt idx="375">
                  <c:v>10.748748000000001</c:v>
                </c:pt>
                <c:pt idx="376">
                  <c:v>12.482417</c:v>
                </c:pt>
                <c:pt idx="377">
                  <c:v>11.442216</c:v>
                </c:pt>
                <c:pt idx="378">
                  <c:v>4.8542730000000001</c:v>
                </c:pt>
                <c:pt idx="379">
                  <c:v>0</c:v>
                </c:pt>
                <c:pt idx="380">
                  <c:v>-8.3216110000000008</c:v>
                </c:pt>
                <c:pt idx="381">
                  <c:v>-18.896992000000001</c:v>
                </c:pt>
                <c:pt idx="382">
                  <c:v>-27.218603000000002</c:v>
                </c:pt>
                <c:pt idx="383">
                  <c:v>-30.859307999999999</c:v>
                </c:pt>
                <c:pt idx="384">
                  <c:v>-29.125641000000002</c:v>
                </c:pt>
                <c:pt idx="385">
                  <c:v>-28.605539</c:v>
                </c:pt>
                <c:pt idx="386">
                  <c:v>-29.645741000000001</c:v>
                </c:pt>
                <c:pt idx="387">
                  <c:v>-26.351768</c:v>
                </c:pt>
                <c:pt idx="388">
                  <c:v>-21.670862</c:v>
                </c:pt>
                <c:pt idx="389">
                  <c:v>-12.482417</c:v>
                </c:pt>
                <c:pt idx="390">
                  <c:v>-4.6809060000000002</c:v>
                </c:pt>
                <c:pt idx="391">
                  <c:v>-6.0678419999999997</c:v>
                </c:pt>
                <c:pt idx="392">
                  <c:v>-13.869351999999999</c:v>
                </c:pt>
                <c:pt idx="393">
                  <c:v>-24.444732999999999</c:v>
                </c:pt>
                <c:pt idx="394">
                  <c:v>-23.924633</c:v>
                </c:pt>
                <c:pt idx="395">
                  <c:v>-13.869351999999999</c:v>
                </c:pt>
                <c:pt idx="396">
                  <c:v>-10.575381</c:v>
                </c:pt>
                <c:pt idx="397">
                  <c:v>-5.5477410000000003</c:v>
                </c:pt>
                <c:pt idx="398">
                  <c:v>2.6005029999999998</c:v>
                </c:pt>
                <c:pt idx="399">
                  <c:v>6.2412089999999996</c:v>
                </c:pt>
                <c:pt idx="400">
                  <c:v>6.587942</c:v>
                </c:pt>
                <c:pt idx="401">
                  <c:v>5.2010069999999997</c:v>
                </c:pt>
                <c:pt idx="402">
                  <c:v>9.3618129999999997</c:v>
                </c:pt>
                <c:pt idx="403">
                  <c:v>15.256288</c:v>
                </c:pt>
                <c:pt idx="404">
                  <c:v>22.190964000000001</c:v>
                </c:pt>
                <c:pt idx="405">
                  <c:v>27.912071000000001</c:v>
                </c:pt>
                <c:pt idx="406">
                  <c:v>28.952272000000001</c:v>
                </c:pt>
                <c:pt idx="407">
                  <c:v>30.165842000000001</c:v>
                </c:pt>
                <c:pt idx="408">
                  <c:v>30.512574999999998</c:v>
                </c:pt>
                <c:pt idx="409">
                  <c:v>27.391971999999999</c:v>
                </c:pt>
                <c:pt idx="410">
                  <c:v>23.5779</c:v>
                </c:pt>
                <c:pt idx="411">
                  <c:v>20.457294000000001</c:v>
                </c:pt>
                <c:pt idx="412">
                  <c:v>19.417093000000001</c:v>
                </c:pt>
                <c:pt idx="413">
                  <c:v>17.683423999999999</c:v>
                </c:pt>
                <c:pt idx="414">
                  <c:v>17.683423999999999</c:v>
                </c:pt>
                <c:pt idx="415">
                  <c:v>16.296489999999999</c:v>
                </c:pt>
                <c:pt idx="416">
                  <c:v>11.962317000000001</c:v>
                </c:pt>
                <c:pt idx="417">
                  <c:v>10.575381</c:v>
                </c:pt>
                <c:pt idx="418">
                  <c:v>8.1482449999999993</c:v>
                </c:pt>
                <c:pt idx="419">
                  <c:v>2.080403</c:v>
                </c:pt>
                <c:pt idx="420">
                  <c:v>0.17336699999999999</c:v>
                </c:pt>
                <c:pt idx="421">
                  <c:v>-6.9346759999999996</c:v>
                </c:pt>
                <c:pt idx="422">
                  <c:v>-6.0678419999999997</c:v>
                </c:pt>
                <c:pt idx="423">
                  <c:v>-6.2412089999999996</c:v>
                </c:pt>
                <c:pt idx="424">
                  <c:v>-6.0678419999999997</c:v>
                </c:pt>
                <c:pt idx="425">
                  <c:v>-5.8944749999999999</c:v>
                </c:pt>
                <c:pt idx="426">
                  <c:v>-6.9346759999999996</c:v>
                </c:pt>
                <c:pt idx="427">
                  <c:v>-6.9346759999999996</c:v>
                </c:pt>
                <c:pt idx="428">
                  <c:v>-10.402013999999999</c:v>
                </c:pt>
                <c:pt idx="429">
                  <c:v>-7.9748770000000002</c:v>
                </c:pt>
                <c:pt idx="430">
                  <c:v>-1.0402009999999999</c:v>
                </c:pt>
                <c:pt idx="431">
                  <c:v>12.309051</c:v>
                </c:pt>
                <c:pt idx="432">
                  <c:v>25.484936000000001</c:v>
                </c:pt>
                <c:pt idx="433">
                  <c:v>39.354286000000002</c:v>
                </c:pt>
                <c:pt idx="434">
                  <c:v>48.542732000000001</c:v>
                </c:pt>
                <c:pt idx="435">
                  <c:v>51.143237999999997</c:v>
                </c:pt>
                <c:pt idx="436">
                  <c:v>53.917107000000001</c:v>
                </c:pt>
                <c:pt idx="437">
                  <c:v>60.158318000000001</c:v>
                </c:pt>
                <c:pt idx="438">
                  <c:v>62.238720000000001</c:v>
                </c:pt>
                <c:pt idx="439">
                  <c:v>61.198517000000002</c:v>
                </c:pt>
                <c:pt idx="440">
                  <c:v>62.065353000000002</c:v>
                </c:pt>
                <c:pt idx="441">
                  <c:v>61.198517000000002</c:v>
                </c:pt>
                <c:pt idx="442">
                  <c:v>58.077911</c:v>
                </c:pt>
                <c:pt idx="443">
                  <c:v>60.331684000000003</c:v>
                </c:pt>
                <c:pt idx="444">
                  <c:v>61.198517000000002</c:v>
                </c:pt>
                <c:pt idx="445">
                  <c:v>64.145752000000002</c:v>
                </c:pt>
                <c:pt idx="446">
                  <c:v>66.399520999999993</c:v>
                </c:pt>
                <c:pt idx="447">
                  <c:v>67.439728000000002</c:v>
                </c:pt>
                <c:pt idx="448">
                  <c:v>67.439728000000002</c:v>
                </c:pt>
                <c:pt idx="449">
                  <c:v>70.040229999999994</c:v>
                </c:pt>
                <c:pt idx="450">
                  <c:v>69.000031000000007</c:v>
                </c:pt>
                <c:pt idx="451">
                  <c:v>69.346763999999993</c:v>
                </c:pt>
                <c:pt idx="452">
                  <c:v>70.733695999999995</c:v>
                </c:pt>
                <c:pt idx="453">
                  <c:v>71.947265999999999</c:v>
                </c:pt>
                <c:pt idx="454">
                  <c:v>69.173393000000004</c:v>
                </c:pt>
                <c:pt idx="455">
                  <c:v>71.253799000000001</c:v>
                </c:pt>
                <c:pt idx="456">
                  <c:v>71.600532999999999</c:v>
                </c:pt>
                <c:pt idx="457">
                  <c:v>69.693496999999994</c:v>
                </c:pt>
                <c:pt idx="458">
                  <c:v>69.693496999999994</c:v>
                </c:pt>
                <c:pt idx="459">
                  <c:v>68.653296999999995</c:v>
                </c:pt>
                <c:pt idx="460">
                  <c:v>66.919623999999999</c:v>
                </c:pt>
                <c:pt idx="461">
                  <c:v>64.145752000000002</c:v>
                </c:pt>
                <c:pt idx="462">
                  <c:v>66.746262000000002</c:v>
                </c:pt>
                <c:pt idx="463">
                  <c:v>72.814102000000005</c:v>
                </c:pt>
                <c:pt idx="464">
                  <c:v>72.467369000000005</c:v>
                </c:pt>
                <c:pt idx="465">
                  <c:v>71.253799000000001</c:v>
                </c:pt>
                <c:pt idx="466">
                  <c:v>74.721137999999996</c:v>
                </c:pt>
                <c:pt idx="467">
                  <c:v>74.894501000000005</c:v>
                </c:pt>
                <c:pt idx="468">
                  <c:v>75.241234000000006</c:v>
                </c:pt>
                <c:pt idx="469">
                  <c:v>75.414603999999997</c:v>
                </c:pt>
                <c:pt idx="470">
                  <c:v>75.067870999999997</c:v>
                </c:pt>
                <c:pt idx="471">
                  <c:v>73.680931000000001</c:v>
                </c:pt>
                <c:pt idx="472">
                  <c:v>73.334198000000001</c:v>
                </c:pt>
                <c:pt idx="473">
                  <c:v>71.773894999999996</c:v>
                </c:pt>
                <c:pt idx="474">
                  <c:v>73.507568000000006</c:v>
                </c:pt>
                <c:pt idx="475">
                  <c:v>73.507568000000006</c:v>
                </c:pt>
                <c:pt idx="476">
                  <c:v>72.467369000000005</c:v>
                </c:pt>
                <c:pt idx="477">
                  <c:v>71.600532999999999</c:v>
                </c:pt>
                <c:pt idx="478">
                  <c:v>72.467369000000005</c:v>
                </c:pt>
                <c:pt idx="479">
                  <c:v>73.507568000000006</c:v>
                </c:pt>
                <c:pt idx="480">
                  <c:v>72.293998999999999</c:v>
                </c:pt>
                <c:pt idx="481">
                  <c:v>73.334198000000001</c:v>
                </c:pt>
                <c:pt idx="482">
                  <c:v>71.080428999999995</c:v>
                </c:pt>
                <c:pt idx="483">
                  <c:v>72.640732</c:v>
                </c:pt>
                <c:pt idx="484">
                  <c:v>73.334198000000001</c:v>
                </c:pt>
                <c:pt idx="485">
                  <c:v>72.467369000000005</c:v>
                </c:pt>
                <c:pt idx="486">
                  <c:v>72.120636000000005</c:v>
                </c:pt>
                <c:pt idx="487">
                  <c:v>71.773894999999996</c:v>
                </c:pt>
                <c:pt idx="488">
                  <c:v>72.814102000000005</c:v>
                </c:pt>
                <c:pt idx="489">
                  <c:v>70.386962999999994</c:v>
                </c:pt>
                <c:pt idx="490">
                  <c:v>71.947265999999999</c:v>
                </c:pt>
                <c:pt idx="491">
                  <c:v>70.560333</c:v>
                </c:pt>
                <c:pt idx="492">
                  <c:v>70.213593000000003</c:v>
                </c:pt>
                <c:pt idx="493">
                  <c:v>70.733695999999995</c:v>
                </c:pt>
                <c:pt idx="494">
                  <c:v>70.386962999999994</c:v>
                </c:pt>
                <c:pt idx="495">
                  <c:v>70.040229999999994</c:v>
                </c:pt>
                <c:pt idx="496">
                  <c:v>69.173393000000004</c:v>
                </c:pt>
                <c:pt idx="497">
                  <c:v>69.520126000000005</c:v>
                </c:pt>
                <c:pt idx="498">
                  <c:v>70.733695999999995</c:v>
                </c:pt>
                <c:pt idx="499">
                  <c:v>72.120636000000005</c:v>
                </c:pt>
                <c:pt idx="500">
                  <c:v>71.253799000000001</c:v>
                </c:pt>
                <c:pt idx="501">
                  <c:v>70.733695999999995</c:v>
                </c:pt>
                <c:pt idx="502">
                  <c:v>71.253799000000001</c:v>
                </c:pt>
                <c:pt idx="503">
                  <c:v>72.120636000000005</c:v>
                </c:pt>
                <c:pt idx="504">
                  <c:v>71.947265999999999</c:v>
                </c:pt>
                <c:pt idx="505">
                  <c:v>70.733695999999995</c:v>
                </c:pt>
                <c:pt idx="506">
                  <c:v>70.386962999999994</c:v>
                </c:pt>
                <c:pt idx="507">
                  <c:v>70.907066</c:v>
                </c:pt>
                <c:pt idx="508">
                  <c:v>70.386962999999994</c:v>
                </c:pt>
                <c:pt idx="509">
                  <c:v>71.427161999999996</c:v>
                </c:pt>
                <c:pt idx="510">
                  <c:v>70.733695999999995</c:v>
                </c:pt>
                <c:pt idx="511">
                  <c:v>70.386962999999994</c:v>
                </c:pt>
                <c:pt idx="512">
                  <c:v>70.560333</c:v>
                </c:pt>
                <c:pt idx="513">
                  <c:v>71.427161999999996</c:v>
                </c:pt>
                <c:pt idx="514">
                  <c:v>71.600532999999999</c:v>
                </c:pt>
                <c:pt idx="515">
                  <c:v>69.866859000000005</c:v>
                </c:pt>
                <c:pt idx="516">
                  <c:v>70.733695999999995</c:v>
                </c:pt>
                <c:pt idx="517">
                  <c:v>70.733695999999995</c:v>
                </c:pt>
                <c:pt idx="518">
                  <c:v>70.733695999999995</c:v>
                </c:pt>
                <c:pt idx="519">
                  <c:v>71.080428999999995</c:v>
                </c:pt>
                <c:pt idx="520">
                  <c:v>70.386962999999994</c:v>
                </c:pt>
                <c:pt idx="521">
                  <c:v>70.386962999999994</c:v>
                </c:pt>
                <c:pt idx="522">
                  <c:v>71.080428999999995</c:v>
                </c:pt>
                <c:pt idx="523">
                  <c:v>69.346763999999993</c:v>
                </c:pt>
                <c:pt idx="524">
                  <c:v>71.947265999999999</c:v>
                </c:pt>
                <c:pt idx="525">
                  <c:v>71.080428999999995</c:v>
                </c:pt>
                <c:pt idx="526">
                  <c:v>71.080428999999995</c:v>
                </c:pt>
                <c:pt idx="527">
                  <c:v>69.520126000000005</c:v>
                </c:pt>
                <c:pt idx="528">
                  <c:v>71.773894999999996</c:v>
                </c:pt>
                <c:pt idx="529">
                  <c:v>70.386962999999994</c:v>
                </c:pt>
                <c:pt idx="530">
                  <c:v>69.866859000000005</c:v>
                </c:pt>
                <c:pt idx="531">
                  <c:v>69.866859000000005</c:v>
                </c:pt>
                <c:pt idx="532">
                  <c:v>71.773894999999996</c:v>
                </c:pt>
                <c:pt idx="533">
                  <c:v>70.386962999999994</c:v>
                </c:pt>
                <c:pt idx="534">
                  <c:v>70.560333</c:v>
                </c:pt>
                <c:pt idx="535">
                  <c:v>70.733695999999995</c:v>
                </c:pt>
                <c:pt idx="536">
                  <c:v>69.173393000000004</c:v>
                </c:pt>
                <c:pt idx="537">
                  <c:v>71.427161999999996</c:v>
                </c:pt>
                <c:pt idx="538">
                  <c:v>72.467369000000005</c:v>
                </c:pt>
                <c:pt idx="539">
                  <c:v>71.427161999999996</c:v>
                </c:pt>
                <c:pt idx="540">
                  <c:v>72.120636000000005</c:v>
                </c:pt>
                <c:pt idx="541">
                  <c:v>70.213593000000003</c:v>
                </c:pt>
                <c:pt idx="542">
                  <c:v>71.947265999999999</c:v>
                </c:pt>
                <c:pt idx="543">
                  <c:v>71.947265999999999</c:v>
                </c:pt>
                <c:pt idx="544">
                  <c:v>72.987465</c:v>
                </c:pt>
                <c:pt idx="545">
                  <c:v>72.814102000000005</c:v>
                </c:pt>
                <c:pt idx="546">
                  <c:v>72.120636000000005</c:v>
                </c:pt>
                <c:pt idx="547">
                  <c:v>74.374404999999996</c:v>
                </c:pt>
                <c:pt idx="548">
                  <c:v>73.334198000000001</c:v>
                </c:pt>
                <c:pt idx="549">
                  <c:v>71.600532999999999</c:v>
                </c:pt>
                <c:pt idx="550">
                  <c:v>73.854301000000007</c:v>
                </c:pt>
                <c:pt idx="551">
                  <c:v>71.773894999999996</c:v>
                </c:pt>
                <c:pt idx="552">
                  <c:v>73.160835000000006</c:v>
                </c:pt>
                <c:pt idx="553">
                  <c:v>73.507568000000006</c:v>
                </c:pt>
                <c:pt idx="554">
                  <c:v>73.854301000000007</c:v>
                </c:pt>
                <c:pt idx="555">
                  <c:v>73.680931000000001</c:v>
                </c:pt>
                <c:pt idx="556">
                  <c:v>72.987465</c:v>
                </c:pt>
                <c:pt idx="557">
                  <c:v>74.027671999999995</c:v>
                </c:pt>
                <c:pt idx="558">
                  <c:v>73.680931000000001</c:v>
                </c:pt>
                <c:pt idx="559">
                  <c:v>73.160835000000006</c:v>
                </c:pt>
                <c:pt idx="560">
                  <c:v>72.640732</c:v>
                </c:pt>
                <c:pt idx="561">
                  <c:v>72.987465</c:v>
                </c:pt>
                <c:pt idx="562">
                  <c:v>72.987465</c:v>
                </c:pt>
                <c:pt idx="563">
                  <c:v>71.947265999999999</c:v>
                </c:pt>
                <c:pt idx="564">
                  <c:v>72.987465</c:v>
                </c:pt>
                <c:pt idx="565">
                  <c:v>72.640732</c:v>
                </c:pt>
                <c:pt idx="566">
                  <c:v>73.160835000000006</c:v>
                </c:pt>
                <c:pt idx="567">
                  <c:v>73.680931000000001</c:v>
                </c:pt>
                <c:pt idx="568">
                  <c:v>72.467369000000005</c:v>
                </c:pt>
                <c:pt idx="569">
                  <c:v>74.201035000000005</c:v>
                </c:pt>
                <c:pt idx="570">
                  <c:v>71.773894999999996</c:v>
                </c:pt>
                <c:pt idx="571">
                  <c:v>73.854301000000007</c:v>
                </c:pt>
                <c:pt idx="572">
                  <c:v>73.854301000000007</c:v>
                </c:pt>
                <c:pt idx="573">
                  <c:v>72.120636000000005</c:v>
                </c:pt>
                <c:pt idx="574">
                  <c:v>70.907066</c:v>
                </c:pt>
                <c:pt idx="575">
                  <c:v>71.600532999999999</c:v>
                </c:pt>
                <c:pt idx="576">
                  <c:v>71.080428999999995</c:v>
                </c:pt>
                <c:pt idx="577">
                  <c:v>71.947265999999999</c:v>
                </c:pt>
                <c:pt idx="578">
                  <c:v>72.987465</c:v>
                </c:pt>
                <c:pt idx="579">
                  <c:v>71.253799000000001</c:v>
                </c:pt>
                <c:pt idx="580">
                  <c:v>71.427161999999996</c:v>
                </c:pt>
                <c:pt idx="581">
                  <c:v>71.427161999999996</c:v>
                </c:pt>
                <c:pt idx="582">
                  <c:v>72.467369000000005</c:v>
                </c:pt>
                <c:pt idx="583">
                  <c:v>71.773894999999996</c:v>
                </c:pt>
                <c:pt idx="584">
                  <c:v>71.773894999999996</c:v>
                </c:pt>
                <c:pt idx="585">
                  <c:v>71.773894999999996</c:v>
                </c:pt>
                <c:pt idx="586">
                  <c:v>72.467369000000005</c:v>
                </c:pt>
                <c:pt idx="587">
                  <c:v>70.560333</c:v>
                </c:pt>
                <c:pt idx="588">
                  <c:v>70.733695999999995</c:v>
                </c:pt>
                <c:pt idx="589">
                  <c:v>70.560333</c:v>
                </c:pt>
                <c:pt idx="590">
                  <c:v>72.120636000000005</c:v>
                </c:pt>
                <c:pt idx="591">
                  <c:v>71.600532999999999</c:v>
                </c:pt>
                <c:pt idx="592">
                  <c:v>71.773894999999996</c:v>
                </c:pt>
                <c:pt idx="593">
                  <c:v>72.120636000000005</c:v>
                </c:pt>
                <c:pt idx="594">
                  <c:v>70.907066</c:v>
                </c:pt>
                <c:pt idx="595">
                  <c:v>70.907066</c:v>
                </c:pt>
                <c:pt idx="596">
                  <c:v>70.386962999999994</c:v>
                </c:pt>
                <c:pt idx="597">
                  <c:v>71.427161999999996</c:v>
                </c:pt>
                <c:pt idx="598">
                  <c:v>69.693496999999994</c:v>
                </c:pt>
                <c:pt idx="599">
                  <c:v>71.600532999999999</c:v>
                </c:pt>
                <c:pt idx="600">
                  <c:v>69.000031000000007</c:v>
                </c:pt>
                <c:pt idx="601">
                  <c:v>71.080428999999995</c:v>
                </c:pt>
                <c:pt idx="602">
                  <c:v>71.947265999999999</c:v>
                </c:pt>
                <c:pt idx="603">
                  <c:v>69.866859000000005</c:v>
                </c:pt>
                <c:pt idx="604">
                  <c:v>70.040229999999994</c:v>
                </c:pt>
                <c:pt idx="605">
                  <c:v>70.213593000000003</c:v>
                </c:pt>
                <c:pt idx="606">
                  <c:v>69.346763999999993</c:v>
                </c:pt>
                <c:pt idx="607">
                  <c:v>71.253799000000001</c:v>
                </c:pt>
                <c:pt idx="608">
                  <c:v>70.907066</c:v>
                </c:pt>
                <c:pt idx="609">
                  <c:v>70.907066</c:v>
                </c:pt>
                <c:pt idx="610">
                  <c:v>71.773894999999996</c:v>
                </c:pt>
                <c:pt idx="611">
                  <c:v>70.386962999999994</c:v>
                </c:pt>
                <c:pt idx="612">
                  <c:v>70.213593000000003</c:v>
                </c:pt>
                <c:pt idx="613">
                  <c:v>71.253799000000001</c:v>
                </c:pt>
                <c:pt idx="614">
                  <c:v>69.173393000000004</c:v>
                </c:pt>
                <c:pt idx="615">
                  <c:v>70.386962999999994</c:v>
                </c:pt>
                <c:pt idx="616">
                  <c:v>71.080428999999995</c:v>
                </c:pt>
                <c:pt idx="617">
                  <c:v>70.560333</c:v>
                </c:pt>
                <c:pt idx="618">
                  <c:v>69.866859000000005</c:v>
                </c:pt>
                <c:pt idx="619">
                  <c:v>69.000031000000007</c:v>
                </c:pt>
                <c:pt idx="620">
                  <c:v>70.733695999999995</c:v>
                </c:pt>
                <c:pt idx="621">
                  <c:v>69.173393000000004</c:v>
                </c:pt>
                <c:pt idx="622">
                  <c:v>70.907066</c:v>
                </c:pt>
                <c:pt idx="623">
                  <c:v>70.733695999999995</c:v>
                </c:pt>
                <c:pt idx="624">
                  <c:v>70.040229999999994</c:v>
                </c:pt>
                <c:pt idx="625">
                  <c:v>70.733695999999995</c:v>
                </c:pt>
                <c:pt idx="626">
                  <c:v>70.213593000000003</c:v>
                </c:pt>
                <c:pt idx="627">
                  <c:v>71.427161999999996</c:v>
                </c:pt>
                <c:pt idx="628">
                  <c:v>71.253799000000001</c:v>
                </c:pt>
                <c:pt idx="629">
                  <c:v>71.080428999999995</c:v>
                </c:pt>
                <c:pt idx="630">
                  <c:v>70.560333</c:v>
                </c:pt>
                <c:pt idx="631">
                  <c:v>70.040229999999994</c:v>
                </c:pt>
                <c:pt idx="632">
                  <c:v>70.907066</c:v>
                </c:pt>
                <c:pt idx="633">
                  <c:v>70.213593000000003</c:v>
                </c:pt>
                <c:pt idx="634">
                  <c:v>70.213593000000003</c:v>
                </c:pt>
                <c:pt idx="635">
                  <c:v>70.386962999999994</c:v>
                </c:pt>
                <c:pt idx="636">
                  <c:v>70.907066</c:v>
                </c:pt>
                <c:pt idx="637">
                  <c:v>69.346763999999993</c:v>
                </c:pt>
                <c:pt idx="638">
                  <c:v>69.520126000000005</c:v>
                </c:pt>
                <c:pt idx="639">
                  <c:v>71.080428999999995</c:v>
                </c:pt>
                <c:pt idx="640">
                  <c:v>72.640732</c:v>
                </c:pt>
                <c:pt idx="641">
                  <c:v>72.120636000000005</c:v>
                </c:pt>
                <c:pt idx="642">
                  <c:v>70.386962999999994</c:v>
                </c:pt>
                <c:pt idx="643">
                  <c:v>71.253799000000001</c:v>
                </c:pt>
                <c:pt idx="644">
                  <c:v>70.560333</c:v>
                </c:pt>
                <c:pt idx="645">
                  <c:v>71.427161999999996</c:v>
                </c:pt>
                <c:pt idx="646">
                  <c:v>71.427161999999996</c:v>
                </c:pt>
                <c:pt idx="647">
                  <c:v>71.253799000000001</c:v>
                </c:pt>
                <c:pt idx="648">
                  <c:v>71.253799000000001</c:v>
                </c:pt>
                <c:pt idx="649">
                  <c:v>70.907066</c:v>
                </c:pt>
                <c:pt idx="650">
                  <c:v>71.773894999999996</c:v>
                </c:pt>
                <c:pt idx="651">
                  <c:v>71.427161999999996</c:v>
                </c:pt>
                <c:pt idx="652">
                  <c:v>71.947265999999999</c:v>
                </c:pt>
                <c:pt idx="653">
                  <c:v>71.947265999999999</c:v>
                </c:pt>
                <c:pt idx="654">
                  <c:v>71.773894999999996</c:v>
                </c:pt>
                <c:pt idx="655">
                  <c:v>74.027671999999995</c:v>
                </c:pt>
                <c:pt idx="656">
                  <c:v>72.640732</c:v>
                </c:pt>
                <c:pt idx="657">
                  <c:v>72.814102000000005</c:v>
                </c:pt>
                <c:pt idx="658">
                  <c:v>73.160835000000006</c:v>
                </c:pt>
                <c:pt idx="659">
                  <c:v>71.600532999999999</c:v>
                </c:pt>
                <c:pt idx="660">
                  <c:v>71.773894999999996</c:v>
                </c:pt>
                <c:pt idx="661">
                  <c:v>72.640732</c:v>
                </c:pt>
                <c:pt idx="662">
                  <c:v>73.334198000000001</c:v>
                </c:pt>
                <c:pt idx="663">
                  <c:v>72.467369000000005</c:v>
                </c:pt>
                <c:pt idx="664">
                  <c:v>72.640732</c:v>
                </c:pt>
                <c:pt idx="665">
                  <c:v>71.947265999999999</c:v>
                </c:pt>
                <c:pt idx="666">
                  <c:v>71.773894999999996</c:v>
                </c:pt>
                <c:pt idx="667">
                  <c:v>70.733695999999995</c:v>
                </c:pt>
                <c:pt idx="668">
                  <c:v>73.854301000000007</c:v>
                </c:pt>
                <c:pt idx="669">
                  <c:v>71.253799000000001</c:v>
                </c:pt>
                <c:pt idx="670">
                  <c:v>72.640732</c:v>
                </c:pt>
                <c:pt idx="671">
                  <c:v>71.947265999999999</c:v>
                </c:pt>
                <c:pt idx="672">
                  <c:v>73.854301000000007</c:v>
                </c:pt>
                <c:pt idx="673">
                  <c:v>72.640732</c:v>
                </c:pt>
                <c:pt idx="674">
                  <c:v>71.947265999999999</c:v>
                </c:pt>
                <c:pt idx="675">
                  <c:v>72.640732</c:v>
                </c:pt>
                <c:pt idx="676">
                  <c:v>71.773894999999996</c:v>
                </c:pt>
                <c:pt idx="677">
                  <c:v>72.640732</c:v>
                </c:pt>
                <c:pt idx="678">
                  <c:v>73.680931000000001</c:v>
                </c:pt>
                <c:pt idx="679">
                  <c:v>72.814102000000005</c:v>
                </c:pt>
                <c:pt idx="680">
                  <c:v>72.987465</c:v>
                </c:pt>
                <c:pt idx="681">
                  <c:v>71.947265999999999</c:v>
                </c:pt>
                <c:pt idx="682">
                  <c:v>72.987465</c:v>
                </c:pt>
                <c:pt idx="683">
                  <c:v>72.987465</c:v>
                </c:pt>
                <c:pt idx="684">
                  <c:v>73.507568000000006</c:v>
                </c:pt>
                <c:pt idx="685">
                  <c:v>73.680931000000001</c:v>
                </c:pt>
                <c:pt idx="686">
                  <c:v>74.721137999999996</c:v>
                </c:pt>
                <c:pt idx="687">
                  <c:v>71.947265999999999</c:v>
                </c:pt>
                <c:pt idx="688">
                  <c:v>72.467369000000005</c:v>
                </c:pt>
                <c:pt idx="689">
                  <c:v>74.201035000000005</c:v>
                </c:pt>
                <c:pt idx="690">
                  <c:v>73.160835000000006</c:v>
                </c:pt>
                <c:pt idx="691">
                  <c:v>73.854301000000007</c:v>
                </c:pt>
                <c:pt idx="692">
                  <c:v>73.334198000000001</c:v>
                </c:pt>
                <c:pt idx="693">
                  <c:v>74.374404999999996</c:v>
                </c:pt>
                <c:pt idx="694">
                  <c:v>72.120636000000005</c:v>
                </c:pt>
                <c:pt idx="695">
                  <c:v>73.160835000000006</c:v>
                </c:pt>
                <c:pt idx="696">
                  <c:v>73.334198000000001</c:v>
                </c:pt>
                <c:pt idx="697">
                  <c:v>73.160835000000006</c:v>
                </c:pt>
                <c:pt idx="698">
                  <c:v>74.374404999999996</c:v>
                </c:pt>
                <c:pt idx="699">
                  <c:v>73.680931000000001</c:v>
                </c:pt>
                <c:pt idx="700">
                  <c:v>72.640732</c:v>
                </c:pt>
                <c:pt idx="701">
                  <c:v>74.201035000000005</c:v>
                </c:pt>
                <c:pt idx="702">
                  <c:v>73.507568000000006</c:v>
                </c:pt>
                <c:pt idx="703">
                  <c:v>72.814102000000005</c:v>
                </c:pt>
                <c:pt idx="704">
                  <c:v>73.680931000000001</c:v>
                </c:pt>
                <c:pt idx="705">
                  <c:v>73.854301000000007</c:v>
                </c:pt>
                <c:pt idx="706">
                  <c:v>71.427161999999996</c:v>
                </c:pt>
                <c:pt idx="707">
                  <c:v>72.814102000000005</c:v>
                </c:pt>
                <c:pt idx="708">
                  <c:v>72.987465</c:v>
                </c:pt>
                <c:pt idx="709">
                  <c:v>72.467369000000005</c:v>
                </c:pt>
                <c:pt idx="710">
                  <c:v>70.907066</c:v>
                </c:pt>
                <c:pt idx="711">
                  <c:v>72.467369000000005</c:v>
                </c:pt>
                <c:pt idx="712">
                  <c:v>72.987465</c:v>
                </c:pt>
                <c:pt idx="713">
                  <c:v>72.120636000000005</c:v>
                </c:pt>
                <c:pt idx="714">
                  <c:v>72.467369000000005</c:v>
                </c:pt>
                <c:pt idx="715">
                  <c:v>72.120636000000005</c:v>
                </c:pt>
                <c:pt idx="716">
                  <c:v>72.987465</c:v>
                </c:pt>
                <c:pt idx="717">
                  <c:v>73.160835000000006</c:v>
                </c:pt>
                <c:pt idx="718">
                  <c:v>71.427161999999996</c:v>
                </c:pt>
                <c:pt idx="719">
                  <c:v>72.293998999999999</c:v>
                </c:pt>
                <c:pt idx="720">
                  <c:v>71.773894999999996</c:v>
                </c:pt>
                <c:pt idx="721">
                  <c:v>72.814102000000005</c:v>
                </c:pt>
                <c:pt idx="722">
                  <c:v>71.947265999999999</c:v>
                </c:pt>
                <c:pt idx="723">
                  <c:v>72.640732</c:v>
                </c:pt>
                <c:pt idx="724">
                  <c:v>72.120636000000005</c:v>
                </c:pt>
                <c:pt idx="725">
                  <c:v>72.987465</c:v>
                </c:pt>
                <c:pt idx="726">
                  <c:v>73.160835000000006</c:v>
                </c:pt>
                <c:pt idx="727">
                  <c:v>71.773894999999996</c:v>
                </c:pt>
                <c:pt idx="728">
                  <c:v>75.067870999999997</c:v>
                </c:pt>
                <c:pt idx="729">
                  <c:v>73.160835000000006</c:v>
                </c:pt>
                <c:pt idx="730">
                  <c:v>74.547768000000005</c:v>
                </c:pt>
                <c:pt idx="731">
                  <c:v>75.587967000000006</c:v>
                </c:pt>
                <c:pt idx="732">
                  <c:v>75.414603999999997</c:v>
                </c:pt>
                <c:pt idx="733">
                  <c:v>74.027671999999995</c:v>
                </c:pt>
                <c:pt idx="734">
                  <c:v>75.761336999999997</c:v>
                </c:pt>
                <c:pt idx="735">
                  <c:v>75.761336999999997</c:v>
                </c:pt>
                <c:pt idx="736">
                  <c:v>74.721137999999996</c:v>
                </c:pt>
                <c:pt idx="737">
                  <c:v>74.374404999999996</c:v>
                </c:pt>
                <c:pt idx="738">
                  <c:v>74.547768000000005</c:v>
                </c:pt>
                <c:pt idx="739">
                  <c:v>75.067870999999997</c:v>
                </c:pt>
                <c:pt idx="740">
                  <c:v>76.281441000000001</c:v>
                </c:pt>
                <c:pt idx="741">
                  <c:v>74.547768000000005</c:v>
                </c:pt>
                <c:pt idx="742">
                  <c:v>74.374404999999996</c:v>
                </c:pt>
                <c:pt idx="743">
                  <c:v>74.027671999999995</c:v>
                </c:pt>
                <c:pt idx="744">
                  <c:v>73.680931000000001</c:v>
                </c:pt>
                <c:pt idx="745">
                  <c:v>72.467369000000005</c:v>
                </c:pt>
                <c:pt idx="746">
                  <c:v>73.854301000000007</c:v>
                </c:pt>
                <c:pt idx="747">
                  <c:v>74.201035000000005</c:v>
                </c:pt>
                <c:pt idx="748">
                  <c:v>73.160835000000006</c:v>
                </c:pt>
                <c:pt idx="749">
                  <c:v>72.467369000000005</c:v>
                </c:pt>
                <c:pt idx="750">
                  <c:v>72.814102000000005</c:v>
                </c:pt>
                <c:pt idx="751">
                  <c:v>71.600532999999999</c:v>
                </c:pt>
                <c:pt idx="752">
                  <c:v>71.253799000000001</c:v>
                </c:pt>
                <c:pt idx="753">
                  <c:v>70.907066</c:v>
                </c:pt>
                <c:pt idx="754">
                  <c:v>71.427161999999996</c:v>
                </c:pt>
                <c:pt idx="755">
                  <c:v>71.253799000000001</c:v>
                </c:pt>
                <c:pt idx="756">
                  <c:v>71.080428999999995</c:v>
                </c:pt>
                <c:pt idx="757">
                  <c:v>70.907066</c:v>
                </c:pt>
                <c:pt idx="758">
                  <c:v>70.213593000000003</c:v>
                </c:pt>
                <c:pt idx="759">
                  <c:v>69.866859000000005</c:v>
                </c:pt>
                <c:pt idx="760">
                  <c:v>71.080428999999995</c:v>
                </c:pt>
                <c:pt idx="761">
                  <c:v>68.479927000000004</c:v>
                </c:pt>
                <c:pt idx="762">
                  <c:v>69.693496999999994</c:v>
                </c:pt>
                <c:pt idx="763">
                  <c:v>69.866859000000005</c:v>
                </c:pt>
                <c:pt idx="764">
                  <c:v>71.080428999999995</c:v>
                </c:pt>
                <c:pt idx="765">
                  <c:v>69.693496999999994</c:v>
                </c:pt>
                <c:pt idx="766">
                  <c:v>70.386962999999994</c:v>
                </c:pt>
                <c:pt idx="767">
                  <c:v>69.000031000000007</c:v>
                </c:pt>
                <c:pt idx="768">
                  <c:v>70.386962999999994</c:v>
                </c:pt>
                <c:pt idx="769">
                  <c:v>69.520126000000005</c:v>
                </c:pt>
                <c:pt idx="770">
                  <c:v>70.213593000000003</c:v>
                </c:pt>
                <c:pt idx="771">
                  <c:v>70.386962999999994</c:v>
                </c:pt>
                <c:pt idx="772">
                  <c:v>70.213593000000003</c:v>
                </c:pt>
                <c:pt idx="773">
                  <c:v>70.040229999999994</c:v>
                </c:pt>
                <c:pt idx="774">
                  <c:v>70.560333</c:v>
                </c:pt>
                <c:pt idx="775">
                  <c:v>69.693496999999994</c:v>
                </c:pt>
                <c:pt idx="776">
                  <c:v>69.346763999999993</c:v>
                </c:pt>
                <c:pt idx="777">
                  <c:v>69.693496999999994</c:v>
                </c:pt>
                <c:pt idx="778">
                  <c:v>70.040229999999994</c:v>
                </c:pt>
                <c:pt idx="779">
                  <c:v>70.560333</c:v>
                </c:pt>
                <c:pt idx="780">
                  <c:v>70.560333</c:v>
                </c:pt>
                <c:pt idx="781">
                  <c:v>69.693496999999994</c:v>
                </c:pt>
                <c:pt idx="782">
                  <c:v>71.600532999999999</c:v>
                </c:pt>
                <c:pt idx="783">
                  <c:v>69.866859000000005</c:v>
                </c:pt>
                <c:pt idx="784">
                  <c:v>69.520126000000005</c:v>
                </c:pt>
                <c:pt idx="785">
                  <c:v>71.080428999999995</c:v>
                </c:pt>
                <c:pt idx="786">
                  <c:v>69.520126000000005</c:v>
                </c:pt>
                <c:pt idx="787">
                  <c:v>71.947265999999999</c:v>
                </c:pt>
                <c:pt idx="788">
                  <c:v>70.386962999999994</c:v>
                </c:pt>
                <c:pt idx="789">
                  <c:v>70.733695999999995</c:v>
                </c:pt>
                <c:pt idx="790">
                  <c:v>70.386962999999994</c:v>
                </c:pt>
                <c:pt idx="791">
                  <c:v>71.600532999999999</c:v>
                </c:pt>
                <c:pt idx="792">
                  <c:v>70.560333</c:v>
                </c:pt>
                <c:pt idx="793">
                  <c:v>69.866859000000005</c:v>
                </c:pt>
                <c:pt idx="794">
                  <c:v>70.907066</c:v>
                </c:pt>
                <c:pt idx="795">
                  <c:v>71.427161999999996</c:v>
                </c:pt>
                <c:pt idx="796">
                  <c:v>71.600532999999999</c:v>
                </c:pt>
                <c:pt idx="797">
                  <c:v>70.213593000000003</c:v>
                </c:pt>
                <c:pt idx="798">
                  <c:v>70.733695999999995</c:v>
                </c:pt>
                <c:pt idx="799">
                  <c:v>69.346763999999993</c:v>
                </c:pt>
                <c:pt idx="800">
                  <c:v>71.600532999999999</c:v>
                </c:pt>
                <c:pt idx="801">
                  <c:v>71.253799000000001</c:v>
                </c:pt>
                <c:pt idx="802">
                  <c:v>71.080428999999995</c:v>
                </c:pt>
                <c:pt idx="803">
                  <c:v>71.600532999999999</c:v>
                </c:pt>
                <c:pt idx="804">
                  <c:v>72.814102000000005</c:v>
                </c:pt>
                <c:pt idx="805">
                  <c:v>70.560333</c:v>
                </c:pt>
                <c:pt idx="806">
                  <c:v>72.293998999999999</c:v>
                </c:pt>
                <c:pt idx="807">
                  <c:v>73.160835000000006</c:v>
                </c:pt>
                <c:pt idx="808">
                  <c:v>71.600532999999999</c:v>
                </c:pt>
                <c:pt idx="809">
                  <c:v>72.814102000000005</c:v>
                </c:pt>
                <c:pt idx="810">
                  <c:v>73.160835000000006</c:v>
                </c:pt>
                <c:pt idx="811">
                  <c:v>72.120636000000005</c:v>
                </c:pt>
                <c:pt idx="812">
                  <c:v>73.680931000000001</c:v>
                </c:pt>
                <c:pt idx="813">
                  <c:v>73.507568000000006</c:v>
                </c:pt>
                <c:pt idx="814">
                  <c:v>75.241234000000006</c:v>
                </c:pt>
                <c:pt idx="815">
                  <c:v>75.761336999999997</c:v>
                </c:pt>
                <c:pt idx="816">
                  <c:v>73.160835000000006</c:v>
                </c:pt>
                <c:pt idx="817">
                  <c:v>74.027671999999995</c:v>
                </c:pt>
                <c:pt idx="818">
                  <c:v>74.721137999999996</c:v>
                </c:pt>
                <c:pt idx="819">
                  <c:v>74.547768000000005</c:v>
                </c:pt>
                <c:pt idx="820">
                  <c:v>74.721137999999996</c:v>
                </c:pt>
                <c:pt idx="821">
                  <c:v>74.894501000000005</c:v>
                </c:pt>
                <c:pt idx="822">
                  <c:v>74.374404999999996</c:v>
                </c:pt>
                <c:pt idx="823">
                  <c:v>74.201035000000005</c:v>
                </c:pt>
                <c:pt idx="824">
                  <c:v>74.374404999999996</c:v>
                </c:pt>
                <c:pt idx="825">
                  <c:v>74.374404999999996</c:v>
                </c:pt>
                <c:pt idx="826">
                  <c:v>73.334198000000001</c:v>
                </c:pt>
                <c:pt idx="827">
                  <c:v>73.854301000000007</c:v>
                </c:pt>
                <c:pt idx="828">
                  <c:v>74.027671999999995</c:v>
                </c:pt>
                <c:pt idx="829">
                  <c:v>74.547768000000005</c:v>
                </c:pt>
                <c:pt idx="830">
                  <c:v>73.507568000000006</c:v>
                </c:pt>
                <c:pt idx="831">
                  <c:v>72.640732</c:v>
                </c:pt>
                <c:pt idx="832">
                  <c:v>74.027671999999995</c:v>
                </c:pt>
                <c:pt idx="833">
                  <c:v>74.027671999999995</c:v>
                </c:pt>
                <c:pt idx="834">
                  <c:v>73.854301000000007</c:v>
                </c:pt>
                <c:pt idx="835">
                  <c:v>74.374404999999996</c:v>
                </c:pt>
                <c:pt idx="836">
                  <c:v>74.027671999999995</c:v>
                </c:pt>
                <c:pt idx="837">
                  <c:v>75.241234000000006</c:v>
                </c:pt>
                <c:pt idx="838">
                  <c:v>73.680931000000001</c:v>
                </c:pt>
                <c:pt idx="839">
                  <c:v>75.587967000000006</c:v>
                </c:pt>
                <c:pt idx="840">
                  <c:v>75.414603999999997</c:v>
                </c:pt>
                <c:pt idx="841">
                  <c:v>74.721137999999996</c:v>
                </c:pt>
                <c:pt idx="842">
                  <c:v>73.160835000000006</c:v>
                </c:pt>
                <c:pt idx="843">
                  <c:v>75.241234000000006</c:v>
                </c:pt>
                <c:pt idx="844">
                  <c:v>75.241234000000006</c:v>
                </c:pt>
                <c:pt idx="845">
                  <c:v>75.587967000000006</c:v>
                </c:pt>
                <c:pt idx="846">
                  <c:v>74.201035000000005</c:v>
                </c:pt>
                <c:pt idx="847">
                  <c:v>75.241234000000006</c:v>
                </c:pt>
                <c:pt idx="848">
                  <c:v>73.854301000000007</c:v>
                </c:pt>
                <c:pt idx="849">
                  <c:v>73.680931000000001</c:v>
                </c:pt>
                <c:pt idx="850">
                  <c:v>73.854301000000007</c:v>
                </c:pt>
                <c:pt idx="851">
                  <c:v>74.547768000000005</c:v>
                </c:pt>
                <c:pt idx="852">
                  <c:v>74.027671999999995</c:v>
                </c:pt>
                <c:pt idx="853">
                  <c:v>73.854301000000007</c:v>
                </c:pt>
                <c:pt idx="854">
                  <c:v>75.241234000000006</c:v>
                </c:pt>
                <c:pt idx="855">
                  <c:v>73.680931000000001</c:v>
                </c:pt>
                <c:pt idx="856">
                  <c:v>74.374404999999996</c:v>
                </c:pt>
                <c:pt idx="857">
                  <c:v>72.640732</c:v>
                </c:pt>
                <c:pt idx="858">
                  <c:v>72.467369000000005</c:v>
                </c:pt>
                <c:pt idx="859">
                  <c:v>74.721137999999996</c:v>
                </c:pt>
                <c:pt idx="860">
                  <c:v>74.027671999999995</c:v>
                </c:pt>
                <c:pt idx="861">
                  <c:v>71.773894999999996</c:v>
                </c:pt>
                <c:pt idx="862">
                  <c:v>74.894501000000005</c:v>
                </c:pt>
                <c:pt idx="863">
                  <c:v>73.680931000000001</c:v>
                </c:pt>
                <c:pt idx="864">
                  <c:v>74.027671999999995</c:v>
                </c:pt>
                <c:pt idx="865">
                  <c:v>73.334198000000001</c:v>
                </c:pt>
                <c:pt idx="866">
                  <c:v>71.253799000000001</c:v>
                </c:pt>
                <c:pt idx="867">
                  <c:v>72.120636000000005</c:v>
                </c:pt>
                <c:pt idx="868">
                  <c:v>72.293998999999999</c:v>
                </c:pt>
                <c:pt idx="869">
                  <c:v>74.374404999999996</c:v>
                </c:pt>
                <c:pt idx="870">
                  <c:v>72.987465</c:v>
                </c:pt>
                <c:pt idx="871">
                  <c:v>73.160835000000006</c:v>
                </c:pt>
                <c:pt idx="872">
                  <c:v>73.334198000000001</c:v>
                </c:pt>
                <c:pt idx="873">
                  <c:v>73.507568000000006</c:v>
                </c:pt>
                <c:pt idx="874">
                  <c:v>72.987465</c:v>
                </c:pt>
                <c:pt idx="875">
                  <c:v>72.640732</c:v>
                </c:pt>
                <c:pt idx="876">
                  <c:v>72.293998999999999</c:v>
                </c:pt>
                <c:pt idx="877">
                  <c:v>71.773894999999996</c:v>
                </c:pt>
                <c:pt idx="878">
                  <c:v>73.160835000000006</c:v>
                </c:pt>
                <c:pt idx="879">
                  <c:v>74.547768000000005</c:v>
                </c:pt>
                <c:pt idx="880">
                  <c:v>73.680931000000001</c:v>
                </c:pt>
                <c:pt idx="881">
                  <c:v>72.120636000000005</c:v>
                </c:pt>
                <c:pt idx="882">
                  <c:v>73.334198000000001</c:v>
                </c:pt>
                <c:pt idx="883">
                  <c:v>72.814102000000005</c:v>
                </c:pt>
                <c:pt idx="884">
                  <c:v>73.334198000000001</c:v>
                </c:pt>
                <c:pt idx="885">
                  <c:v>72.640732</c:v>
                </c:pt>
                <c:pt idx="886">
                  <c:v>71.600532999999999</c:v>
                </c:pt>
                <c:pt idx="887">
                  <c:v>72.293998999999999</c:v>
                </c:pt>
                <c:pt idx="888">
                  <c:v>73.160835000000006</c:v>
                </c:pt>
                <c:pt idx="889">
                  <c:v>72.120636000000005</c:v>
                </c:pt>
                <c:pt idx="890">
                  <c:v>72.293998999999999</c:v>
                </c:pt>
                <c:pt idx="891">
                  <c:v>72.814102000000005</c:v>
                </c:pt>
                <c:pt idx="892">
                  <c:v>72.640732</c:v>
                </c:pt>
                <c:pt idx="893">
                  <c:v>73.507568000000006</c:v>
                </c:pt>
                <c:pt idx="894">
                  <c:v>72.640732</c:v>
                </c:pt>
                <c:pt idx="895">
                  <c:v>71.427161999999996</c:v>
                </c:pt>
                <c:pt idx="896">
                  <c:v>71.947265999999999</c:v>
                </c:pt>
                <c:pt idx="897">
                  <c:v>72.293998999999999</c:v>
                </c:pt>
                <c:pt idx="898">
                  <c:v>71.253799000000001</c:v>
                </c:pt>
                <c:pt idx="899">
                  <c:v>72.293998999999999</c:v>
                </c:pt>
                <c:pt idx="900">
                  <c:v>72.467369000000005</c:v>
                </c:pt>
                <c:pt idx="901">
                  <c:v>73.680931000000001</c:v>
                </c:pt>
                <c:pt idx="902">
                  <c:v>72.640732</c:v>
                </c:pt>
                <c:pt idx="903">
                  <c:v>74.201035000000005</c:v>
                </c:pt>
                <c:pt idx="904">
                  <c:v>74.027671999999995</c:v>
                </c:pt>
                <c:pt idx="905">
                  <c:v>73.854301000000007</c:v>
                </c:pt>
                <c:pt idx="906">
                  <c:v>73.854301000000007</c:v>
                </c:pt>
                <c:pt idx="907">
                  <c:v>74.374404999999996</c:v>
                </c:pt>
                <c:pt idx="908">
                  <c:v>73.680931000000001</c:v>
                </c:pt>
                <c:pt idx="909">
                  <c:v>72.987465</c:v>
                </c:pt>
                <c:pt idx="910">
                  <c:v>73.854301000000007</c:v>
                </c:pt>
                <c:pt idx="911">
                  <c:v>74.374404999999996</c:v>
                </c:pt>
                <c:pt idx="912">
                  <c:v>74.374404999999996</c:v>
                </c:pt>
                <c:pt idx="913">
                  <c:v>73.680931000000001</c:v>
                </c:pt>
                <c:pt idx="914">
                  <c:v>74.027671999999995</c:v>
                </c:pt>
                <c:pt idx="915">
                  <c:v>75.414603999999997</c:v>
                </c:pt>
                <c:pt idx="916">
                  <c:v>75.761336999999997</c:v>
                </c:pt>
                <c:pt idx="917">
                  <c:v>74.547768000000005</c:v>
                </c:pt>
                <c:pt idx="918">
                  <c:v>74.894501000000005</c:v>
                </c:pt>
                <c:pt idx="919">
                  <c:v>75.761336999999997</c:v>
                </c:pt>
                <c:pt idx="920">
                  <c:v>75.934708000000001</c:v>
                </c:pt>
                <c:pt idx="921">
                  <c:v>73.680931000000001</c:v>
                </c:pt>
                <c:pt idx="922">
                  <c:v>74.027671999999995</c:v>
                </c:pt>
                <c:pt idx="923">
                  <c:v>75.067870999999997</c:v>
                </c:pt>
                <c:pt idx="924">
                  <c:v>75.067870999999997</c:v>
                </c:pt>
                <c:pt idx="925">
                  <c:v>75.067870999999997</c:v>
                </c:pt>
                <c:pt idx="926">
                  <c:v>74.721137999999996</c:v>
                </c:pt>
                <c:pt idx="927">
                  <c:v>75.241234000000006</c:v>
                </c:pt>
                <c:pt idx="928">
                  <c:v>74.894501000000005</c:v>
                </c:pt>
                <c:pt idx="929">
                  <c:v>75.414603999999997</c:v>
                </c:pt>
                <c:pt idx="930">
                  <c:v>75.761336999999997</c:v>
                </c:pt>
                <c:pt idx="931">
                  <c:v>74.721137999999996</c:v>
                </c:pt>
                <c:pt idx="932">
                  <c:v>76.108069999999998</c:v>
                </c:pt>
                <c:pt idx="933">
                  <c:v>76.108069999999998</c:v>
                </c:pt>
                <c:pt idx="934">
                  <c:v>76.108069999999998</c:v>
                </c:pt>
                <c:pt idx="935">
                  <c:v>75.761336999999997</c:v>
                </c:pt>
                <c:pt idx="936">
                  <c:v>77.841742999999994</c:v>
                </c:pt>
                <c:pt idx="937">
                  <c:v>76.108069999999998</c:v>
                </c:pt>
                <c:pt idx="938">
                  <c:v>76.801536999999996</c:v>
                </c:pt>
                <c:pt idx="939">
                  <c:v>76.974907000000002</c:v>
                </c:pt>
                <c:pt idx="940">
                  <c:v>76.801536999999996</c:v>
                </c:pt>
                <c:pt idx="941">
                  <c:v>77.841742999999994</c:v>
                </c:pt>
                <c:pt idx="942">
                  <c:v>78.881943000000007</c:v>
                </c:pt>
                <c:pt idx="943">
                  <c:v>78.188477000000006</c:v>
                </c:pt>
                <c:pt idx="944">
                  <c:v>77.495002999999997</c:v>
                </c:pt>
                <c:pt idx="945">
                  <c:v>79.228675999999993</c:v>
                </c:pt>
                <c:pt idx="946">
                  <c:v>78.535210000000006</c:v>
                </c:pt>
                <c:pt idx="947">
                  <c:v>77.668373000000003</c:v>
                </c:pt>
                <c:pt idx="948">
                  <c:v>78.188477000000006</c:v>
                </c:pt>
                <c:pt idx="949">
                  <c:v>78.361839000000003</c:v>
                </c:pt>
                <c:pt idx="950">
                  <c:v>78.015106000000003</c:v>
                </c:pt>
                <c:pt idx="951">
                  <c:v>79.922141999999994</c:v>
                </c:pt>
                <c:pt idx="952">
                  <c:v>79.748778999999999</c:v>
                </c:pt>
                <c:pt idx="953">
                  <c:v>78.881943000000007</c:v>
                </c:pt>
                <c:pt idx="954">
                  <c:v>79.402039000000002</c:v>
                </c:pt>
                <c:pt idx="955">
                  <c:v>78.535210000000006</c:v>
                </c:pt>
                <c:pt idx="956">
                  <c:v>78.361839000000003</c:v>
                </c:pt>
                <c:pt idx="957">
                  <c:v>78.535210000000006</c:v>
                </c:pt>
                <c:pt idx="958">
                  <c:v>79.228675999999993</c:v>
                </c:pt>
                <c:pt idx="959">
                  <c:v>78.708572000000004</c:v>
                </c:pt>
                <c:pt idx="960">
                  <c:v>79.055305000000004</c:v>
                </c:pt>
                <c:pt idx="961">
                  <c:v>78.881943000000007</c:v>
                </c:pt>
                <c:pt idx="962">
                  <c:v>77.321640000000002</c:v>
                </c:pt>
                <c:pt idx="963">
                  <c:v>75.761336999999997</c:v>
                </c:pt>
                <c:pt idx="964">
                  <c:v>77.841742999999994</c:v>
                </c:pt>
                <c:pt idx="965">
                  <c:v>77.148269999999997</c:v>
                </c:pt>
                <c:pt idx="966">
                  <c:v>79.055305000000004</c:v>
                </c:pt>
                <c:pt idx="967">
                  <c:v>77.148269999999997</c:v>
                </c:pt>
                <c:pt idx="968">
                  <c:v>76.974907000000002</c:v>
                </c:pt>
                <c:pt idx="969">
                  <c:v>76.281441000000001</c:v>
                </c:pt>
                <c:pt idx="970">
                  <c:v>76.974907000000002</c:v>
                </c:pt>
                <c:pt idx="971">
                  <c:v>75.587967000000006</c:v>
                </c:pt>
                <c:pt idx="972">
                  <c:v>74.721137999999996</c:v>
                </c:pt>
                <c:pt idx="973">
                  <c:v>75.067870999999997</c:v>
                </c:pt>
                <c:pt idx="974">
                  <c:v>75.067870999999997</c:v>
                </c:pt>
                <c:pt idx="975">
                  <c:v>76.108069999999998</c:v>
                </c:pt>
                <c:pt idx="976">
                  <c:v>76.281441000000001</c:v>
                </c:pt>
                <c:pt idx="977">
                  <c:v>75.067870999999997</c:v>
                </c:pt>
                <c:pt idx="978">
                  <c:v>74.894501000000005</c:v>
                </c:pt>
                <c:pt idx="979">
                  <c:v>73.854301000000007</c:v>
                </c:pt>
                <c:pt idx="980">
                  <c:v>74.547768000000005</c:v>
                </c:pt>
                <c:pt idx="981">
                  <c:v>74.721137999999996</c:v>
                </c:pt>
                <c:pt idx="982">
                  <c:v>75.587967000000006</c:v>
                </c:pt>
                <c:pt idx="983">
                  <c:v>73.680931000000001</c:v>
                </c:pt>
                <c:pt idx="984">
                  <c:v>75.587967000000006</c:v>
                </c:pt>
                <c:pt idx="985">
                  <c:v>75.934708000000001</c:v>
                </c:pt>
                <c:pt idx="986">
                  <c:v>73.854301000000007</c:v>
                </c:pt>
                <c:pt idx="987">
                  <c:v>74.894501000000005</c:v>
                </c:pt>
                <c:pt idx="988">
                  <c:v>74.201035000000005</c:v>
                </c:pt>
                <c:pt idx="989">
                  <c:v>75.761336999999997</c:v>
                </c:pt>
                <c:pt idx="990">
                  <c:v>74.374404999999996</c:v>
                </c:pt>
                <c:pt idx="991">
                  <c:v>75.934708000000001</c:v>
                </c:pt>
                <c:pt idx="992">
                  <c:v>74.547768000000005</c:v>
                </c:pt>
                <c:pt idx="993">
                  <c:v>75.067870999999997</c:v>
                </c:pt>
                <c:pt idx="994">
                  <c:v>74.027671999999995</c:v>
                </c:pt>
                <c:pt idx="995">
                  <c:v>75.067870999999997</c:v>
                </c:pt>
                <c:pt idx="996">
                  <c:v>75.067870999999997</c:v>
                </c:pt>
                <c:pt idx="997">
                  <c:v>76.454802999999998</c:v>
                </c:pt>
                <c:pt idx="998">
                  <c:v>75.934708000000001</c:v>
                </c:pt>
                <c:pt idx="999">
                  <c:v>76.628174000000001</c:v>
                </c:pt>
                <c:pt idx="1000">
                  <c:v>78.361839000000003</c:v>
                </c:pt>
                <c:pt idx="1001">
                  <c:v>75.934708000000001</c:v>
                </c:pt>
                <c:pt idx="1002">
                  <c:v>78.015106000000003</c:v>
                </c:pt>
                <c:pt idx="1003">
                  <c:v>77.495002999999997</c:v>
                </c:pt>
                <c:pt idx="1004">
                  <c:v>77.148269999999997</c:v>
                </c:pt>
                <c:pt idx="1005">
                  <c:v>77.668373000000003</c:v>
                </c:pt>
                <c:pt idx="1006">
                  <c:v>76.974907000000002</c:v>
                </c:pt>
                <c:pt idx="1007">
                  <c:v>78.015106000000003</c:v>
                </c:pt>
                <c:pt idx="1008">
                  <c:v>78.188477000000006</c:v>
                </c:pt>
                <c:pt idx="1009">
                  <c:v>79.228675999999993</c:v>
                </c:pt>
                <c:pt idx="1010">
                  <c:v>78.361839000000003</c:v>
                </c:pt>
                <c:pt idx="1011">
                  <c:v>76.974907000000002</c:v>
                </c:pt>
                <c:pt idx="1012">
                  <c:v>78.535210000000006</c:v>
                </c:pt>
                <c:pt idx="1013">
                  <c:v>78.188477000000006</c:v>
                </c:pt>
                <c:pt idx="1014">
                  <c:v>78.015106000000003</c:v>
                </c:pt>
                <c:pt idx="1015">
                  <c:v>76.628174000000001</c:v>
                </c:pt>
                <c:pt idx="1016">
                  <c:v>79.748778999999999</c:v>
                </c:pt>
                <c:pt idx="1017">
                  <c:v>77.668373000000003</c:v>
                </c:pt>
                <c:pt idx="1018">
                  <c:v>77.841742999999994</c:v>
                </c:pt>
                <c:pt idx="1019">
                  <c:v>76.974907000000002</c:v>
                </c:pt>
                <c:pt idx="1020">
                  <c:v>76.281441000000001</c:v>
                </c:pt>
                <c:pt idx="1021">
                  <c:v>76.281441000000001</c:v>
                </c:pt>
                <c:pt idx="1022">
                  <c:v>76.454802999999998</c:v>
                </c:pt>
                <c:pt idx="1023">
                  <c:v>76.801536999999996</c:v>
                </c:pt>
                <c:pt idx="1024">
                  <c:v>75.934708000000001</c:v>
                </c:pt>
                <c:pt idx="1025">
                  <c:v>76.108069999999998</c:v>
                </c:pt>
                <c:pt idx="1026">
                  <c:v>74.201035000000005</c:v>
                </c:pt>
                <c:pt idx="1027">
                  <c:v>74.374404999999996</c:v>
                </c:pt>
                <c:pt idx="1028">
                  <c:v>74.027671999999995</c:v>
                </c:pt>
                <c:pt idx="1029">
                  <c:v>73.854301000000007</c:v>
                </c:pt>
                <c:pt idx="1030">
                  <c:v>74.027671999999995</c:v>
                </c:pt>
                <c:pt idx="1031">
                  <c:v>75.587967000000006</c:v>
                </c:pt>
                <c:pt idx="1032">
                  <c:v>73.854301000000007</c:v>
                </c:pt>
                <c:pt idx="1033">
                  <c:v>72.814102000000005</c:v>
                </c:pt>
                <c:pt idx="1034">
                  <c:v>72.293998999999999</c:v>
                </c:pt>
                <c:pt idx="1035">
                  <c:v>72.987465</c:v>
                </c:pt>
                <c:pt idx="1036">
                  <c:v>72.640732</c:v>
                </c:pt>
                <c:pt idx="1037">
                  <c:v>74.027671999999995</c:v>
                </c:pt>
                <c:pt idx="1038">
                  <c:v>72.987465</c:v>
                </c:pt>
                <c:pt idx="1039">
                  <c:v>71.773894999999996</c:v>
                </c:pt>
                <c:pt idx="1040">
                  <c:v>73.160835000000006</c:v>
                </c:pt>
                <c:pt idx="1041">
                  <c:v>71.773894999999996</c:v>
                </c:pt>
                <c:pt idx="1042">
                  <c:v>72.814102000000005</c:v>
                </c:pt>
                <c:pt idx="1043">
                  <c:v>73.160835000000006</c:v>
                </c:pt>
                <c:pt idx="1044">
                  <c:v>72.640732</c:v>
                </c:pt>
                <c:pt idx="1045">
                  <c:v>72.814102000000005</c:v>
                </c:pt>
                <c:pt idx="1046">
                  <c:v>74.027671999999995</c:v>
                </c:pt>
                <c:pt idx="1047">
                  <c:v>73.507568000000006</c:v>
                </c:pt>
                <c:pt idx="1048">
                  <c:v>73.680931000000001</c:v>
                </c:pt>
                <c:pt idx="1049">
                  <c:v>74.894501000000005</c:v>
                </c:pt>
                <c:pt idx="1050">
                  <c:v>74.547768000000005</c:v>
                </c:pt>
                <c:pt idx="1051">
                  <c:v>76.281441000000001</c:v>
                </c:pt>
                <c:pt idx="1052">
                  <c:v>76.801536999999996</c:v>
                </c:pt>
                <c:pt idx="1053">
                  <c:v>78.015106000000003</c:v>
                </c:pt>
                <c:pt idx="1054">
                  <c:v>76.281441000000001</c:v>
                </c:pt>
                <c:pt idx="1055">
                  <c:v>76.974907000000002</c:v>
                </c:pt>
                <c:pt idx="1056">
                  <c:v>77.668373000000003</c:v>
                </c:pt>
                <c:pt idx="1057">
                  <c:v>76.974907000000002</c:v>
                </c:pt>
                <c:pt idx="1058">
                  <c:v>79.055305000000004</c:v>
                </c:pt>
                <c:pt idx="1059">
                  <c:v>78.535210000000006</c:v>
                </c:pt>
                <c:pt idx="1060">
                  <c:v>78.708572000000004</c:v>
                </c:pt>
                <c:pt idx="1061">
                  <c:v>78.535210000000006</c:v>
                </c:pt>
                <c:pt idx="1062">
                  <c:v>76.628174000000001</c:v>
                </c:pt>
                <c:pt idx="1063">
                  <c:v>78.015106000000003</c:v>
                </c:pt>
                <c:pt idx="1064">
                  <c:v>75.934708000000001</c:v>
                </c:pt>
                <c:pt idx="1065">
                  <c:v>76.454802999999998</c:v>
                </c:pt>
                <c:pt idx="1066">
                  <c:v>77.321640000000002</c:v>
                </c:pt>
                <c:pt idx="1067">
                  <c:v>75.934708000000001</c:v>
                </c:pt>
                <c:pt idx="1068">
                  <c:v>75.934708000000001</c:v>
                </c:pt>
                <c:pt idx="1069">
                  <c:v>75.067870999999997</c:v>
                </c:pt>
                <c:pt idx="1070">
                  <c:v>76.108069999999998</c:v>
                </c:pt>
                <c:pt idx="1071">
                  <c:v>76.454802999999998</c:v>
                </c:pt>
                <c:pt idx="1072">
                  <c:v>73.160835000000006</c:v>
                </c:pt>
                <c:pt idx="1073">
                  <c:v>70.733695999999995</c:v>
                </c:pt>
                <c:pt idx="1074">
                  <c:v>68.306556999999998</c:v>
                </c:pt>
                <c:pt idx="1075">
                  <c:v>65.012589000000006</c:v>
                </c:pt>
                <c:pt idx="1076">
                  <c:v>62.412086000000002</c:v>
                </c:pt>
                <c:pt idx="1077">
                  <c:v>57.037711999999999</c:v>
                </c:pt>
                <c:pt idx="1078">
                  <c:v>57.211078999999998</c:v>
                </c:pt>
                <c:pt idx="1079">
                  <c:v>51.143237999999997</c:v>
                </c:pt>
                <c:pt idx="1080">
                  <c:v>51.836703999999997</c:v>
                </c:pt>
                <c:pt idx="1081">
                  <c:v>48.716099</c:v>
                </c:pt>
                <c:pt idx="1082">
                  <c:v>45.248759999999997</c:v>
                </c:pt>
                <c:pt idx="1083">
                  <c:v>40.047756</c:v>
                </c:pt>
                <c:pt idx="1084">
                  <c:v>35.366847999999997</c:v>
                </c:pt>
                <c:pt idx="1085">
                  <c:v>33.633178999999998</c:v>
                </c:pt>
                <c:pt idx="1086">
                  <c:v>33.113078999999999</c:v>
                </c:pt>
                <c:pt idx="1087">
                  <c:v>29.472373999999999</c:v>
                </c:pt>
                <c:pt idx="1088">
                  <c:v>27.218603000000002</c:v>
                </c:pt>
                <c:pt idx="1089">
                  <c:v>26.178401999999998</c:v>
                </c:pt>
                <c:pt idx="1090">
                  <c:v>25.831669000000002</c:v>
                </c:pt>
                <c:pt idx="1091">
                  <c:v>28.432172999999999</c:v>
                </c:pt>
                <c:pt idx="1092">
                  <c:v>29.125641000000002</c:v>
                </c:pt>
                <c:pt idx="1093">
                  <c:v>34.673381999999997</c:v>
                </c:pt>
                <c:pt idx="1094">
                  <c:v>36.407051000000003</c:v>
                </c:pt>
                <c:pt idx="1095">
                  <c:v>33.633178999999998</c:v>
                </c:pt>
                <c:pt idx="1096">
                  <c:v>31.032677</c:v>
                </c:pt>
                <c:pt idx="1097">
                  <c:v>31.726143</c:v>
                </c:pt>
                <c:pt idx="1098">
                  <c:v>30.685942000000001</c:v>
                </c:pt>
                <c:pt idx="1099">
                  <c:v>16.469856</c:v>
                </c:pt>
                <c:pt idx="1100">
                  <c:v>16.123121000000001</c:v>
                </c:pt>
                <c:pt idx="1101">
                  <c:v>26.871870000000001</c:v>
                </c:pt>
                <c:pt idx="1102">
                  <c:v>34.846747999999998</c:v>
                </c:pt>
                <c:pt idx="1103">
                  <c:v>31.899508999999998</c:v>
                </c:pt>
                <c:pt idx="1104">
                  <c:v>25.831669000000002</c:v>
                </c:pt>
                <c:pt idx="1105">
                  <c:v>21.844231000000001</c:v>
                </c:pt>
                <c:pt idx="1106">
                  <c:v>29.472373999999999</c:v>
                </c:pt>
                <c:pt idx="1107">
                  <c:v>33.113078999999999</c:v>
                </c:pt>
                <c:pt idx="1108">
                  <c:v>31.37941</c:v>
                </c:pt>
                <c:pt idx="1109">
                  <c:v>29.125641000000002</c:v>
                </c:pt>
                <c:pt idx="1110">
                  <c:v>32.246243</c:v>
                </c:pt>
                <c:pt idx="1111">
                  <c:v>33.633178999999998</c:v>
                </c:pt>
                <c:pt idx="1112">
                  <c:v>32.939712999999998</c:v>
                </c:pt>
                <c:pt idx="1113">
                  <c:v>32.246243</c:v>
                </c:pt>
                <c:pt idx="1114">
                  <c:v>28.085438</c:v>
                </c:pt>
                <c:pt idx="1115">
                  <c:v>24.964834</c:v>
                </c:pt>
                <c:pt idx="1116">
                  <c:v>22.364329999999999</c:v>
                </c:pt>
                <c:pt idx="1117">
                  <c:v>24.444732999999999</c:v>
                </c:pt>
                <c:pt idx="1118">
                  <c:v>23.231165000000001</c:v>
                </c:pt>
                <c:pt idx="1119">
                  <c:v>20.630661</c:v>
                </c:pt>
                <c:pt idx="1120">
                  <c:v>19.59046</c:v>
                </c:pt>
                <c:pt idx="1121">
                  <c:v>22.017596999999999</c:v>
                </c:pt>
                <c:pt idx="1122">
                  <c:v>19.937194999999999</c:v>
                </c:pt>
                <c:pt idx="1123">
                  <c:v>20.457294000000001</c:v>
                </c:pt>
                <c:pt idx="1124">
                  <c:v>18.896992000000001</c:v>
                </c:pt>
                <c:pt idx="1125">
                  <c:v>21.324128999999999</c:v>
                </c:pt>
                <c:pt idx="1126">
                  <c:v>25.311567</c:v>
                </c:pt>
                <c:pt idx="1127">
                  <c:v>23.5779</c:v>
                </c:pt>
                <c:pt idx="1128">
                  <c:v>21.497496000000002</c:v>
                </c:pt>
                <c:pt idx="1129">
                  <c:v>22.711065000000001</c:v>
                </c:pt>
                <c:pt idx="1130">
                  <c:v>24.097999999999999</c:v>
                </c:pt>
                <c:pt idx="1131">
                  <c:v>25.658301999999999</c:v>
                </c:pt>
                <c:pt idx="1132">
                  <c:v>25.138200999999999</c:v>
                </c:pt>
                <c:pt idx="1133">
                  <c:v>24.444732999999999</c:v>
                </c:pt>
                <c:pt idx="1134">
                  <c:v>24.791467999999998</c:v>
                </c:pt>
                <c:pt idx="1135">
                  <c:v>26.178401999999998</c:v>
                </c:pt>
                <c:pt idx="1136">
                  <c:v>21.670862</c:v>
                </c:pt>
                <c:pt idx="1137">
                  <c:v>19.937194999999999</c:v>
                </c:pt>
                <c:pt idx="1138">
                  <c:v>19.070360000000001</c:v>
                </c:pt>
                <c:pt idx="1139">
                  <c:v>17.510057</c:v>
                </c:pt>
                <c:pt idx="1140">
                  <c:v>15.082921000000001</c:v>
                </c:pt>
                <c:pt idx="1141">
                  <c:v>17.856791000000001</c:v>
                </c:pt>
                <c:pt idx="1142">
                  <c:v>20.110561000000001</c:v>
                </c:pt>
                <c:pt idx="1143">
                  <c:v>20.977395999999999</c:v>
                </c:pt>
                <c:pt idx="1144">
                  <c:v>36.927151000000002</c:v>
                </c:pt>
                <c:pt idx="1145">
                  <c:v>38.660820000000001</c:v>
                </c:pt>
                <c:pt idx="1146">
                  <c:v>36.927151000000002</c:v>
                </c:pt>
                <c:pt idx="1147">
                  <c:v>29.992474000000001</c:v>
                </c:pt>
                <c:pt idx="1148">
                  <c:v>24.618100999999999</c:v>
                </c:pt>
                <c:pt idx="1149">
                  <c:v>25.484936000000001</c:v>
                </c:pt>
                <c:pt idx="1150">
                  <c:v>27.912071000000001</c:v>
                </c:pt>
                <c:pt idx="1151">
                  <c:v>30.512574999999998</c:v>
                </c:pt>
                <c:pt idx="1152">
                  <c:v>32.592979</c:v>
                </c:pt>
                <c:pt idx="1153">
                  <c:v>31.726143</c:v>
                </c:pt>
                <c:pt idx="1154">
                  <c:v>26.351768</c:v>
                </c:pt>
                <c:pt idx="1155">
                  <c:v>23.5779</c:v>
                </c:pt>
                <c:pt idx="1156">
                  <c:v>20.283928</c:v>
                </c:pt>
                <c:pt idx="1157">
                  <c:v>22.017596999999999</c:v>
                </c:pt>
                <c:pt idx="1158">
                  <c:v>23.404530999999999</c:v>
                </c:pt>
                <c:pt idx="1159">
                  <c:v>27.218603000000002</c:v>
                </c:pt>
                <c:pt idx="1160">
                  <c:v>28.778905999999999</c:v>
                </c:pt>
                <c:pt idx="1161">
                  <c:v>33.113078999999999</c:v>
                </c:pt>
                <c:pt idx="1162">
                  <c:v>32.939712999999998</c:v>
                </c:pt>
                <c:pt idx="1163">
                  <c:v>32.939712999999998</c:v>
                </c:pt>
                <c:pt idx="1164">
                  <c:v>31.726143</c:v>
                </c:pt>
                <c:pt idx="1165">
                  <c:v>27.391971999999999</c:v>
                </c:pt>
                <c:pt idx="1166">
                  <c:v>31.206043000000001</c:v>
                </c:pt>
                <c:pt idx="1167">
                  <c:v>32.939712999999998</c:v>
                </c:pt>
                <c:pt idx="1168">
                  <c:v>26.525137000000001</c:v>
                </c:pt>
                <c:pt idx="1169">
                  <c:v>16.296489999999999</c:v>
                </c:pt>
                <c:pt idx="1170">
                  <c:v>13.522618</c:v>
                </c:pt>
                <c:pt idx="1171">
                  <c:v>22.884432</c:v>
                </c:pt>
                <c:pt idx="1172">
                  <c:v>28.432172999999999</c:v>
                </c:pt>
                <c:pt idx="1173">
                  <c:v>31.726143</c:v>
                </c:pt>
                <c:pt idx="1174">
                  <c:v>29.819106999999999</c:v>
                </c:pt>
                <c:pt idx="1175">
                  <c:v>25.138200999999999</c:v>
                </c:pt>
                <c:pt idx="1176">
                  <c:v>24.444732999999999</c:v>
                </c:pt>
                <c:pt idx="1177">
                  <c:v>23.404530999999999</c:v>
                </c:pt>
                <c:pt idx="1178">
                  <c:v>22.364329999999999</c:v>
                </c:pt>
                <c:pt idx="1179">
                  <c:v>22.364329999999999</c:v>
                </c:pt>
                <c:pt idx="1180">
                  <c:v>17.856791000000001</c:v>
                </c:pt>
                <c:pt idx="1181">
                  <c:v>16.643222999999999</c:v>
                </c:pt>
                <c:pt idx="1182">
                  <c:v>19.763826000000002</c:v>
                </c:pt>
                <c:pt idx="1183">
                  <c:v>24.791467999999998</c:v>
                </c:pt>
                <c:pt idx="1184">
                  <c:v>27.912071000000001</c:v>
                </c:pt>
                <c:pt idx="1185">
                  <c:v>31.552776000000001</c:v>
                </c:pt>
                <c:pt idx="1186">
                  <c:v>37.447249999999997</c:v>
                </c:pt>
                <c:pt idx="1187">
                  <c:v>37.967354</c:v>
                </c:pt>
                <c:pt idx="1188">
                  <c:v>45.595497000000002</c:v>
                </c:pt>
                <c:pt idx="1189">
                  <c:v>48.022632999999999</c:v>
                </c:pt>
                <c:pt idx="1190">
                  <c:v>54.95731</c:v>
                </c:pt>
                <c:pt idx="1191">
                  <c:v>59.118113999999998</c:v>
                </c:pt>
                <c:pt idx="1192">
                  <c:v>62.932186000000002</c:v>
                </c:pt>
                <c:pt idx="1193">
                  <c:v>67.959823999999998</c:v>
                </c:pt>
                <c:pt idx="1194">
                  <c:v>70.560333</c:v>
                </c:pt>
                <c:pt idx="1195">
                  <c:v>71.600532999999999</c:v>
                </c:pt>
                <c:pt idx="1196">
                  <c:v>71.600532999999999</c:v>
                </c:pt>
                <c:pt idx="1197">
                  <c:v>72.120636000000005</c:v>
                </c:pt>
                <c:pt idx="1198">
                  <c:v>70.213593000000003</c:v>
                </c:pt>
                <c:pt idx="1199">
                  <c:v>71.253799000000001</c:v>
                </c:pt>
                <c:pt idx="1200">
                  <c:v>71.947265999999999</c:v>
                </c:pt>
                <c:pt idx="1201">
                  <c:v>72.987465</c:v>
                </c:pt>
                <c:pt idx="1202">
                  <c:v>74.374404999999996</c:v>
                </c:pt>
                <c:pt idx="1203">
                  <c:v>76.454802999999998</c:v>
                </c:pt>
                <c:pt idx="1204">
                  <c:v>76.281441000000001</c:v>
                </c:pt>
                <c:pt idx="1205">
                  <c:v>76.801536999999996</c:v>
                </c:pt>
                <c:pt idx="1206">
                  <c:v>77.148269999999997</c:v>
                </c:pt>
                <c:pt idx="1207">
                  <c:v>77.148269999999997</c:v>
                </c:pt>
                <c:pt idx="1208">
                  <c:v>77.841742999999994</c:v>
                </c:pt>
                <c:pt idx="1209">
                  <c:v>77.495002999999997</c:v>
                </c:pt>
                <c:pt idx="1210">
                  <c:v>75.934708000000001</c:v>
                </c:pt>
                <c:pt idx="1211">
                  <c:v>76.801536999999996</c:v>
                </c:pt>
                <c:pt idx="1212">
                  <c:v>74.547768000000005</c:v>
                </c:pt>
                <c:pt idx="1213">
                  <c:v>74.894501000000005</c:v>
                </c:pt>
                <c:pt idx="1214">
                  <c:v>71.947265999999999</c:v>
                </c:pt>
                <c:pt idx="1215">
                  <c:v>73.160835000000006</c:v>
                </c:pt>
                <c:pt idx="1216">
                  <c:v>73.680931000000001</c:v>
                </c:pt>
                <c:pt idx="1217">
                  <c:v>72.814102000000005</c:v>
                </c:pt>
                <c:pt idx="1218">
                  <c:v>73.507568000000006</c:v>
                </c:pt>
                <c:pt idx="1219">
                  <c:v>75.761336999999997</c:v>
                </c:pt>
                <c:pt idx="1220">
                  <c:v>76.108069999999998</c:v>
                </c:pt>
                <c:pt idx="1221">
                  <c:v>75.587967000000006</c:v>
                </c:pt>
                <c:pt idx="1222">
                  <c:v>77.148269999999997</c:v>
                </c:pt>
                <c:pt idx="1223">
                  <c:v>73.680931000000001</c:v>
                </c:pt>
                <c:pt idx="1224">
                  <c:v>73.680931000000001</c:v>
                </c:pt>
                <c:pt idx="1225">
                  <c:v>71.600532999999999</c:v>
                </c:pt>
                <c:pt idx="1226">
                  <c:v>71.253799000000001</c:v>
                </c:pt>
                <c:pt idx="1227">
                  <c:v>71.947265999999999</c:v>
                </c:pt>
                <c:pt idx="1228">
                  <c:v>71.947265999999999</c:v>
                </c:pt>
                <c:pt idx="1229">
                  <c:v>68.306556999999998</c:v>
                </c:pt>
                <c:pt idx="1230">
                  <c:v>70.386962999999994</c:v>
                </c:pt>
                <c:pt idx="1231">
                  <c:v>70.040229999999994</c:v>
                </c:pt>
                <c:pt idx="1232">
                  <c:v>70.213593000000003</c:v>
                </c:pt>
                <c:pt idx="1233">
                  <c:v>68.653296999999995</c:v>
                </c:pt>
                <c:pt idx="1234">
                  <c:v>70.213593000000003</c:v>
                </c:pt>
                <c:pt idx="1235">
                  <c:v>69.000031000000007</c:v>
                </c:pt>
                <c:pt idx="1236">
                  <c:v>67.439728000000002</c:v>
                </c:pt>
                <c:pt idx="1237">
                  <c:v>68.826660000000004</c:v>
                </c:pt>
                <c:pt idx="1238">
                  <c:v>71.253799000000001</c:v>
                </c:pt>
                <c:pt idx="1239">
                  <c:v>75.067870999999997</c:v>
                </c:pt>
                <c:pt idx="1240">
                  <c:v>80.962340999999995</c:v>
                </c:pt>
                <c:pt idx="1241">
                  <c:v>89.804053999999994</c:v>
                </c:pt>
                <c:pt idx="1242">
                  <c:v>87.723656000000005</c:v>
                </c:pt>
                <c:pt idx="1243">
                  <c:v>87.203552000000002</c:v>
                </c:pt>
                <c:pt idx="1244">
                  <c:v>80.095511999999999</c:v>
                </c:pt>
                <c:pt idx="1245">
                  <c:v>75.587967000000006</c:v>
                </c:pt>
                <c:pt idx="1246">
                  <c:v>78.361839000000003</c:v>
                </c:pt>
                <c:pt idx="1247">
                  <c:v>78.708572000000004</c:v>
                </c:pt>
                <c:pt idx="1248">
                  <c:v>78.535210000000006</c:v>
                </c:pt>
                <c:pt idx="1249">
                  <c:v>77.841742999999994</c:v>
                </c:pt>
                <c:pt idx="1250">
                  <c:v>79.575408999999993</c:v>
                </c:pt>
                <c:pt idx="1251">
                  <c:v>78.535210000000006</c:v>
                </c:pt>
                <c:pt idx="1252">
                  <c:v>76.628174000000001</c:v>
                </c:pt>
                <c:pt idx="1253">
                  <c:v>79.228675999999993</c:v>
                </c:pt>
                <c:pt idx="1254">
                  <c:v>76.454802999999998</c:v>
                </c:pt>
                <c:pt idx="1255">
                  <c:v>79.228675999999993</c:v>
                </c:pt>
                <c:pt idx="1256">
                  <c:v>79.575408999999993</c:v>
                </c:pt>
                <c:pt idx="1257">
                  <c:v>78.535210000000006</c:v>
                </c:pt>
                <c:pt idx="1258">
                  <c:v>76.974907000000002</c:v>
                </c:pt>
                <c:pt idx="1259">
                  <c:v>77.321640000000002</c:v>
                </c:pt>
                <c:pt idx="1260">
                  <c:v>73.507568000000006</c:v>
                </c:pt>
                <c:pt idx="1261">
                  <c:v>73.334198000000001</c:v>
                </c:pt>
                <c:pt idx="1262">
                  <c:v>71.947265999999999</c:v>
                </c:pt>
                <c:pt idx="1263">
                  <c:v>70.386962999999994</c:v>
                </c:pt>
                <c:pt idx="1264">
                  <c:v>71.947265999999999</c:v>
                </c:pt>
                <c:pt idx="1265">
                  <c:v>71.253799000000001</c:v>
                </c:pt>
                <c:pt idx="1266">
                  <c:v>71.427161999999996</c:v>
                </c:pt>
                <c:pt idx="1267">
                  <c:v>71.947265999999999</c:v>
                </c:pt>
                <c:pt idx="1268">
                  <c:v>74.547768000000005</c:v>
                </c:pt>
                <c:pt idx="1269">
                  <c:v>75.414603999999997</c:v>
                </c:pt>
                <c:pt idx="1270">
                  <c:v>77.321640000000002</c:v>
                </c:pt>
                <c:pt idx="1271">
                  <c:v>77.495002999999997</c:v>
                </c:pt>
                <c:pt idx="1272">
                  <c:v>74.721137999999996</c:v>
                </c:pt>
                <c:pt idx="1273">
                  <c:v>73.507568000000006</c:v>
                </c:pt>
                <c:pt idx="1274">
                  <c:v>74.027671999999995</c:v>
                </c:pt>
                <c:pt idx="1275">
                  <c:v>72.814102000000005</c:v>
                </c:pt>
                <c:pt idx="1276">
                  <c:v>71.427161999999996</c:v>
                </c:pt>
                <c:pt idx="1277">
                  <c:v>72.293998999999999</c:v>
                </c:pt>
                <c:pt idx="1278">
                  <c:v>72.293998999999999</c:v>
                </c:pt>
                <c:pt idx="1279">
                  <c:v>72.467369000000005</c:v>
                </c:pt>
                <c:pt idx="1280">
                  <c:v>70.733695999999995</c:v>
                </c:pt>
                <c:pt idx="1281">
                  <c:v>73.507568000000006</c:v>
                </c:pt>
                <c:pt idx="1282">
                  <c:v>72.814102000000005</c:v>
                </c:pt>
                <c:pt idx="1283">
                  <c:v>72.120636000000005</c:v>
                </c:pt>
                <c:pt idx="1284">
                  <c:v>71.947265999999999</c:v>
                </c:pt>
                <c:pt idx="1285">
                  <c:v>73.334198000000001</c:v>
                </c:pt>
                <c:pt idx="1286">
                  <c:v>75.587967000000006</c:v>
                </c:pt>
                <c:pt idx="1287">
                  <c:v>75.761336999999997</c:v>
                </c:pt>
                <c:pt idx="1288">
                  <c:v>76.454802999999998</c:v>
                </c:pt>
                <c:pt idx="1289">
                  <c:v>78.361839000000003</c:v>
                </c:pt>
                <c:pt idx="1290">
                  <c:v>77.668373000000003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2560"/>
        <c:axId val="-9149296"/>
      </c:scatterChart>
      <c:valAx>
        <c:axId val="-9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296"/>
        <c:crosses val="autoZero"/>
        <c:crossBetween val="midCat"/>
      </c:valAx>
      <c:valAx>
        <c:axId val="-9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Sheet1!$N$2:$N$1292</c:f>
              <c:numCache>
                <c:formatCode>General</c:formatCode>
                <c:ptCount val="1291"/>
                <c:pt idx="0">
                  <c:v>0.11481103215351451</c:v>
                </c:pt>
                <c:pt idx="1">
                  <c:v>0.17789734010922975</c:v>
                </c:pt>
                <c:pt idx="2">
                  <c:v>0.22908589549387159</c:v>
                </c:pt>
                <c:pt idx="3">
                  <c:v>0.32820268433693917</c:v>
                </c:pt>
                <c:pt idx="4">
                  <c:v>0.3498252955111642</c:v>
                </c:pt>
                <c:pt idx="5">
                  <c:v>0.43152791306037919</c:v>
                </c:pt>
                <c:pt idx="6">
                  <c:v>0.4771264860089855</c:v>
                </c:pt>
                <c:pt idx="7">
                  <c:v>0.62176540656682866</c:v>
                </c:pt>
                <c:pt idx="8">
                  <c:v>0.66488909294905418</c:v>
                </c:pt>
                <c:pt idx="9">
                  <c:v>0.74005948117039377</c:v>
                </c:pt>
                <c:pt idx="10">
                  <c:v>0.81462589285070475</c:v>
                </c:pt>
                <c:pt idx="11">
                  <c:v>0.84213365343455249</c:v>
                </c:pt>
                <c:pt idx="12">
                  <c:v>0.9468405934750852</c:v>
                </c:pt>
                <c:pt idx="13">
                  <c:v>0.96215359451080928</c:v>
                </c:pt>
                <c:pt idx="14">
                  <c:v>0.97566634505636574</c:v>
                </c:pt>
                <c:pt idx="15">
                  <c:v>0.95390742251633576</c:v>
                </c:pt>
                <c:pt idx="16">
                  <c:v>0.93327412019998324</c:v>
                </c:pt>
                <c:pt idx="17">
                  <c:v>0.91616195707568227</c:v>
                </c:pt>
                <c:pt idx="18">
                  <c:v>0.87165670726921818</c:v>
                </c:pt>
                <c:pt idx="19">
                  <c:v>0.84854170213699442</c:v>
                </c:pt>
                <c:pt idx="20">
                  <c:v>0.89857121394832817</c:v>
                </c:pt>
                <c:pt idx="21">
                  <c:v>0.84592453726540329</c:v>
                </c:pt>
                <c:pt idx="22">
                  <c:v>0.87699561711111418</c:v>
                </c:pt>
                <c:pt idx="23">
                  <c:v>0.9283714667571491</c:v>
                </c:pt>
                <c:pt idx="24">
                  <c:v>0.96394503705804679</c:v>
                </c:pt>
                <c:pt idx="25">
                  <c:v>0.99280298413950108</c:v>
                </c:pt>
                <c:pt idx="26">
                  <c:v>0.97336295551373231</c:v>
                </c:pt>
                <c:pt idx="27">
                  <c:v>0.94784472788660801</c:v>
                </c:pt>
                <c:pt idx="28">
                  <c:v>0.969877200701732</c:v>
                </c:pt>
                <c:pt idx="29">
                  <c:v>0.89385080705699615</c:v>
                </c:pt>
                <c:pt idx="30">
                  <c:v>0.79786378298804328</c:v>
                </c:pt>
                <c:pt idx="31">
                  <c:v>0.76386688617493048</c:v>
                </c:pt>
                <c:pt idx="32">
                  <c:v>0.69163025531440669</c:v>
                </c:pt>
                <c:pt idx="33">
                  <c:v>0.67039002943017068</c:v>
                </c:pt>
                <c:pt idx="34">
                  <c:v>0.61481453611817805</c:v>
                </c:pt>
                <c:pt idx="35">
                  <c:v>0.45393606641214046</c:v>
                </c:pt>
                <c:pt idx="36">
                  <c:v>0.35456816161005311</c:v>
                </c:pt>
                <c:pt idx="37">
                  <c:v>0.19871979726755404</c:v>
                </c:pt>
                <c:pt idx="38">
                  <c:v>4.9248778870977047E-2</c:v>
                </c:pt>
                <c:pt idx="39">
                  <c:v>-1.560051631870546E-2</c:v>
                </c:pt>
                <c:pt idx="40">
                  <c:v>-0.22984922986104381</c:v>
                </c:pt>
                <c:pt idx="41">
                  <c:v>-0.45434448701454005</c:v>
                </c:pt>
                <c:pt idx="42">
                  <c:v>-0.57879432160796862</c:v>
                </c:pt>
                <c:pt idx="43">
                  <c:v>-0.67442141546863366</c:v>
                </c:pt>
                <c:pt idx="44">
                  <c:v>-0.81459894548110445</c:v>
                </c:pt>
                <c:pt idx="45">
                  <c:v>-0.85337006156204409</c:v>
                </c:pt>
                <c:pt idx="46">
                  <c:v>-0.94570070200926604</c:v>
                </c:pt>
                <c:pt idx="47">
                  <c:v>-0.97408602605730399</c:v>
                </c:pt>
                <c:pt idx="48">
                  <c:v>-0.94478585459812736</c:v>
                </c:pt>
                <c:pt idx="49">
                  <c:v>-0.92223855608052208</c:v>
                </c:pt>
                <c:pt idx="50">
                  <c:v>-0.87566634038144264</c:v>
                </c:pt>
                <c:pt idx="51">
                  <c:v>-0.85968566314770856</c:v>
                </c:pt>
                <c:pt idx="52">
                  <c:v>-0.81600498504200503</c:v>
                </c:pt>
                <c:pt idx="53">
                  <c:v>-0.82264902379112181</c:v>
                </c:pt>
                <c:pt idx="54">
                  <c:v>-0.89537200964508923</c:v>
                </c:pt>
                <c:pt idx="55">
                  <c:v>-0.95431943266274022</c:v>
                </c:pt>
                <c:pt idx="56">
                  <c:v>-0.96245688222428816</c:v>
                </c:pt>
                <c:pt idx="57">
                  <c:v>-0.90828943158745312</c:v>
                </c:pt>
                <c:pt idx="58">
                  <c:v>-0.69113349530938961</c:v>
                </c:pt>
                <c:pt idx="59">
                  <c:v>-0.52877641441498091</c:v>
                </c:pt>
                <c:pt idx="60">
                  <c:v>-0.36736063776120437</c:v>
                </c:pt>
                <c:pt idx="61">
                  <c:v>-0.29173923943474106</c:v>
                </c:pt>
                <c:pt idx="62">
                  <c:v>-8.6419243806202944E-2</c:v>
                </c:pt>
                <c:pt idx="63">
                  <c:v>7.8665681345244778E-2</c:v>
                </c:pt>
                <c:pt idx="64">
                  <c:v>0.26071279063156594</c:v>
                </c:pt>
                <c:pt idx="65">
                  <c:v>0.41517468726024903</c:v>
                </c:pt>
                <c:pt idx="66">
                  <c:v>0.58003016403564944</c:v>
                </c:pt>
                <c:pt idx="67">
                  <c:v>0.73929275745240053</c:v>
                </c:pt>
                <c:pt idx="68">
                  <c:v>0.79869616947977118</c:v>
                </c:pt>
                <c:pt idx="69">
                  <c:v>0.87610705515969656</c:v>
                </c:pt>
                <c:pt idx="70">
                  <c:v>0.90552486200937554</c:v>
                </c:pt>
                <c:pt idx="71">
                  <c:v>0.94725040257570636</c:v>
                </c:pt>
                <c:pt idx="72">
                  <c:v>0.96919465834670881</c:v>
                </c:pt>
                <c:pt idx="73">
                  <c:v>0.96606579611437948</c:v>
                </c:pt>
                <c:pt idx="74">
                  <c:v>0.90128313947124306</c:v>
                </c:pt>
                <c:pt idx="75">
                  <c:v>0.81510833861503873</c:v>
                </c:pt>
                <c:pt idx="76">
                  <c:v>0.65725967797321383</c:v>
                </c:pt>
                <c:pt idx="77">
                  <c:v>0.58021160947832406</c:v>
                </c:pt>
                <c:pt idx="78">
                  <c:v>0.26778049675429938</c:v>
                </c:pt>
                <c:pt idx="79">
                  <c:v>3.1314956652737563E-2</c:v>
                </c:pt>
                <c:pt idx="80">
                  <c:v>-0.15077238277653102</c:v>
                </c:pt>
                <c:pt idx="81">
                  <c:v>-0.29059691805410776</c:v>
                </c:pt>
                <c:pt idx="82">
                  <c:v>-0.4217163023475502</c:v>
                </c:pt>
                <c:pt idx="83">
                  <c:v>-0.55140905454246592</c:v>
                </c:pt>
                <c:pt idx="84">
                  <c:v>-0.58049060489280846</c:v>
                </c:pt>
                <c:pt idx="85">
                  <c:v>-0.60552061259620615</c:v>
                </c:pt>
                <c:pt idx="86">
                  <c:v>-0.6528792285942342</c:v>
                </c:pt>
                <c:pt idx="87">
                  <c:v>-0.73333562568204502</c:v>
                </c:pt>
                <c:pt idx="88">
                  <c:v>-0.78342796554986749</c:v>
                </c:pt>
                <c:pt idx="89">
                  <c:v>-0.81152995017210083</c:v>
                </c:pt>
                <c:pt idx="90">
                  <c:v>-0.88245169778913501</c:v>
                </c:pt>
                <c:pt idx="91">
                  <c:v>-0.88526283393214267</c:v>
                </c:pt>
                <c:pt idx="92">
                  <c:v>-0.9164427478673598</c:v>
                </c:pt>
                <c:pt idx="93">
                  <c:v>-0.91152739264825322</c:v>
                </c:pt>
                <c:pt idx="94">
                  <c:v>-0.9253371586158482</c:v>
                </c:pt>
                <c:pt idx="95">
                  <c:v>-0.86338237808195439</c:v>
                </c:pt>
                <c:pt idx="96">
                  <c:v>-0.87051959306014037</c:v>
                </c:pt>
                <c:pt idx="97">
                  <c:v>-0.82789496954539799</c:v>
                </c:pt>
                <c:pt idx="98">
                  <c:v>-0.74991638590424126</c:v>
                </c:pt>
                <c:pt idx="99">
                  <c:v>-0.6681136543401357</c:v>
                </c:pt>
                <c:pt idx="100">
                  <c:v>-0.58608443588880066</c:v>
                </c:pt>
                <c:pt idx="101">
                  <c:v>-0.5434167020741244</c:v>
                </c:pt>
                <c:pt idx="102">
                  <c:v>-0.44963494326035536</c:v>
                </c:pt>
                <c:pt idx="103">
                  <c:v>-0.35900559223230261</c:v>
                </c:pt>
                <c:pt idx="104">
                  <c:v>-0.25962795915455456</c:v>
                </c:pt>
                <c:pt idx="105">
                  <c:v>-0.10466899274423586</c:v>
                </c:pt>
                <c:pt idx="106">
                  <c:v>1.1599248754395178E-2</c:v>
                </c:pt>
                <c:pt idx="107">
                  <c:v>0.10136967083718479</c:v>
                </c:pt>
                <c:pt idx="108">
                  <c:v>0.14137822144623013</c:v>
                </c:pt>
                <c:pt idx="109">
                  <c:v>0.1306806487979473</c:v>
                </c:pt>
                <c:pt idx="110">
                  <c:v>0.19380127603121419</c:v>
                </c:pt>
                <c:pt idx="111">
                  <c:v>0.48219677306150727</c:v>
                </c:pt>
                <c:pt idx="112">
                  <c:v>0.64551393035528226</c:v>
                </c:pt>
                <c:pt idx="113">
                  <c:v>0.7913491544871758</c:v>
                </c:pt>
                <c:pt idx="114">
                  <c:v>0.84719328177539377</c:v>
                </c:pt>
                <c:pt idx="115">
                  <c:v>0.86847373077691881</c:v>
                </c:pt>
                <c:pt idx="116">
                  <c:v>0.88975418150912133</c:v>
                </c:pt>
                <c:pt idx="117">
                  <c:v>0.92323631166117692</c:v>
                </c:pt>
                <c:pt idx="118">
                  <c:v>0.96865055875741579</c:v>
                </c:pt>
                <c:pt idx="119">
                  <c:v>0.98854353876428702</c:v>
                </c:pt>
                <c:pt idx="120">
                  <c:v>0.98014144832091865</c:v>
                </c:pt>
                <c:pt idx="121">
                  <c:v>0.94186548760902977</c:v>
                </c:pt>
                <c:pt idx="122">
                  <c:v>0.92160681036308478</c:v>
                </c:pt>
                <c:pt idx="123">
                  <c:v>0.90937569345895264</c:v>
                </c:pt>
                <c:pt idx="124">
                  <c:v>0.83143338757265051</c:v>
                </c:pt>
                <c:pt idx="125">
                  <c:v>0.76996889608518093</c:v>
                </c:pt>
                <c:pt idx="126">
                  <c:v>0.66707110433059169</c:v>
                </c:pt>
                <c:pt idx="127">
                  <c:v>0.54863582272503164</c:v>
                </c:pt>
                <c:pt idx="128">
                  <c:v>0.40385476299849654</c:v>
                </c:pt>
                <c:pt idx="129">
                  <c:v>0.26976923804768466</c:v>
                </c:pt>
                <c:pt idx="130">
                  <c:v>0.23929537681294152</c:v>
                </c:pt>
                <c:pt idx="131">
                  <c:v>3.9984085397860719E-2</c:v>
                </c:pt>
                <c:pt idx="132">
                  <c:v>-0.18814895564481152</c:v>
                </c:pt>
                <c:pt idx="133">
                  <c:v>-0.42806500929229274</c:v>
                </c:pt>
                <c:pt idx="134">
                  <c:v>-0.66340981473365013</c:v>
                </c:pt>
                <c:pt idx="135">
                  <c:v>-0.7868516823129188</c:v>
                </c:pt>
                <c:pt idx="136">
                  <c:v>-0.84176620045800998</c:v>
                </c:pt>
                <c:pt idx="137">
                  <c:v>-0.8811374015669351</c:v>
                </c:pt>
                <c:pt idx="138">
                  <c:v>-0.84519704327700484</c:v>
                </c:pt>
                <c:pt idx="139">
                  <c:v>-0.77262994565013199</c:v>
                </c:pt>
                <c:pt idx="140">
                  <c:v>-0.71795854319586494</c:v>
                </c:pt>
                <c:pt idx="141">
                  <c:v>-0.6104482883128528</c:v>
                </c:pt>
                <c:pt idx="142">
                  <c:v>-0.44454362572784417</c:v>
                </c:pt>
                <c:pt idx="143">
                  <c:v>-0.28463876233010926</c:v>
                </c:pt>
                <c:pt idx="144">
                  <c:v>-0.17963280869260684</c:v>
                </c:pt>
                <c:pt idx="145">
                  <c:v>-0.10885521215916473</c:v>
                </c:pt>
                <c:pt idx="146">
                  <c:v>7.5335400642931566E-2</c:v>
                </c:pt>
                <c:pt idx="147">
                  <c:v>0.25431540604985609</c:v>
                </c:pt>
                <c:pt idx="148">
                  <c:v>0.38038209928140732</c:v>
                </c:pt>
                <c:pt idx="149">
                  <c:v>0.42876241089521644</c:v>
                </c:pt>
                <c:pt idx="150">
                  <c:v>0.34774904091298015</c:v>
                </c:pt>
                <c:pt idx="151">
                  <c:v>0.36974429037542955</c:v>
                </c:pt>
                <c:pt idx="152">
                  <c:v>0.28647177488160874</c:v>
                </c:pt>
                <c:pt idx="153">
                  <c:v>0.26057698620307868</c:v>
                </c:pt>
                <c:pt idx="154">
                  <c:v>0.20083818204530868</c:v>
                </c:pt>
                <c:pt idx="155">
                  <c:v>0.1195581231330267</c:v>
                </c:pt>
                <c:pt idx="156">
                  <c:v>4.9009957774308173E-2</c:v>
                </c:pt>
                <c:pt idx="157">
                  <c:v>-6.2603738234301043E-2</c:v>
                </c:pt>
                <c:pt idx="158">
                  <c:v>-0.14823930837695665</c:v>
                </c:pt>
                <c:pt idx="159">
                  <c:v>-0.32634963208347501</c:v>
                </c:pt>
                <c:pt idx="160">
                  <c:v>-0.44959631671485639</c:v>
                </c:pt>
                <c:pt idx="161">
                  <c:v>-0.54487834554363301</c:v>
                </c:pt>
                <c:pt idx="162">
                  <c:v>-0.58503304246458931</c:v>
                </c:pt>
                <c:pt idx="163">
                  <c:v>-0.65569880860526586</c:v>
                </c:pt>
                <c:pt idx="164">
                  <c:v>-0.71010756662196628</c:v>
                </c:pt>
                <c:pt idx="165">
                  <c:v>-0.77753961212799083</c:v>
                </c:pt>
                <c:pt idx="166">
                  <c:v>-0.86178005259824952</c:v>
                </c:pt>
                <c:pt idx="167">
                  <c:v>-0.86578858438415007</c:v>
                </c:pt>
                <c:pt idx="168">
                  <c:v>-0.75376217354399822</c:v>
                </c:pt>
                <c:pt idx="169">
                  <c:v>-0.61565759916869822</c:v>
                </c:pt>
                <c:pt idx="170">
                  <c:v>-0.46329900329233431</c:v>
                </c:pt>
                <c:pt idx="171">
                  <c:v>-0.43237701373718285</c:v>
                </c:pt>
                <c:pt idx="172">
                  <c:v>-0.21686048573714894</c:v>
                </c:pt>
                <c:pt idx="173">
                  <c:v>-2.903705756640787E-2</c:v>
                </c:pt>
                <c:pt idx="174">
                  <c:v>0.1226107153698415</c:v>
                </c:pt>
                <c:pt idx="175">
                  <c:v>0.21413828304079402</c:v>
                </c:pt>
                <c:pt idx="176">
                  <c:v>0.31046850272165971</c:v>
                </c:pt>
                <c:pt idx="177">
                  <c:v>0.4001232856523036</c:v>
                </c:pt>
                <c:pt idx="178">
                  <c:v>0.45573892798130961</c:v>
                </c:pt>
                <c:pt idx="179">
                  <c:v>0.45581639746232067</c:v>
                </c:pt>
                <c:pt idx="180">
                  <c:v>0.53270956689871374</c:v>
                </c:pt>
                <c:pt idx="181">
                  <c:v>0.52771376696980943</c:v>
                </c:pt>
                <c:pt idx="182">
                  <c:v>0.52208357861780863</c:v>
                </c:pt>
                <c:pt idx="183">
                  <c:v>0.49269807882193545</c:v>
                </c:pt>
                <c:pt idx="184">
                  <c:v>0.48267511771403837</c:v>
                </c:pt>
                <c:pt idx="185">
                  <c:v>0.43951414710408848</c:v>
                </c:pt>
                <c:pt idx="186">
                  <c:v>0.47351013974768719</c:v>
                </c:pt>
                <c:pt idx="187">
                  <c:v>0.50413013161779796</c:v>
                </c:pt>
                <c:pt idx="188">
                  <c:v>0.57059243851337516</c:v>
                </c:pt>
                <c:pt idx="189">
                  <c:v>0.68591746970333112</c:v>
                </c:pt>
                <c:pt idx="190">
                  <c:v>0.76143201837525054</c:v>
                </c:pt>
                <c:pt idx="191">
                  <c:v>0.78681788030785016</c:v>
                </c:pt>
                <c:pt idx="192">
                  <c:v>0.73590679135012171</c:v>
                </c:pt>
                <c:pt idx="193">
                  <c:v>0.61744307558064337</c:v>
                </c:pt>
                <c:pt idx="194">
                  <c:v>0.49409531005618135</c:v>
                </c:pt>
                <c:pt idx="195">
                  <c:v>0.43934351857513393</c:v>
                </c:pt>
                <c:pt idx="196">
                  <c:v>0.33344628893208828</c:v>
                </c:pt>
                <c:pt idx="197">
                  <c:v>0.12029180290730347</c:v>
                </c:pt>
                <c:pt idx="198">
                  <c:v>-0.13838763341435603</c:v>
                </c:pt>
                <c:pt idx="199">
                  <c:v>-0.3699779966298905</c:v>
                </c:pt>
                <c:pt idx="200">
                  <c:v>-0.55943005131765222</c:v>
                </c:pt>
                <c:pt idx="201">
                  <c:v>-0.74350978472273244</c:v>
                </c:pt>
                <c:pt idx="202">
                  <c:v>-0.79744375775579057</c:v>
                </c:pt>
                <c:pt idx="203">
                  <c:v>-0.89765092912075828</c:v>
                </c:pt>
                <c:pt idx="204">
                  <c:v>-0.89758224903440054</c:v>
                </c:pt>
                <c:pt idx="205">
                  <c:v>-0.95242511462336243</c:v>
                </c:pt>
                <c:pt idx="206">
                  <c:v>-0.90870815876280431</c:v>
                </c:pt>
                <c:pt idx="207">
                  <c:v>-0.81055102642765942</c:v>
                </c:pt>
                <c:pt idx="208">
                  <c:v>-0.64607980976015311</c:v>
                </c:pt>
                <c:pt idx="209">
                  <c:v>-0.45022970658806094</c:v>
                </c:pt>
                <c:pt idx="210">
                  <c:v>-0.22454597529968737</c:v>
                </c:pt>
                <c:pt idx="211">
                  <c:v>-3.4319253789227629E-2</c:v>
                </c:pt>
                <c:pt idx="212">
                  <c:v>0.1162028803001886</c:v>
                </c:pt>
                <c:pt idx="213">
                  <c:v>0.31412476113579108</c:v>
                </c:pt>
                <c:pt idx="214">
                  <c:v>0.36253448915940639</c:v>
                </c:pt>
                <c:pt idx="215">
                  <c:v>0.51264964868761997</c:v>
                </c:pt>
                <c:pt idx="216">
                  <c:v>0.62557330420339763</c:v>
                </c:pt>
                <c:pt idx="217">
                  <c:v>0.80590149986957205</c:v>
                </c:pt>
                <c:pt idx="218">
                  <c:v>0.86415172208418101</c:v>
                </c:pt>
                <c:pt idx="219">
                  <c:v>0.83423670794407712</c:v>
                </c:pt>
                <c:pt idx="220">
                  <c:v>0.77302997716432753</c:v>
                </c:pt>
                <c:pt idx="221">
                  <c:v>0.63439575581669183</c:v>
                </c:pt>
                <c:pt idx="222">
                  <c:v>0.49332592532169806</c:v>
                </c:pt>
                <c:pt idx="223">
                  <c:v>0.35645867565154932</c:v>
                </c:pt>
                <c:pt idx="224">
                  <c:v>0.31179945732555653</c:v>
                </c:pt>
                <c:pt idx="225">
                  <c:v>0.18033493552517635</c:v>
                </c:pt>
                <c:pt idx="226">
                  <c:v>2.2867726484365594E-2</c:v>
                </c:pt>
                <c:pt idx="227">
                  <c:v>-0.10693972048081028</c:v>
                </c:pt>
                <c:pt idx="228">
                  <c:v>-0.27277285559739328</c:v>
                </c:pt>
                <c:pt idx="229">
                  <c:v>-0.34508695929733446</c:v>
                </c:pt>
                <c:pt idx="230">
                  <c:v>-0.43219128349479602</c:v>
                </c:pt>
                <c:pt idx="231">
                  <c:v>-0.56301642768636739</c:v>
                </c:pt>
                <c:pt idx="232">
                  <c:v>-0.57299625945938082</c:v>
                </c:pt>
                <c:pt idx="233">
                  <c:v>-0.65462331512040817</c:v>
                </c:pt>
                <c:pt idx="234">
                  <c:v>-0.63781113409899581</c:v>
                </c:pt>
                <c:pt idx="235">
                  <c:v>-0.62546425458274302</c:v>
                </c:pt>
                <c:pt idx="236">
                  <c:v>-0.58722744242947034</c:v>
                </c:pt>
                <c:pt idx="237">
                  <c:v>-0.51599976632987254</c:v>
                </c:pt>
                <c:pt idx="238">
                  <c:v>-0.46721451802742053</c:v>
                </c:pt>
                <c:pt idx="239">
                  <c:v>-0.39343351747746025</c:v>
                </c:pt>
                <c:pt idx="240">
                  <c:v>-0.37846084909798644</c:v>
                </c:pt>
                <c:pt idx="241">
                  <c:v>-0.31305165433950227</c:v>
                </c:pt>
                <c:pt idx="242">
                  <c:v>-0.24831706766004888</c:v>
                </c:pt>
                <c:pt idx="243">
                  <c:v>-0.1970569160016864</c:v>
                </c:pt>
                <c:pt idx="244">
                  <c:v>-7.6519427340378671E-2</c:v>
                </c:pt>
                <c:pt idx="245">
                  <c:v>-2.3568940554338488E-2</c:v>
                </c:pt>
                <c:pt idx="246">
                  <c:v>7.9410148578540229E-2</c:v>
                </c:pt>
                <c:pt idx="247">
                  <c:v>8.5308937223610756E-2</c:v>
                </c:pt>
                <c:pt idx="248">
                  <c:v>8.2309466354338862E-2</c:v>
                </c:pt>
                <c:pt idx="249">
                  <c:v>7.7964622694929916E-2</c:v>
                </c:pt>
                <c:pt idx="250">
                  <c:v>0.15678248847256163</c:v>
                </c:pt>
                <c:pt idx="251">
                  <c:v>0.19409646712883499</c:v>
                </c:pt>
                <c:pt idx="252">
                  <c:v>0.11645414874084853</c:v>
                </c:pt>
                <c:pt idx="253">
                  <c:v>2.1861372671082999E-2</c:v>
                </c:pt>
                <c:pt idx="254">
                  <c:v>-7.2996122150979698E-2</c:v>
                </c:pt>
                <c:pt idx="255">
                  <c:v>-0.14019679572104432</c:v>
                </c:pt>
                <c:pt idx="256">
                  <c:v>-0.211945092448143</c:v>
                </c:pt>
                <c:pt idx="257">
                  <c:v>-0.31963769760784461</c:v>
                </c:pt>
                <c:pt idx="258">
                  <c:v>-0.44662706290946957</c:v>
                </c:pt>
                <c:pt idx="259">
                  <c:v>-0.64049339069945044</c:v>
                </c:pt>
                <c:pt idx="260">
                  <c:v>-0.66634696099432678</c:v>
                </c:pt>
                <c:pt idx="261">
                  <c:v>-0.69280648177818083</c:v>
                </c:pt>
                <c:pt idx="262">
                  <c:v>-0.6900373776062334</c:v>
                </c:pt>
                <c:pt idx="263">
                  <c:v>-0.69057067415529572</c:v>
                </c:pt>
                <c:pt idx="264">
                  <c:v>-0.67518800895370024</c:v>
                </c:pt>
                <c:pt idx="265">
                  <c:v>-0.60259533014765532</c:v>
                </c:pt>
                <c:pt idx="266">
                  <c:v>-0.52612179236497358</c:v>
                </c:pt>
                <c:pt idx="267">
                  <c:v>-0.3279517291674372</c:v>
                </c:pt>
                <c:pt idx="268">
                  <c:v>-9.4808137023262684E-2</c:v>
                </c:pt>
                <c:pt idx="269">
                  <c:v>7.5037292740256639E-2</c:v>
                </c:pt>
                <c:pt idx="270">
                  <c:v>0.27370044484021239</c:v>
                </c:pt>
                <c:pt idx="271">
                  <c:v>0.38403158532181658</c:v>
                </c:pt>
                <c:pt idx="272">
                  <c:v>0.52022320904731656</c:v>
                </c:pt>
                <c:pt idx="273">
                  <c:v>0.61498447475366758</c:v>
                </c:pt>
                <c:pt idx="274">
                  <c:v>0.65209947229013343</c:v>
                </c:pt>
                <c:pt idx="275">
                  <c:v>0.69770188687598689</c:v>
                </c:pt>
                <c:pt idx="276">
                  <c:v>0.7764393840836199</c:v>
                </c:pt>
                <c:pt idx="277">
                  <c:v>0.76882353393410574</c:v>
                </c:pt>
                <c:pt idx="278">
                  <c:v>0.7029622731349805</c:v>
                </c:pt>
                <c:pt idx="279">
                  <c:v>0.62779577856915558</c:v>
                </c:pt>
                <c:pt idx="280">
                  <c:v>0.5253794060623973</c:v>
                </c:pt>
                <c:pt idx="281">
                  <c:v>0.46289612527968993</c:v>
                </c:pt>
                <c:pt idx="282">
                  <c:v>0.41500995493951426</c:v>
                </c:pt>
                <c:pt idx="283">
                  <c:v>0.42998266149183606</c:v>
                </c:pt>
                <c:pt idx="284">
                  <c:v>0.37822834239628356</c:v>
                </c:pt>
                <c:pt idx="285">
                  <c:v>0.33656565411342348</c:v>
                </c:pt>
                <c:pt idx="286">
                  <c:v>0.18899602684385822</c:v>
                </c:pt>
                <c:pt idx="287">
                  <c:v>-1.1707623909587572E-2</c:v>
                </c:pt>
                <c:pt idx="288">
                  <c:v>-1.2311576326582585E-2</c:v>
                </c:pt>
                <c:pt idx="289">
                  <c:v>-4.1209725965595939E-2</c:v>
                </c:pt>
                <c:pt idx="290">
                  <c:v>-2.4621087646867434E-2</c:v>
                </c:pt>
                <c:pt idx="291">
                  <c:v>4.5006375751991956E-3</c:v>
                </c:pt>
                <c:pt idx="292">
                  <c:v>-0.13670852562112965</c:v>
                </c:pt>
                <c:pt idx="293">
                  <c:v>-0.14278974474093281</c:v>
                </c:pt>
                <c:pt idx="294">
                  <c:v>-0.1015065202657181</c:v>
                </c:pt>
                <c:pt idx="295">
                  <c:v>-0.10177123209530536</c:v>
                </c:pt>
                <c:pt idx="296">
                  <c:v>-7.343886357442353E-2</c:v>
                </c:pt>
                <c:pt idx="297">
                  <c:v>-4.1952052547775245E-2</c:v>
                </c:pt>
                <c:pt idx="298">
                  <c:v>-2.9606201278702865E-2</c:v>
                </c:pt>
                <c:pt idx="299">
                  <c:v>2.391110332013946E-2</c:v>
                </c:pt>
                <c:pt idx="300">
                  <c:v>0.12512624882537182</c:v>
                </c:pt>
                <c:pt idx="301">
                  <c:v>0.19129043418125385</c:v>
                </c:pt>
                <c:pt idx="302">
                  <c:v>0.26555967033148392</c:v>
                </c:pt>
                <c:pt idx="303">
                  <c:v>0.28275224009568312</c:v>
                </c:pt>
                <c:pt idx="304">
                  <c:v>0.31228388222987197</c:v>
                </c:pt>
                <c:pt idx="305">
                  <c:v>0.303317873268586</c:v>
                </c:pt>
                <c:pt idx="306">
                  <c:v>0.32189694016561571</c:v>
                </c:pt>
                <c:pt idx="307">
                  <c:v>0.30144696497391121</c:v>
                </c:pt>
                <c:pt idx="308">
                  <c:v>0.30730462245902929</c:v>
                </c:pt>
                <c:pt idx="309">
                  <c:v>0.33886301785305545</c:v>
                </c:pt>
                <c:pt idx="310">
                  <c:v>0.32738488644867991</c:v>
                </c:pt>
                <c:pt idx="311">
                  <c:v>0.3754239591972014</c:v>
                </c:pt>
                <c:pt idx="312">
                  <c:v>0.37204797236957937</c:v>
                </c:pt>
                <c:pt idx="313">
                  <c:v>0.33133050458211927</c:v>
                </c:pt>
                <c:pt idx="314">
                  <c:v>0.32296750192526547</c:v>
                </c:pt>
                <c:pt idx="315">
                  <c:v>0.29711093126888571</c:v>
                </c:pt>
                <c:pt idx="316">
                  <c:v>0.21721440952289447</c:v>
                </c:pt>
                <c:pt idx="317">
                  <c:v>0.21387861649899792</c:v>
                </c:pt>
                <c:pt idx="318">
                  <c:v>0.13743940135227417</c:v>
                </c:pt>
                <c:pt idx="319">
                  <c:v>4.6667782297625138E-2</c:v>
                </c:pt>
                <c:pt idx="320">
                  <c:v>4.0068447917546435E-3</c:v>
                </c:pt>
                <c:pt idx="321">
                  <c:v>-6.6940432811126258E-2</c:v>
                </c:pt>
                <c:pt idx="322">
                  <c:v>-0.10468985337923338</c:v>
                </c:pt>
                <c:pt idx="323">
                  <c:v>-0.1580356004910726</c:v>
                </c:pt>
                <c:pt idx="324">
                  <c:v>-0.12886383980486404</c:v>
                </c:pt>
                <c:pt idx="325">
                  <c:v>-0.11681306991340633</c:v>
                </c:pt>
                <c:pt idx="326">
                  <c:v>-7.7777133704705237E-2</c:v>
                </c:pt>
                <c:pt idx="327">
                  <c:v>-9.9665478013964068E-3</c:v>
                </c:pt>
                <c:pt idx="328">
                  <c:v>8.2766086777651751E-2</c:v>
                </c:pt>
                <c:pt idx="329">
                  <c:v>9.9616480526233439E-2</c:v>
                </c:pt>
                <c:pt idx="330">
                  <c:v>0.13714337096229373</c:v>
                </c:pt>
                <c:pt idx="331">
                  <c:v>0.1363579183006885</c:v>
                </c:pt>
                <c:pt idx="332">
                  <c:v>0.17456328970566715</c:v>
                </c:pt>
                <c:pt idx="333">
                  <c:v>0.1690448709743308</c:v>
                </c:pt>
                <c:pt idx="334">
                  <c:v>0.16732007234349935</c:v>
                </c:pt>
                <c:pt idx="335">
                  <c:v>0.18976142924922401</c:v>
                </c:pt>
                <c:pt idx="336">
                  <c:v>0.1732493298725386</c:v>
                </c:pt>
                <c:pt idx="337">
                  <c:v>0.12776549852042793</c:v>
                </c:pt>
                <c:pt idx="338">
                  <c:v>0.12296189897612007</c:v>
                </c:pt>
                <c:pt idx="339">
                  <c:v>0.18585507794484546</c:v>
                </c:pt>
                <c:pt idx="340">
                  <c:v>0.19831469548473324</c:v>
                </c:pt>
                <c:pt idx="341">
                  <c:v>0.16089866856324869</c:v>
                </c:pt>
                <c:pt idx="342">
                  <c:v>0.14067321994784476</c:v>
                </c:pt>
                <c:pt idx="343">
                  <c:v>0.25366648425532212</c:v>
                </c:pt>
                <c:pt idx="344">
                  <c:v>0.28594354241019843</c:v>
                </c:pt>
                <c:pt idx="345">
                  <c:v>0.33885491361843822</c:v>
                </c:pt>
                <c:pt idx="346">
                  <c:v>0.38936695699597546</c:v>
                </c:pt>
                <c:pt idx="347">
                  <c:v>0.36328587166963794</c:v>
                </c:pt>
                <c:pt idx="348">
                  <c:v>0.40080887374516427</c:v>
                </c:pt>
                <c:pt idx="349">
                  <c:v>0.44579667740823947</c:v>
                </c:pt>
                <c:pt idx="350">
                  <c:v>0.39250495359053783</c:v>
                </c:pt>
                <c:pt idx="351">
                  <c:v>0.30907272390891888</c:v>
                </c:pt>
                <c:pt idx="352">
                  <c:v>0.25517599184165329</c:v>
                </c:pt>
                <c:pt idx="353">
                  <c:v>0.13827334817995676</c:v>
                </c:pt>
                <c:pt idx="354">
                  <c:v>-3.7299659757802223E-3</c:v>
                </c:pt>
                <c:pt idx="355">
                  <c:v>-1.6974008033041374E-2</c:v>
                </c:pt>
                <c:pt idx="356">
                  <c:v>-3.7421056241524045E-2</c:v>
                </c:pt>
                <c:pt idx="357">
                  <c:v>-5.8128931483363608E-2</c:v>
                </c:pt>
                <c:pt idx="358">
                  <c:v>-2.47291561698951E-2</c:v>
                </c:pt>
                <c:pt idx="359">
                  <c:v>2.1808716127599159E-2</c:v>
                </c:pt>
                <c:pt idx="360">
                  <c:v>2.6686842493152951E-2</c:v>
                </c:pt>
                <c:pt idx="361">
                  <c:v>9.3410920495126767E-2</c:v>
                </c:pt>
                <c:pt idx="362">
                  <c:v>0.10350548683897746</c:v>
                </c:pt>
                <c:pt idx="363">
                  <c:v>0.11735253530361929</c:v>
                </c:pt>
                <c:pt idx="364">
                  <c:v>0.18107326802165319</c:v>
                </c:pt>
                <c:pt idx="365">
                  <c:v>0.28712541738587416</c:v>
                </c:pt>
                <c:pt idx="366">
                  <c:v>0.39355022234259174</c:v>
                </c:pt>
                <c:pt idx="367">
                  <c:v>0.51768434815952824</c:v>
                </c:pt>
                <c:pt idx="368">
                  <c:v>0.65273668840481769</c:v>
                </c:pt>
                <c:pt idx="369">
                  <c:v>0.65029616437792037</c:v>
                </c:pt>
                <c:pt idx="370">
                  <c:v>0.6449611412688292</c:v>
                </c:pt>
                <c:pt idx="371">
                  <c:v>0.69314342102790294</c:v>
                </c:pt>
                <c:pt idx="372">
                  <c:v>0.70308306591990077</c:v>
                </c:pt>
                <c:pt idx="373">
                  <c:v>0.73088403347525266</c:v>
                </c:pt>
                <c:pt idx="374">
                  <c:v>0.74514779169946777</c:v>
                </c:pt>
                <c:pt idx="375">
                  <c:v>0.79175142035555579</c:v>
                </c:pt>
                <c:pt idx="376">
                  <c:v>0.75388138224544965</c:v>
                </c:pt>
                <c:pt idx="377">
                  <c:v>0.76615183498983486</c:v>
                </c:pt>
                <c:pt idx="378">
                  <c:v>0.65867789409795086</c:v>
                </c:pt>
                <c:pt idx="379">
                  <c:v>0.57495636504620873</c:v>
                </c:pt>
                <c:pt idx="380">
                  <c:v>0.4440281609245238</c:v>
                </c:pt>
                <c:pt idx="381">
                  <c:v>0.3319505818145041</c:v>
                </c:pt>
                <c:pt idx="382">
                  <c:v>0.19942006785758803</c:v>
                </c:pt>
                <c:pt idx="383">
                  <c:v>0.14047540458650937</c:v>
                </c:pt>
                <c:pt idx="384">
                  <c:v>0.15011988077424251</c:v>
                </c:pt>
                <c:pt idx="385">
                  <c:v>0.17462818616536174</c:v>
                </c:pt>
                <c:pt idx="386">
                  <c:v>0.16603483941043662</c:v>
                </c:pt>
                <c:pt idx="387">
                  <c:v>0.36109854238652883</c:v>
                </c:pt>
                <c:pt idx="388">
                  <c:v>0.49063153886239186</c:v>
                </c:pt>
                <c:pt idx="389">
                  <c:v>0.68902907109009703</c:v>
                </c:pt>
                <c:pt idx="390">
                  <c:v>0.77495786703330916</c:v>
                </c:pt>
                <c:pt idx="391">
                  <c:v>0.75882221297355057</c:v>
                </c:pt>
                <c:pt idx="392">
                  <c:v>0.58398692356303505</c:v>
                </c:pt>
                <c:pt idx="393">
                  <c:v>0.19134254359628905</c:v>
                </c:pt>
                <c:pt idx="394">
                  <c:v>-0.31243504478318934</c:v>
                </c:pt>
                <c:pt idx="395">
                  <c:v>-0.69324346178193286</c:v>
                </c:pt>
                <c:pt idx="396">
                  <c:v>-0.77340663123556108</c:v>
                </c:pt>
                <c:pt idx="397">
                  <c:v>-0.85053219170776651</c:v>
                </c:pt>
                <c:pt idx="398">
                  <c:v>-0.88093937133992872</c:v>
                </c:pt>
                <c:pt idx="399">
                  <c:v>-0.8641694066246014</c:v>
                </c:pt>
                <c:pt idx="400">
                  <c:v>-0.78724276701484486</c:v>
                </c:pt>
                <c:pt idx="401">
                  <c:v>-0.69969317481622573</c:v>
                </c:pt>
                <c:pt idx="402">
                  <c:v>-0.50639542575495089</c:v>
                </c:pt>
                <c:pt idx="403">
                  <c:v>-0.36529907416893809</c:v>
                </c:pt>
                <c:pt idx="404">
                  <c:v>-0.18119671505903112</c:v>
                </c:pt>
                <c:pt idx="405">
                  <c:v>-1.6829513787426163E-2</c:v>
                </c:pt>
                <c:pt idx="406">
                  <c:v>1.9271629890568777E-2</c:v>
                </c:pt>
                <c:pt idx="407">
                  <c:v>0.18957299685393941</c:v>
                </c:pt>
                <c:pt idx="408">
                  <c:v>0.32730211792321934</c:v>
                </c:pt>
                <c:pt idx="409">
                  <c:v>0.39725899131585785</c:v>
                </c:pt>
                <c:pt idx="410">
                  <c:v>0.3699061125891831</c:v>
                </c:pt>
                <c:pt idx="411">
                  <c:v>0.39201312963277385</c:v>
                </c:pt>
                <c:pt idx="412">
                  <c:v>0.38330799432518303</c:v>
                </c:pt>
                <c:pt idx="413">
                  <c:v>0.38728698216225627</c:v>
                </c:pt>
                <c:pt idx="414">
                  <c:v>0.43517409667842027</c:v>
                </c:pt>
                <c:pt idx="415">
                  <c:v>0.48741668598278737</c:v>
                </c:pt>
                <c:pt idx="416">
                  <c:v>0.49702882223884748</c:v>
                </c:pt>
                <c:pt idx="417">
                  <c:v>0.47395105949424804</c:v>
                </c:pt>
                <c:pt idx="418">
                  <c:v>0.46986226051381313</c:v>
                </c:pt>
                <c:pt idx="419">
                  <c:v>0.44881712229976695</c:v>
                </c:pt>
                <c:pt idx="420">
                  <c:v>0.32527721197077741</c:v>
                </c:pt>
                <c:pt idx="421">
                  <c:v>0.1517911056345593</c:v>
                </c:pt>
                <c:pt idx="422">
                  <c:v>-3.569894761566339E-2</c:v>
                </c:pt>
                <c:pt idx="423">
                  <c:v>-0.17684133271463143</c:v>
                </c:pt>
                <c:pt idx="424">
                  <c:v>-0.3243257988841497</c:v>
                </c:pt>
                <c:pt idx="425">
                  <c:v>-0.46512892436076025</c:v>
                </c:pt>
                <c:pt idx="426">
                  <c:v>-0.52884967631964108</c:v>
                </c:pt>
                <c:pt idx="427">
                  <c:v>-0.63238579075620494</c:v>
                </c:pt>
                <c:pt idx="428">
                  <c:v>-0.72228874037223922</c:v>
                </c:pt>
                <c:pt idx="429">
                  <c:v>-0.78851584121420859</c:v>
                </c:pt>
                <c:pt idx="430">
                  <c:v>-0.77882448830120199</c:v>
                </c:pt>
                <c:pt idx="431">
                  <c:v>-0.58240391448412343</c:v>
                </c:pt>
                <c:pt idx="432">
                  <c:v>-0.39533654302196292</c:v>
                </c:pt>
                <c:pt idx="433">
                  <c:v>-0.19964237896144449</c:v>
                </c:pt>
                <c:pt idx="434">
                  <c:v>3.9774611818553768E-2</c:v>
                </c:pt>
                <c:pt idx="435">
                  <c:v>4.1083651685561641E-2</c:v>
                </c:pt>
                <c:pt idx="436">
                  <c:v>0.15621356965946243</c:v>
                </c:pt>
                <c:pt idx="437">
                  <c:v>0.28439829384440662</c:v>
                </c:pt>
                <c:pt idx="438">
                  <c:v>0.34331248477016174</c:v>
                </c:pt>
                <c:pt idx="439">
                  <c:v>0.48617964773433409</c:v>
                </c:pt>
                <c:pt idx="440">
                  <c:v>0.53954110584323345</c:v>
                </c:pt>
                <c:pt idx="441">
                  <c:v>0.55522859178200679</c:v>
                </c:pt>
                <c:pt idx="442">
                  <c:v>0.68785119048089971</c:v>
                </c:pt>
                <c:pt idx="443">
                  <c:v>0.66075424100892011</c:v>
                </c:pt>
                <c:pt idx="444">
                  <c:v>0.64491771496172667</c:v>
                </c:pt>
                <c:pt idx="445">
                  <c:v>0.52283679742856437</c:v>
                </c:pt>
                <c:pt idx="446">
                  <c:v>0.50981050834099972</c:v>
                </c:pt>
                <c:pt idx="447">
                  <c:v>0.49097059201975929</c:v>
                </c:pt>
                <c:pt idx="448">
                  <c:v>0.4224806189384947</c:v>
                </c:pt>
                <c:pt idx="449">
                  <c:v>0.38250931265364824</c:v>
                </c:pt>
                <c:pt idx="450">
                  <c:v>0.34618459166442483</c:v>
                </c:pt>
                <c:pt idx="451">
                  <c:v>0.33293762618824541</c:v>
                </c:pt>
                <c:pt idx="452">
                  <c:v>0.20485297784534365</c:v>
                </c:pt>
                <c:pt idx="453">
                  <c:v>9.3395151131827614E-2</c:v>
                </c:pt>
                <c:pt idx="454">
                  <c:v>6.7954292515984699E-2</c:v>
                </c:pt>
                <c:pt idx="455">
                  <c:v>-3.1012479267755855E-2</c:v>
                </c:pt>
                <c:pt idx="456">
                  <c:v>-0.15332176857876928</c:v>
                </c:pt>
                <c:pt idx="457">
                  <c:v>-0.11961416930215359</c:v>
                </c:pt>
                <c:pt idx="458">
                  <c:v>-7.8631937769787011E-2</c:v>
                </c:pt>
                <c:pt idx="459">
                  <c:v>-0.10816356789218218</c:v>
                </c:pt>
                <c:pt idx="460">
                  <c:v>-7.0889789962344046E-2</c:v>
                </c:pt>
                <c:pt idx="461">
                  <c:v>6.3112018094672179E-3</c:v>
                </c:pt>
                <c:pt idx="462">
                  <c:v>1.4823258211761385E-2</c:v>
                </c:pt>
                <c:pt idx="463">
                  <c:v>-1.8252881252708422E-2</c:v>
                </c:pt>
                <c:pt idx="464">
                  <c:v>2.9034150274993252E-2</c:v>
                </c:pt>
                <c:pt idx="465">
                  <c:v>0.10600476842677009</c:v>
                </c:pt>
                <c:pt idx="466">
                  <c:v>2.4291473233873651E-2</c:v>
                </c:pt>
                <c:pt idx="467">
                  <c:v>6.9510587667313231E-2</c:v>
                </c:pt>
                <c:pt idx="468">
                  <c:v>5.6375412577425413E-2</c:v>
                </c:pt>
                <c:pt idx="469">
                  <c:v>4.6280834018386237E-2</c:v>
                </c:pt>
                <c:pt idx="470">
                  <c:v>3.89249218945154E-2</c:v>
                </c:pt>
                <c:pt idx="471">
                  <c:v>7.0527359649721538E-2</c:v>
                </c:pt>
                <c:pt idx="472">
                  <c:v>6.9927276661259197E-2</c:v>
                </c:pt>
                <c:pt idx="473">
                  <c:v>9.8261662597919117E-2</c:v>
                </c:pt>
                <c:pt idx="474">
                  <c:v>9.4357189366903321E-2</c:v>
                </c:pt>
                <c:pt idx="475">
                  <c:v>0.10809246648020324</c:v>
                </c:pt>
                <c:pt idx="476">
                  <c:v>7.8709891936874499E-2</c:v>
                </c:pt>
                <c:pt idx="477">
                  <c:v>8.76415487402393E-2</c:v>
                </c:pt>
                <c:pt idx="478">
                  <c:v>9.9461842420263499E-2</c:v>
                </c:pt>
                <c:pt idx="479">
                  <c:v>8.0547404364358741E-2</c:v>
                </c:pt>
                <c:pt idx="480">
                  <c:v>0.10235339212587932</c:v>
                </c:pt>
                <c:pt idx="481">
                  <c:v>6.9778222915818838E-2</c:v>
                </c:pt>
                <c:pt idx="482">
                  <c:v>4.872723959461342E-2</c:v>
                </c:pt>
                <c:pt idx="483">
                  <c:v>8.2313334052194084E-2</c:v>
                </c:pt>
                <c:pt idx="484">
                  <c:v>6.9703695991624376E-2</c:v>
                </c:pt>
                <c:pt idx="485">
                  <c:v>5.1127585393882485E-2</c:v>
                </c:pt>
                <c:pt idx="486">
                  <c:v>2.2907913365381172E-2</c:v>
                </c:pt>
                <c:pt idx="487">
                  <c:v>2.9324508936538013E-2</c:v>
                </c:pt>
                <c:pt idx="488">
                  <c:v>3.8029654731142164E-2</c:v>
                </c:pt>
                <c:pt idx="489">
                  <c:v>4.7489810155591512E-2</c:v>
                </c:pt>
                <c:pt idx="490">
                  <c:v>5.5692010569691752E-3</c:v>
                </c:pt>
                <c:pt idx="491">
                  <c:v>-3.6242252250633794E-3</c:v>
                </c:pt>
                <c:pt idx="492">
                  <c:v>2.3320741684628013E-2</c:v>
                </c:pt>
                <c:pt idx="493">
                  <c:v>2.4004198703853064E-4</c:v>
                </c:pt>
                <c:pt idx="494">
                  <c:v>-7.2649238822726919E-3</c:v>
                </c:pt>
                <c:pt idx="495">
                  <c:v>-2.1786601294521077E-2</c:v>
                </c:pt>
                <c:pt idx="496">
                  <c:v>-1.2854927083935389E-2</c:v>
                </c:pt>
                <c:pt idx="497">
                  <c:v>1.5921853342190234E-3</c:v>
                </c:pt>
                <c:pt idx="498">
                  <c:v>-1.360700637465477E-2</c:v>
                </c:pt>
                <c:pt idx="499">
                  <c:v>-1.1243924037482936E-2</c:v>
                </c:pt>
                <c:pt idx="500">
                  <c:v>-1.623386328563306E-2</c:v>
                </c:pt>
                <c:pt idx="501">
                  <c:v>5.3724779500927133E-5</c:v>
                </c:pt>
                <c:pt idx="502">
                  <c:v>-3.6799477423586191E-2</c:v>
                </c:pt>
                <c:pt idx="503">
                  <c:v>9.3217091354199227E-3</c:v>
                </c:pt>
                <c:pt idx="504">
                  <c:v>-1.4959168653836452E-2</c:v>
                </c:pt>
                <c:pt idx="505">
                  <c:v>2.7730555208430041E-4</c:v>
                </c:pt>
                <c:pt idx="506">
                  <c:v>-2.1037464457669811E-2</c:v>
                </c:pt>
                <c:pt idx="507">
                  <c:v>3.6944234367102535E-3</c:v>
                </c:pt>
                <c:pt idx="508">
                  <c:v>2.0019274963941458E-2</c:v>
                </c:pt>
                <c:pt idx="509">
                  <c:v>8.0842658509783089E-3</c:v>
                </c:pt>
                <c:pt idx="510">
                  <c:v>2.4004198703853064E-4</c:v>
                </c:pt>
                <c:pt idx="511">
                  <c:v>-3.4884512922311664E-2</c:v>
                </c:pt>
                <c:pt idx="512">
                  <c:v>-3.6987521492578418E-3</c:v>
                </c:pt>
                <c:pt idx="513">
                  <c:v>-3.3009737032730177E-2</c:v>
                </c:pt>
                <c:pt idx="514">
                  <c:v>-2.2277817315610085E-2</c:v>
                </c:pt>
                <c:pt idx="515">
                  <c:v>-1.8373364953170046E-2</c:v>
                </c:pt>
                <c:pt idx="516">
                  <c:v>-3.4135376085460412E-2</c:v>
                </c:pt>
                <c:pt idx="517">
                  <c:v>-2.7230474169661789E-2</c:v>
                </c:pt>
                <c:pt idx="518">
                  <c:v>4.6362275962190391E-4</c:v>
                </c:pt>
                <c:pt idx="519">
                  <c:v>-5.4100926372849509E-2</c:v>
                </c:pt>
                <c:pt idx="520">
                  <c:v>-4.1379497823039568E-2</c:v>
                </c:pt>
                <c:pt idx="521">
                  <c:v>-6.1833340712599313E-2</c:v>
                </c:pt>
                <c:pt idx="522">
                  <c:v>-1.2597025303122913E-2</c:v>
                </c:pt>
                <c:pt idx="523">
                  <c:v>-2.9220907937493087E-2</c:v>
                </c:pt>
                <c:pt idx="524">
                  <c:v>-2.8321773076264559E-2</c:v>
                </c:pt>
                <c:pt idx="525">
                  <c:v>-1.9352873473481164E-2</c:v>
                </c:pt>
                <c:pt idx="526">
                  <c:v>-1.2447971557682555E-2</c:v>
                </c:pt>
                <c:pt idx="527">
                  <c:v>8.8697219739384964E-3</c:v>
                </c:pt>
                <c:pt idx="528">
                  <c:v>-3.8755585096606829E-2</c:v>
                </c:pt>
                <c:pt idx="529">
                  <c:v>-1.3648137534607238E-2</c:v>
                </c:pt>
                <c:pt idx="530">
                  <c:v>2.6021664057508803E-3</c:v>
                </c:pt>
                <c:pt idx="531">
                  <c:v>-1.7963466767151978E-2</c:v>
                </c:pt>
                <c:pt idx="532">
                  <c:v>9.3923546192880014E-3</c:v>
                </c:pt>
                <c:pt idx="533">
                  <c:v>1.259372249701185E-5</c:v>
                </c:pt>
                <c:pt idx="534">
                  <c:v>-3.7589745317441345E-2</c:v>
                </c:pt>
                <c:pt idx="535">
                  <c:v>-6.1804159894949251E-3</c:v>
                </c:pt>
                <c:pt idx="536">
                  <c:v>8.0460582128927816E-3</c:v>
                </c:pt>
                <c:pt idx="537">
                  <c:v>1.9618965362729612E-3</c:v>
                </c:pt>
                <c:pt idx="538">
                  <c:v>1.0257163282757331E-2</c:v>
                </c:pt>
                <c:pt idx="539">
                  <c:v>2.9246114314488328E-2</c:v>
                </c:pt>
                <c:pt idx="540">
                  <c:v>3.0446294136832711E-2</c:v>
                </c:pt>
                <c:pt idx="541">
                  <c:v>5.8143302473241044E-2</c:v>
                </c:pt>
                <c:pt idx="542">
                  <c:v>5.4276111739272243E-2</c:v>
                </c:pt>
                <c:pt idx="543">
                  <c:v>5.4015267401643099E-2</c:v>
                </c:pt>
                <c:pt idx="544">
                  <c:v>7.6679238304709602E-2</c:v>
                </c:pt>
                <c:pt idx="545">
                  <c:v>5.202577597617411E-2</c:v>
                </c:pt>
                <c:pt idx="546">
                  <c:v>6.4747185491034281E-2</c:v>
                </c:pt>
                <c:pt idx="547">
                  <c:v>7.187659342340337E-2</c:v>
                </c:pt>
                <c:pt idx="548">
                  <c:v>4.2717585807238286E-2</c:v>
                </c:pt>
                <c:pt idx="549">
                  <c:v>7.4055325578276876E-2</c:v>
                </c:pt>
                <c:pt idx="550">
                  <c:v>7.4466166106657267E-2</c:v>
                </c:pt>
                <c:pt idx="551">
                  <c:v>7.1014708178852429E-2</c:v>
                </c:pt>
                <c:pt idx="552">
                  <c:v>5.2737649350928138E-2</c:v>
                </c:pt>
                <c:pt idx="553">
                  <c:v>8.7564096666449043E-2</c:v>
                </c:pt>
                <c:pt idx="554">
                  <c:v>6.7598546584957064E-2</c:v>
                </c:pt>
                <c:pt idx="555">
                  <c:v>7.7581296584856463E-2</c:v>
                </c:pt>
                <c:pt idx="556">
                  <c:v>4.8910633486181194E-2</c:v>
                </c:pt>
                <c:pt idx="557">
                  <c:v>7.120198351074658E-2</c:v>
                </c:pt>
                <c:pt idx="558">
                  <c:v>7.7581296584856463E-2</c:v>
                </c:pt>
                <c:pt idx="559">
                  <c:v>5.949347848633664E-2</c:v>
                </c:pt>
                <c:pt idx="560">
                  <c:v>6.2008526079022047E-2</c:v>
                </c:pt>
                <c:pt idx="561">
                  <c:v>9.0190934645426116E-2</c:v>
                </c:pt>
                <c:pt idx="562">
                  <c:v>9.0153671080380346E-2</c:v>
                </c:pt>
                <c:pt idx="563">
                  <c:v>8.1560329620436162E-2</c:v>
                </c:pt>
                <c:pt idx="564">
                  <c:v>6.264587252958162E-2</c:v>
                </c:pt>
                <c:pt idx="565">
                  <c:v>5.528996040571077E-2</c:v>
                </c:pt>
                <c:pt idx="566">
                  <c:v>5.2812176378071146E-2</c:v>
                </c:pt>
                <c:pt idx="567">
                  <c:v>4.3429459181992314E-2</c:v>
                </c:pt>
                <c:pt idx="568">
                  <c:v>5.1537483374003455E-2</c:v>
                </c:pt>
                <c:pt idx="569">
                  <c:v>6.8235894766194086E-2</c:v>
                </c:pt>
                <c:pt idx="570">
                  <c:v>9.8373452984210796E-2</c:v>
                </c:pt>
                <c:pt idx="571">
                  <c:v>0.10201122811955324</c:v>
                </c:pt>
                <c:pt idx="572">
                  <c:v>9.5106326203754588E-2</c:v>
                </c:pt>
                <c:pt idx="573">
                  <c:v>0.11950191942594993</c:v>
                </c:pt>
                <c:pt idx="574">
                  <c:v>0.10696975084639136</c:v>
                </c:pt>
                <c:pt idx="575">
                  <c:v>0.12183064970814919</c:v>
                </c:pt>
                <c:pt idx="576">
                  <c:v>0.11053591046466398</c:v>
                </c:pt>
                <c:pt idx="577">
                  <c:v>9.4960216539911227E-2</c:v>
                </c:pt>
                <c:pt idx="578">
                  <c:v>0.14475935137280418</c:v>
                </c:pt>
                <c:pt idx="579">
                  <c:v>0.11425113604606775</c:v>
                </c:pt>
                <c:pt idx="580">
                  <c:v>0.10434290085562058</c:v>
                </c:pt>
                <c:pt idx="581">
                  <c:v>0.11807815893397072</c:v>
                </c:pt>
                <c:pt idx="582">
                  <c:v>0.12682056819067211</c:v>
                </c:pt>
                <c:pt idx="583">
                  <c:v>0.11192239364912625</c:v>
                </c:pt>
                <c:pt idx="584">
                  <c:v>0.12554586144413327</c:v>
                </c:pt>
                <c:pt idx="585">
                  <c:v>0.11195965721417203</c:v>
                </c:pt>
                <c:pt idx="586">
                  <c:v>0.12659698741808872</c:v>
                </c:pt>
                <c:pt idx="587">
                  <c:v>8.5580453912442775E-2</c:v>
                </c:pt>
                <c:pt idx="588">
                  <c:v>0.11672893910865711</c:v>
                </c:pt>
                <c:pt idx="589">
                  <c:v>9.9464765736233307E-2</c:v>
                </c:pt>
                <c:pt idx="590">
                  <c:v>9.1919593848008185E-2</c:v>
                </c:pt>
                <c:pt idx="591">
                  <c:v>0.11473943037891586</c:v>
                </c:pt>
                <c:pt idx="592">
                  <c:v>7.7248867879849512E-2</c:v>
                </c:pt>
                <c:pt idx="593">
                  <c:v>9.1472432405789991E-2</c:v>
                </c:pt>
                <c:pt idx="594">
                  <c:v>6.550311334171055E-2</c:v>
                </c:pt>
                <c:pt idx="595">
                  <c:v>7.2258942477119087E-2</c:v>
                </c:pt>
                <c:pt idx="596">
                  <c:v>6.1076014385552754E-2</c:v>
                </c:pt>
                <c:pt idx="597">
                  <c:v>6.2950790275134241E-2</c:v>
                </c:pt>
                <c:pt idx="598">
                  <c:v>2.5537693695277822E-2</c:v>
                </c:pt>
                <c:pt idx="599">
                  <c:v>4.6174930373456782E-2</c:v>
                </c:pt>
                <c:pt idx="600">
                  <c:v>3.7998258872508836E-2</c:v>
                </c:pt>
                <c:pt idx="601">
                  <c:v>2.0958596706185537E-2</c:v>
                </c:pt>
                <c:pt idx="602">
                  <c:v>5.3828837464830331E-3</c:v>
                </c:pt>
                <c:pt idx="603">
                  <c:v>-1.882052639538824E-2</c:v>
                </c:pt>
                <c:pt idx="604">
                  <c:v>1.9344665051284654E-2</c:v>
                </c:pt>
                <c:pt idx="605">
                  <c:v>1.6005941685759889E-2</c:v>
                </c:pt>
                <c:pt idx="606">
                  <c:v>5.2519917249807466E-2</c:v>
                </c:pt>
                <c:pt idx="607">
                  <c:v>3.8707188062717272E-2</c:v>
                </c:pt>
                <c:pt idx="608">
                  <c:v>-1.6945736660387067E-2</c:v>
                </c:pt>
                <c:pt idx="609">
                  <c:v>1.7243383239524027E-2</c:v>
                </c:pt>
                <c:pt idx="610">
                  <c:v>1.6303929723045785E-3</c:v>
                </c:pt>
                <c:pt idx="611">
                  <c:v>-1.4356143211506037E-2</c:v>
                </c:pt>
                <c:pt idx="612">
                  <c:v>-3.1732099947065467E-2</c:v>
                </c:pt>
                <c:pt idx="613">
                  <c:v>-2.3101482807333262E-2</c:v>
                </c:pt>
                <c:pt idx="614">
                  <c:v>-3.004264568913402E-2</c:v>
                </c:pt>
                <c:pt idx="615">
                  <c:v>-4.1826659368206315E-2</c:v>
                </c:pt>
                <c:pt idx="616">
                  <c:v>-3.3721610407484212E-2</c:v>
                </c:pt>
                <c:pt idx="617">
                  <c:v>-2.4152595038817559E-2</c:v>
                </c:pt>
                <c:pt idx="618">
                  <c:v>-2.5539092068699532E-2</c:v>
                </c:pt>
                <c:pt idx="619">
                  <c:v>-5.0908312568219469E-2</c:v>
                </c:pt>
                <c:pt idx="620">
                  <c:v>-6.168041916635518E-2</c:v>
                </c:pt>
                <c:pt idx="621">
                  <c:v>-6.0891095551436861E-2</c:v>
                </c:pt>
                <c:pt idx="622">
                  <c:v>-4.411814512030951E-2</c:v>
                </c:pt>
                <c:pt idx="623">
                  <c:v>-4.0928468682966138E-2</c:v>
                </c:pt>
                <c:pt idx="624">
                  <c:v>-3.5298278703236402E-2</c:v>
                </c:pt>
                <c:pt idx="625">
                  <c:v>-2.7081420218324326E-2</c:v>
                </c:pt>
                <c:pt idx="626">
                  <c:v>-3.8227103882743155E-2</c:v>
                </c:pt>
                <c:pt idx="627">
                  <c:v>-2.5843990779302425E-2</c:v>
                </c:pt>
                <c:pt idx="628">
                  <c:v>-4.3257217897166592E-2</c:v>
                </c:pt>
                <c:pt idx="629">
                  <c:v>-5.7666502085701732E-3</c:v>
                </c:pt>
                <c:pt idx="630">
                  <c:v>-3.0573053015351001E-2</c:v>
                </c:pt>
                <c:pt idx="631">
                  <c:v>2.6957572746930648E-2</c:v>
                </c:pt>
                <c:pt idx="632">
                  <c:v>-9.4446002131344797E-3</c:v>
                </c:pt>
                <c:pt idx="633">
                  <c:v>-1.0756568691093094E-2</c:v>
                </c:pt>
                <c:pt idx="634">
                  <c:v>1.6788474286853136E-2</c:v>
                </c:pt>
                <c:pt idx="635">
                  <c:v>-2.0553039450405847E-2</c:v>
                </c:pt>
                <c:pt idx="636">
                  <c:v>1.1419121621596459E-2</c:v>
                </c:pt>
                <c:pt idx="637">
                  <c:v>5.1172467758571621E-3</c:v>
                </c:pt>
                <c:pt idx="638">
                  <c:v>8.9069854360357276E-3</c:v>
                </c:pt>
                <c:pt idx="639">
                  <c:v>1.4836227391480175E-2</c:v>
                </c:pt>
                <c:pt idx="640">
                  <c:v>7.4028458895467331E-3</c:v>
                </c:pt>
                <c:pt idx="641">
                  <c:v>-3.891860576517539E-3</c:v>
                </c:pt>
                <c:pt idx="642">
                  <c:v>2.0578226792451339E-2</c:v>
                </c:pt>
                <c:pt idx="643">
                  <c:v>1.8663262394125399E-2</c:v>
                </c:pt>
                <c:pt idx="644">
                  <c:v>3.8768730493411591E-3</c:v>
                </c:pt>
                <c:pt idx="645">
                  <c:v>3.6300051249623211E-2</c:v>
                </c:pt>
                <c:pt idx="646">
                  <c:v>2.9357904700780015E-2</c:v>
                </c:pt>
                <c:pt idx="647">
                  <c:v>5.3001417107475642E-2</c:v>
                </c:pt>
                <c:pt idx="648">
                  <c:v>5.9980827015467517E-2</c:v>
                </c:pt>
                <c:pt idx="649">
                  <c:v>6.6248382583655119E-2</c:v>
                </c:pt>
                <c:pt idx="650">
                  <c:v>3.6900134238085552E-2</c:v>
                </c:pt>
                <c:pt idx="651">
                  <c:v>3.6188260863331531E-2</c:v>
                </c:pt>
                <c:pt idx="652">
                  <c:v>8.1783910393019535E-2</c:v>
                </c:pt>
                <c:pt idx="653">
                  <c:v>7.4692672028836449E-2</c:v>
                </c:pt>
                <c:pt idx="654">
                  <c:v>5.7353977024696731E-2</c:v>
                </c:pt>
                <c:pt idx="655">
                  <c:v>7.142556428332994E-2</c:v>
                </c:pt>
                <c:pt idx="656">
                  <c:v>7.5930101364909797E-2</c:v>
                </c:pt>
                <c:pt idx="657">
                  <c:v>7.9645346084211893E-2</c:v>
                </c:pt>
                <c:pt idx="658">
                  <c:v>0.10081106214262855</c:v>
                </c:pt>
                <c:pt idx="659">
                  <c:v>7.416711596456857E-2</c:v>
                </c:pt>
                <c:pt idx="660">
                  <c:v>8.4824512216346792E-2</c:v>
                </c:pt>
                <c:pt idx="661">
                  <c:v>8.279775895650951E-2</c:v>
                </c:pt>
                <c:pt idx="662">
                  <c:v>7.0337174847277265E-2</c:v>
                </c:pt>
                <c:pt idx="663">
                  <c:v>9.2817784636196901E-2</c:v>
                </c:pt>
                <c:pt idx="664">
                  <c:v>6.2269370313702652E-2</c:v>
                </c:pt>
                <c:pt idx="665">
                  <c:v>6.7825052507136219E-2</c:v>
                </c:pt>
                <c:pt idx="666">
                  <c:v>8.4936302602638472E-2</c:v>
                </c:pt>
                <c:pt idx="667">
                  <c:v>8.9891882772659956E-2</c:v>
                </c:pt>
                <c:pt idx="668">
                  <c:v>9.5106326203754588E-2</c:v>
                </c:pt>
                <c:pt idx="669">
                  <c:v>0.10088851248574135</c:v>
                </c:pt>
                <c:pt idx="670">
                  <c:v>0.11011922136776942</c:v>
                </c:pt>
                <c:pt idx="671">
                  <c:v>8.1448539234144468E-2</c:v>
                </c:pt>
                <c:pt idx="672">
                  <c:v>8.1222014277015545E-2</c:v>
                </c:pt>
                <c:pt idx="673">
                  <c:v>6.8876164635671977E-2</c:v>
                </c:pt>
                <c:pt idx="674">
                  <c:v>0.10201415337209757</c:v>
                </c:pt>
                <c:pt idx="675">
                  <c:v>9.6346699827322038E-2</c:v>
                </c:pt>
                <c:pt idx="676">
                  <c:v>6.3811717498277187E-2</c:v>
                </c:pt>
                <c:pt idx="677">
                  <c:v>7.5743784157372207E-2</c:v>
                </c:pt>
                <c:pt idx="678">
                  <c:v>7.7655823509050925E-2</c:v>
                </c:pt>
                <c:pt idx="679">
                  <c:v>6.568650723327836E-2</c:v>
                </c:pt>
                <c:pt idx="680">
                  <c:v>0.11754966041583473</c:v>
                </c:pt>
                <c:pt idx="681">
                  <c:v>9.5221060671643279E-2</c:v>
                </c:pt>
                <c:pt idx="682">
                  <c:v>8.3472368972114852E-2</c:v>
                </c:pt>
                <c:pt idx="683">
                  <c:v>8.3062470786096798E-2</c:v>
                </c:pt>
                <c:pt idx="684">
                  <c:v>0.11481103215351451</c:v>
                </c:pt>
                <c:pt idx="685">
                  <c:v>0.11852624562017604</c:v>
                </c:pt>
                <c:pt idx="686">
                  <c:v>9.3079573046865829E-2</c:v>
                </c:pt>
                <c:pt idx="687">
                  <c:v>8.8353422114993335E-2</c:v>
                </c:pt>
                <c:pt idx="688">
                  <c:v>9.9536369344457948E-2</c:v>
                </c:pt>
                <c:pt idx="689">
                  <c:v>5.4314319274409238E-2</c:v>
                </c:pt>
                <c:pt idx="690">
                  <c:v>8.0021848300090861E-2</c:v>
                </c:pt>
                <c:pt idx="691">
                  <c:v>6.0805434849553017E-2</c:v>
                </c:pt>
                <c:pt idx="692">
                  <c:v>8.3811607725896589E-2</c:v>
                </c:pt>
                <c:pt idx="693">
                  <c:v>7.1727539472065907E-2</c:v>
                </c:pt>
                <c:pt idx="694">
                  <c:v>5.063929279171183E-2</c:v>
                </c:pt>
                <c:pt idx="695">
                  <c:v>7.9984584735045078E-2</c:v>
                </c:pt>
                <c:pt idx="696">
                  <c:v>6.320869205594673E-2</c:v>
                </c:pt>
                <c:pt idx="697">
                  <c:v>8.7038540705129702E-2</c:v>
                </c:pt>
                <c:pt idx="698">
                  <c:v>8.538828976411994E-2</c:v>
                </c:pt>
                <c:pt idx="699">
                  <c:v>7.0676413601059002E-2</c:v>
                </c:pt>
                <c:pt idx="700">
                  <c:v>4.8273287035621629E-2</c:v>
                </c:pt>
                <c:pt idx="701">
                  <c:v>6.8012313993610712E-2</c:v>
                </c:pt>
                <c:pt idx="702">
                  <c:v>5.9981771088507302E-2</c:v>
                </c:pt>
                <c:pt idx="703">
                  <c:v>7.259139021707578E-2</c:v>
                </c:pt>
                <c:pt idx="704">
                  <c:v>4.992448204967119E-2</c:v>
                </c:pt>
                <c:pt idx="705">
                  <c:v>8.7903335523179332E-2</c:v>
                </c:pt>
                <c:pt idx="706">
                  <c:v>6.3099844123523152E-2</c:v>
                </c:pt>
                <c:pt idx="707">
                  <c:v>6.5649243668232576E-2</c:v>
                </c:pt>
                <c:pt idx="708">
                  <c:v>8.9818300024453832E-2</c:v>
                </c:pt>
                <c:pt idx="709">
                  <c:v>6.4937370396427108E-2</c:v>
                </c:pt>
                <c:pt idx="710">
                  <c:v>3.8218895460546631E-2</c:v>
                </c:pt>
                <c:pt idx="711">
                  <c:v>7.8709891936874499E-2</c:v>
                </c:pt>
                <c:pt idx="712">
                  <c:v>6.2459555116146925E-2</c:v>
                </c:pt>
                <c:pt idx="713">
                  <c:v>0.10546855375377051</c:v>
                </c:pt>
                <c:pt idx="714">
                  <c:v>7.1767726456030065E-2</c:v>
                </c:pt>
                <c:pt idx="715">
                  <c:v>8.4865657118770393E-2</c:v>
                </c:pt>
                <c:pt idx="716">
                  <c:v>6.2422291756998247E-2</c:v>
                </c:pt>
                <c:pt idx="717">
                  <c:v>6.610027291125456E-2</c:v>
                </c:pt>
                <c:pt idx="718">
                  <c:v>5.619494210477595E-2</c:v>
                </c:pt>
                <c:pt idx="719">
                  <c:v>0.10914650375833482</c:v>
                </c:pt>
                <c:pt idx="720">
                  <c:v>6.3737190574082725E-2</c:v>
                </c:pt>
                <c:pt idx="721">
                  <c:v>0.1068177735790841</c:v>
                </c:pt>
                <c:pt idx="722">
                  <c:v>6.7564208272455628E-2</c:v>
                </c:pt>
                <c:pt idx="723">
                  <c:v>8.9292743960185939E-2</c:v>
                </c:pt>
                <c:pt idx="724">
                  <c:v>5.7618702699703706E-2</c:v>
                </c:pt>
                <c:pt idx="725">
                  <c:v>0.11057025050784285</c:v>
                </c:pt>
                <c:pt idx="726">
                  <c:v>7.9984584735045078E-2</c:v>
                </c:pt>
                <c:pt idx="727">
                  <c:v>7.0753863944171824E-2</c:v>
                </c:pt>
                <c:pt idx="728">
                  <c:v>9.3791446421619851E-2</c:v>
                </c:pt>
                <c:pt idx="729">
                  <c:v>1.1531856080927924E-2</c:v>
                </c:pt>
                <c:pt idx="730">
                  <c:v>6.8761450727513426E-2</c:v>
                </c:pt>
                <c:pt idx="731">
                  <c:v>2.9393169987946013E-2</c:v>
                </c:pt>
                <c:pt idx="732">
                  <c:v>4.6280834018386237E-2</c:v>
                </c:pt>
                <c:pt idx="733">
                  <c:v>3.6938355721590786E-2</c:v>
                </c:pt>
                <c:pt idx="734">
                  <c:v>1.92986104638566E-2</c:v>
                </c:pt>
                <c:pt idx="735">
                  <c:v>4.6731863261408206E-2</c:v>
                </c:pt>
                <c:pt idx="736">
                  <c:v>3.8063994774321007E-2</c:v>
                </c:pt>
                <c:pt idx="737">
                  <c:v>9.9188495670656102E-3</c:v>
                </c:pt>
                <c:pt idx="738">
                  <c:v>4.8009500347072936E-2</c:v>
                </c:pt>
                <c:pt idx="739">
                  <c:v>3.8626814300686124E-2</c:v>
                </c:pt>
                <c:pt idx="740">
                  <c:v>5.0823611824318174E-2</c:v>
                </c:pt>
                <c:pt idx="741">
                  <c:v>6.8500606595781374E-2</c:v>
                </c:pt>
                <c:pt idx="742">
                  <c:v>6.4748110632072836E-2</c:v>
                </c:pt>
                <c:pt idx="743">
                  <c:v>7.7808758797766206E-2</c:v>
                </c:pt>
                <c:pt idx="744">
                  <c:v>7.7283188888078627E-2</c:v>
                </c:pt>
                <c:pt idx="745">
                  <c:v>8.5577530493524429E-2</c:v>
                </c:pt>
                <c:pt idx="746">
                  <c:v>9.4920008790319893E-2</c:v>
                </c:pt>
                <c:pt idx="747">
                  <c:v>0.10246225909325266</c:v>
                </c:pt>
                <c:pt idx="748">
                  <c:v>0.12126490503218827</c:v>
                </c:pt>
                <c:pt idx="749">
                  <c:v>0.10662758867369128</c:v>
                </c:pt>
                <c:pt idx="750">
                  <c:v>0.13458639743256223</c:v>
                </c:pt>
                <c:pt idx="751">
                  <c:v>0.11555922644210635</c:v>
                </c:pt>
                <c:pt idx="752">
                  <c:v>9.4319000763767508E-2</c:v>
                </c:pt>
                <c:pt idx="753">
                  <c:v>0.10054927383490816</c:v>
                </c:pt>
                <c:pt idx="754">
                  <c:v>6.3770586441273272E-2</c:v>
                </c:pt>
                <c:pt idx="755">
                  <c:v>8.0770059995903531E-2</c:v>
                </c:pt>
                <c:pt idx="756">
                  <c:v>4.9286191526071853E-2</c:v>
                </c:pt>
                <c:pt idx="757">
                  <c:v>3.885237431619952E-2</c:v>
                </c:pt>
                <c:pt idx="758">
                  <c:v>3.314041511182364E-3</c:v>
                </c:pt>
                <c:pt idx="759">
                  <c:v>9.6188588107897488E-3</c:v>
                </c:pt>
                <c:pt idx="760">
                  <c:v>-1.2447971557682555E-2</c:v>
                </c:pt>
                <c:pt idx="761">
                  <c:v>-4.0929412961903028E-2</c:v>
                </c:pt>
                <c:pt idx="762">
                  <c:v>-8.3599158794428044E-2</c:v>
                </c:pt>
                <c:pt idx="763">
                  <c:v>-3.8827188601882945E-2</c:v>
                </c:pt>
                <c:pt idx="764">
                  <c:v>-4.7158760789056522E-2</c:v>
                </c:pt>
                <c:pt idx="765">
                  <c:v>-4.9559092742905889E-2</c:v>
                </c:pt>
                <c:pt idx="766">
                  <c:v>-4.1454024850182569E-2</c:v>
                </c:pt>
                <c:pt idx="767">
                  <c:v>-6.4718097570764091E-2</c:v>
                </c:pt>
                <c:pt idx="768">
                  <c:v>-2.7979610903564503E-2</c:v>
                </c:pt>
                <c:pt idx="769">
                  <c:v>-6.0440066308414878E-2</c:v>
                </c:pt>
                <c:pt idx="770">
                  <c:v>-5.2446806003307034E-2</c:v>
                </c:pt>
                <c:pt idx="771">
                  <c:v>-3.5108093694895037E-2</c:v>
                </c:pt>
                <c:pt idx="772">
                  <c:v>-5.9314425525007208E-2</c:v>
                </c:pt>
                <c:pt idx="773">
                  <c:v>-3.5670913221260148E-2</c:v>
                </c:pt>
                <c:pt idx="774">
                  <c:v>3.0570769861506808E-3</c:v>
                </c:pt>
                <c:pt idx="775">
                  <c:v>-1.5593572650527937E-2</c:v>
                </c:pt>
                <c:pt idx="776">
                  <c:v>1.8032708688068305E-2</c:v>
                </c:pt>
                <c:pt idx="777">
                  <c:v>3.2405313216978017E-2</c:v>
                </c:pt>
                <c:pt idx="778">
                  <c:v>5.5348800487400318E-3</c:v>
                </c:pt>
                <c:pt idx="779">
                  <c:v>-1.067816205724971E-2</c:v>
                </c:pt>
                <c:pt idx="780">
                  <c:v>2.332462149722548E-2</c:v>
                </c:pt>
                <c:pt idx="781">
                  <c:v>5.04658744656937E-3</c:v>
                </c:pt>
                <c:pt idx="782">
                  <c:v>1.8518077871320621E-2</c:v>
                </c:pt>
                <c:pt idx="783">
                  <c:v>2.2459812833756164E-2</c:v>
                </c:pt>
                <c:pt idx="784">
                  <c:v>1.4731247053963295E-2</c:v>
                </c:pt>
                <c:pt idx="785">
                  <c:v>-2.0172669639620194E-2</c:v>
                </c:pt>
                <c:pt idx="786">
                  <c:v>2.1710675996904912E-2</c:v>
                </c:pt>
                <c:pt idx="787">
                  <c:v>3.2927945862327543E-2</c:v>
                </c:pt>
                <c:pt idx="788">
                  <c:v>-7.3267551944755649E-4</c:v>
                </c:pt>
                <c:pt idx="789">
                  <c:v>1.3714455933656625E-2</c:v>
                </c:pt>
                <c:pt idx="790">
                  <c:v>1.2853528710513693E-2</c:v>
                </c:pt>
                <c:pt idx="791">
                  <c:v>2.5273926041678864E-2</c:v>
                </c:pt>
                <c:pt idx="792">
                  <c:v>9.8874520807034072E-3</c:v>
                </c:pt>
                <c:pt idx="793">
                  <c:v>2.2385285909561708E-2</c:v>
                </c:pt>
                <c:pt idx="794">
                  <c:v>3.7846260839574347E-2</c:v>
                </c:pt>
                <c:pt idx="795">
                  <c:v>7.8234216162977183E-3</c:v>
                </c:pt>
                <c:pt idx="796">
                  <c:v>6.6554227200923771E-2</c:v>
                </c:pt>
                <c:pt idx="797">
                  <c:v>6.4079354477460257E-2</c:v>
                </c:pt>
                <c:pt idx="798">
                  <c:v>6.8506453433618053E-2</c:v>
                </c:pt>
                <c:pt idx="799">
                  <c:v>7.3011023498515903E-2</c:v>
                </c:pt>
                <c:pt idx="800">
                  <c:v>0.1079090743193129</c:v>
                </c:pt>
                <c:pt idx="801">
                  <c:v>8.6668829503075764E-2</c:v>
                </c:pt>
                <c:pt idx="802">
                  <c:v>0.11034959315417783</c:v>
                </c:pt>
                <c:pt idx="803">
                  <c:v>0.1285864788435577</c:v>
                </c:pt>
                <c:pt idx="804">
                  <c:v>0.10678051011698687</c:v>
                </c:pt>
                <c:pt idx="805">
                  <c:v>9.9576556122524987E-2</c:v>
                </c:pt>
                <c:pt idx="806">
                  <c:v>0.11601412328003501</c:v>
                </c:pt>
                <c:pt idx="807">
                  <c:v>0.12824431494018018</c:v>
                </c:pt>
                <c:pt idx="808">
                  <c:v>0.10141407038363523</c:v>
                </c:pt>
                <c:pt idx="809">
                  <c:v>0.11387171041127044</c:v>
                </c:pt>
                <c:pt idx="810">
                  <c:v>8.7075804064278395E-2</c:v>
                </c:pt>
                <c:pt idx="811">
                  <c:v>5.7730493085995399E-2</c:v>
                </c:pt>
                <c:pt idx="812">
                  <c:v>7.0862730808596605E-2</c:v>
                </c:pt>
                <c:pt idx="813">
                  <c:v>8.7601360231494826E-2</c:v>
                </c:pt>
                <c:pt idx="814">
                  <c:v>5.6487202963717099E-2</c:v>
                </c:pt>
                <c:pt idx="815">
                  <c:v>3.3369258736031561E-2</c:v>
                </c:pt>
                <c:pt idx="816">
                  <c:v>4.6019064745615637E-2</c:v>
                </c:pt>
                <c:pt idx="817">
                  <c:v>4.3880502064536885E-2</c:v>
                </c:pt>
                <c:pt idx="818">
                  <c:v>3.8399365933196067E-2</c:v>
                </c:pt>
                <c:pt idx="819">
                  <c:v>4.8307608043850765E-2</c:v>
                </c:pt>
                <c:pt idx="820">
                  <c:v>3.1457219384352864E-2</c:v>
                </c:pt>
                <c:pt idx="821">
                  <c:v>4.20027889106174E-2</c:v>
                </c:pt>
                <c:pt idx="822">
                  <c:v>3.4238647692862445E-3</c:v>
                </c:pt>
                <c:pt idx="823">
                  <c:v>4.7632998131193968E-2</c:v>
                </c:pt>
                <c:pt idx="824">
                  <c:v>3.7575702172150352E-2</c:v>
                </c:pt>
                <c:pt idx="825">
                  <c:v>6.4934427942558992E-2</c:v>
                </c:pt>
                <c:pt idx="826">
                  <c:v>4.264305888304383E-2</c:v>
                </c:pt>
                <c:pt idx="827">
                  <c:v>4.6921123025762491E-2</c:v>
                </c:pt>
                <c:pt idx="828">
                  <c:v>3.690109215654501E-2</c:v>
                </c:pt>
                <c:pt idx="829">
                  <c:v>7.5517279862921935E-2</c:v>
                </c:pt>
                <c:pt idx="830">
                  <c:v>2.5755406761448739E-2</c:v>
                </c:pt>
                <c:pt idx="831">
                  <c:v>1.3935113287321638E-2</c:v>
                </c:pt>
                <c:pt idx="832">
                  <c:v>5.0822686683279591E-2</c:v>
                </c:pt>
                <c:pt idx="833">
                  <c:v>2.9958945813598904E-2</c:v>
                </c:pt>
                <c:pt idx="834">
                  <c:v>4.6846595998619484E-2</c:v>
                </c:pt>
                <c:pt idx="835">
                  <c:v>4.4368794666707539E-2</c:v>
                </c:pt>
                <c:pt idx="836">
                  <c:v>2.3277624464486571E-2</c:v>
                </c:pt>
                <c:pt idx="837">
                  <c:v>5.6300885653230957E-2</c:v>
                </c:pt>
                <c:pt idx="838">
                  <c:v>4.3019561098922798E-2</c:v>
                </c:pt>
                <c:pt idx="839">
                  <c:v>4.984701267160864E-2</c:v>
                </c:pt>
                <c:pt idx="840">
                  <c:v>5.2887647478253884E-2</c:v>
                </c:pt>
                <c:pt idx="841">
                  <c:v>1.0369878810087579E-2</c:v>
                </c:pt>
                <c:pt idx="842">
                  <c:v>3.176211819790431E-2</c:v>
                </c:pt>
                <c:pt idx="843">
                  <c:v>5.6114568239796263E-2</c:v>
                </c:pt>
                <c:pt idx="844">
                  <c:v>3.5288090935161352E-2</c:v>
                </c:pt>
                <c:pt idx="845">
                  <c:v>3.6037227772012605E-2</c:v>
                </c:pt>
                <c:pt idx="846">
                  <c:v>3.367415928026047E-2</c:v>
                </c:pt>
                <c:pt idx="847">
                  <c:v>4.9097875937705933E-2</c:v>
                </c:pt>
                <c:pt idx="848">
                  <c:v>5.3676971196120769E-2</c:v>
                </c:pt>
                <c:pt idx="849">
                  <c:v>6.7074918260771388E-2</c:v>
                </c:pt>
                <c:pt idx="850">
                  <c:v>3.9941694082820875E-2</c:v>
                </c:pt>
                <c:pt idx="851">
                  <c:v>4.8084027271267392E-2</c:v>
                </c:pt>
                <c:pt idx="852">
                  <c:v>5.7392198405253447E-2</c:v>
                </c:pt>
                <c:pt idx="853">
                  <c:v>6.0470063793626502E-2</c:v>
                </c:pt>
                <c:pt idx="854">
                  <c:v>4.9135139399803164E-2</c:v>
                </c:pt>
                <c:pt idx="855">
                  <c:v>5.679210157137142E-2</c:v>
                </c:pt>
                <c:pt idx="856">
                  <c:v>6.4859900915415977E-2</c:v>
                </c:pt>
                <c:pt idx="857">
                  <c:v>7.5631993771080513E-2</c:v>
                </c:pt>
                <c:pt idx="858">
                  <c:v>9.2519676836470527E-2</c:v>
                </c:pt>
                <c:pt idx="859">
                  <c:v>5.8853208719807273E-2</c:v>
                </c:pt>
                <c:pt idx="860">
                  <c:v>4.3843238705388199E-2</c:v>
                </c:pt>
                <c:pt idx="861">
                  <c:v>9.8373452984210796E-2</c:v>
                </c:pt>
                <c:pt idx="862">
                  <c:v>5.5663539202671385E-2</c:v>
                </c:pt>
                <c:pt idx="863">
                  <c:v>7.0639150036013232E-2</c:v>
                </c:pt>
                <c:pt idx="864">
                  <c:v>3.697561918368801E-2</c:v>
                </c:pt>
                <c:pt idx="865">
                  <c:v>3.5700912334200641E-2</c:v>
                </c:pt>
                <c:pt idx="866">
                  <c:v>3.9005295759495108E-2</c:v>
                </c:pt>
                <c:pt idx="867">
                  <c:v>3.6978542499657846E-2</c:v>
                </c:pt>
                <c:pt idx="868">
                  <c:v>5.4503560003813754E-2</c:v>
                </c:pt>
                <c:pt idx="869">
                  <c:v>3.7426648323761441E-2</c:v>
                </c:pt>
                <c:pt idx="870">
                  <c:v>6.9364457237842639E-2</c:v>
                </c:pt>
                <c:pt idx="871">
                  <c:v>7.9947321375896399E-2</c:v>
                </c:pt>
                <c:pt idx="872">
                  <c:v>5.6378335996343766E-2</c:v>
                </c:pt>
                <c:pt idx="873">
                  <c:v>5.3114151566807107E-2</c:v>
                </c:pt>
                <c:pt idx="874">
                  <c:v>5.57409895457842E-2</c:v>
                </c:pt>
                <c:pt idx="875">
                  <c:v>6.8950691456917887E-2</c:v>
                </c:pt>
                <c:pt idx="876">
                  <c:v>5.4391769617522068E-2</c:v>
                </c:pt>
                <c:pt idx="877">
                  <c:v>2.2717714614568653E-2</c:v>
                </c:pt>
                <c:pt idx="878">
                  <c:v>8.0021848300090861E-2</c:v>
                </c:pt>
                <c:pt idx="879">
                  <c:v>8.2571235833006587E-2</c:v>
                </c:pt>
                <c:pt idx="880">
                  <c:v>4.3131351485214485E-2</c:v>
                </c:pt>
                <c:pt idx="881">
                  <c:v>5.7581439134657936E-2</c:v>
                </c:pt>
                <c:pt idx="882">
                  <c:v>3.5738175899246417E-2</c:v>
                </c:pt>
                <c:pt idx="883">
                  <c:v>5.885613213872562E-2</c:v>
                </c:pt>
                <c:pt idx="884">
                  <c:v>5.6229282147954855E-2</c:v>
                </c:pt>
                <c:pt idx="885">
                  <c:v>2.7633126835575762E-2</c:v>
                </c:pt>
                <c:pt idx="886">
                  <c:v>5.3377921054032072E-2</c:v>
                </c:pt>
                <c:pt idx="887">
                  <c:v>4.7710467509256525E-2</c:v>
                </c:pt>
                <c:pt idx="888">
                  <c:v>5.9344424740896282E-2</c:v>
                </c:pt>
                <c:pt idx="889">
                  <c:v>4.3734390772964642E-2</c:v>
                </c:pt>
                <c:pt idx="890">
                  <c:v>3.382613654756772E-2</c:v>
                </c:pt>
                <c:pt idx="891">
                  <c:v>4.500908367408378E-2</c:v>
                </c:pt>
                <c:pt idx="892">
                  <c:v>3.4500746357275958E-2</c:v>
                </c:pt>
                <c:pt idx="893">
                  <c:v>5.292783435926951E-2</c:v>
                </c:pt>
                <c:pt idx="894">
                  <c:v>6.2045789541119278E-2</c:v>
                </c:pt>
                <c:pt idx="895">
                  <c:v>6.3286161434009294E-2</c:v>
                </c:pt>
                <c:pt idx="896">
                  <c:v>6.0584779329514005E-2</c:v>
                </c:pt>
                <c:pt idx="897">
                  <c:v>3.3714346161276033E-2</c:v>
                </c:pt>
                <c:pt idx="898">
                  <c:v>6.6401304026950714E-2</c:v>
                </c:pt>
                <c:pt idx="899">
                  <c:v>6.8127027695872186E-2</c:v>
                </c:pt>
                <c:pt idx="900">
                  <c:v>7.1879516842321758E-2</c:v>
                </c:pt>
                <c:pt idx="901">
                  <c:v>9.1167519849767426E-2</c:v>
                </c:pt>
                <c:pt idx="902">
                  <c:v>8.9292743960185939E-2</c:v>
                </c:pt>
                <c:pt idx="903">
                  <c:v>0.1092553706227596</c:v>
                </c:pt>
                <c:pt idx="904">
                  <c:v>0.11255683052618716</c:v>
                </c:pt>
                <c:pt idx="905">
                  <c:v>8.1333804663307224E-2</c:v>
                </c:pt>
                <c:pt idx="906">
                  <c:v>0.1085807590823739</c:v>
                </c:pt>
                <c:pt idx="907">
                  <c:v>9.9384392077150663E-2</c:v>
                </c:pt>
                <c:pt idx="908">
                  <c:v>7.0564623214767322E-2</c:v>
                </c:pt>
                <c:pt idx="909">
                  <c:v>9.694678281578438E-2</c:v>
                </c:pt>
                <c:pt idx="910">
                  <c:v>0.10197396476040455</c:v>
                </c:pt>
                <c:pt idx="911">
                  <c:v>9.2442226493357704E-2</c:v>
                </c:pt>
                <c:pt idx="912">
                  <c:v>6.5083481687999351E-2</c:v>
                </c:pt>
                <c:pt idx="913">
                  <c:v>7.0825467449447926E-2</c:v>
                </c:pt>
                <c:pt idx="914">
                  <c:v>5.7615779177836821E-2</c:v>
                </c:pt>
                <c:pt idx="915">
                  <c:v>5.3185755175031713E-2</c:v>
                </c:pt>
                <c:pt idx="916">
                  <c:v>6.7409286820602793E-2</c:v>
                </c:pt>
                <c:pt idx="917">
                  <c:v>4.1253652176714693E-2</c:v>
                </c:pt>
                <c:pt idx="918">
                  <c:v>2.1288101889325617E-2</c:v>
                </c:pt>
                <c:pt idx="919">
                  <c:v>5.3748574598448284E-2</c:v>
                </c:pt>
                <c:pt idx="920">
                  <c:v>2.3051101340983635E-2</c:v>
                </c:pt>
                <c:pt idx="921">
                  <c:v>2.9358848979716877E-2</c:v>
                </c:pt>
                <c:pt idx="922">
                  <c:v>4.3731448319096512E-2</c:v>
                </c:pt>
                <c:pt idx="923">
                  <c:v>4.5457170257340536E-2</c:v>
                </c:pt>
                <c:pt idx="924">
                  <c:v>5.2250301027694332E-2</c:v>
                </c:pt>
                <c:pt idx="925">
                  <c:v>7.9832588535736604E-2</c:v>
                </c:pt>
                <c:pt idx="926">
                  <c:v>5.1799271887620901E-2</c:v>
                </c:pt>
                <c:pt idx="927">
                  <c:v>7.6680182480697939E-2</c:v>
                </c:pt>
                <c:pt idx="928">
                  <c:v>5.5365431505893556E-2</c:v>
                </c:pt>
                <c:pt idx="929">
                  <c:v>7.3415998154109791E-2</c:v>
                </c:pt>
                <c:pt idx="930">
                  <c:v>6.0392613347565141E-2</c:v>
                </c:pt>
                <c:pt idx="931">
                  <c:v>5.1687481501329215E-2</c:v>
                </c:pt>
                <c:pt idx="932">
                  <c:v>6.774852557438453E-2</c:v>
                </c:pt>
                <c:pt idx="933">
                  <c:v>2.6430960953042412E-2</c:v>
                </c:pt>
                <c:pt idx="934">
                  <c:v>5.4013286530984111E-2</c:v>
                </c:pt>
                <c:pt idx="935">
                  <c:v>8.0734646815883437E-2</c:v>
                </c:pt>
                <c:pt idx="936">
                  <c:v>6.3657754067832348E-2</c:v>
                </c:pt>
                <c:pt idx="937">
                  <c:v>9.5070006917645666E-2</c:v>
                </c:pt>
                <c:pt idx="938">
                  <c:v>9.6270174625247812E-2</c:v>
                </c:pt>
                <c:pt idx="939">
                  <c:v>0.1066667214528154</c:v>
                </c:pt>
                <c:pt idx="940">
                  <c:v>0.13064559280069529</c:v>
                </c:pt>
                <c:pt idx="941">
                  <c:v>0.11867333234037715</c:v>
                </c:pt>
                <c:pt idx="942">
                  <c:v>9.3114857266033066E-2</c:v>
                </c:pt>
                <c:pt idx="943">
                  <c:v>0.12621556350541163</c:v>
                </c:pt>
                <c:pt idx="944">
                  <c:v>0.15927903050717279</c:v>
                </c:pt>
                <c:pt idx="945">
                  <c:v>0.14865597256789598</c:v>
                </c:pt>
                <c:pt idx="946">
                  <c:v>0.14734401620467963</c:v>
                </c:pt>
                <c:pt idx="947">
                  <c:v>0.163068783012771</c:v>
                </c:pt>
                <c:pt idx="948">
                  <c:v>0.15368609869706168</c:v>
                </c:pt>
                <c:pt idx="949">
                  <c:v>0.16434347591389015</c:v>
                </c:pt>
                <c:pt idx="950">
                  <c:v>0.17755317792797243</c:v>
                </c:pt>
                <c:pt idx="951">
                  <c:v>0.16388952335489837</c:v>
                </c:pt>
                <c:pt idx="952">
                  <c:v>0.17376049508324831</c:v>
                </c:pt>
                <c:pt idx="953">
                  <c:v>0.17578726890281576</c:v>
                </c:pt>
                <c:pt idx="954">
                  <c:v>0.16633004381749222</c:v>
                </c:pt>
                <c:pt idx="955">
                  <c:v>0.15480787005193669</c:v>
                </c:pt>
                <c:pt idx="956">
                  <c:v>0.1716582569807571</c:v>
                </c:pt>
                <c:pt idx="957">
                  <c:v>0.19608817131413014</c:v>
                </c:pt>
                <c:pt idx="958">
                  <c:v>0.14223549555641277</c:v>
                </c:pt>
                <c:pt idx="959">
                  <c:v>0.17240739381760833</c:v>
                </c:pt>
                <c:pt idx="960">
                  <c:v>0.14542517026307872</c:v>
                </c:pt>
                <c:pt idx="961">
                  <c:v>0.12110706189209455</c:v>
                </c:pt>
                <c:pt idx="962">
                  <c:v>9.4612186660798667E-2</c:v>
                </c:pt>
                <c:pt idx="963">
                  <c:v>0.10232504412846127</c:v>
                </c:pt>
                <c:pt idx="964">
                  <c:v>9.8815704947321614E-2</c:v>
                </c:pt>
                <c:pt idx="965">
                  <c:v>0.10455769223355056</c:v>
                </c:pt>
                <c:pt idx="966">
                  <c:v>7.6935178146864361E-2</c:v>
                </c:pt>
                <c:pt idx="967">
                  <c:v>7.021951848525057E-2</c:v>
                </c:pt>
                <c:pt idx="968">
                  <c:v>5.9673948958986076E-2</c:v>
                </c:pt>
                <c:pt idx="969">
                  <c:v>7.19481969286795E-2</c:v>
                </c:pt>
                <c:pt idx="970">
                  <c:v>3.9071052323985986E-2</c:v>
                </c:pt>
                <c:pt idx="971">
                  <c:v>2.2674585279684994E-2</c:v>
                </c:pt>
                <c:pt idx="972">
                  <c:v>1.0891567279448788E-2</c:v>
                </c:pt>
                <c:pt idx="973">
                  <c:v>2.5226927381211059E-2</c:v>
                </c:pt>
                <c:pt idx="974">
                  <c:v>4.5867671811651439E-3</c:v>
                </c:pt>
                <c:pt idx="975">
                  <c:v>-1.4253143847596614E-2</c:v>
                </c:pt>
                <c:pt idx="976">
                  <c:v>4.4365871350737759E-2</c:v>
                </c:pt>
                <c:pt idx="977">
                  <c:v>5.937876478407516E-2</c:v>
                </c:pt>
                <c:pt idx="978">
                  <c:v>3.4837061795087922E-2</c:v>
                </c:pt>
                <c:pt idx="979">
                  <c:v>1.9301533985723554E-2</c:v>
                </c:pt>
                <c:pt idx="980">
                  <c:v>4.8121290733364623E-2</c:v>
                </c:pt>
                <c:pt idx="981">
                  <c:v>5.851783756093222E-2</c:v>
                </c:pt>
                <c:pt idx="982">
                  <c:v>8.4222430950004701E-2</c:v>
                </c:pt>
                <c:pt idx="983">
                  <c:v>3.6300995322662982E-2</c:v>
                </c:pt>
                <c:pt idx="984">
                  <c:v>5.6565597482818239E-2</c:v>
                </c:pt>
                <c:pt idx="985">
                  <c:v>3.6562797681700163E-2</c:v>
                </c:pt>
                <c:pt idx="986">
                  <c:v>3.986716715862642E-2</c:v>
                </c:pt>
                <c:pt idx="987">
                  <c:v>5.5439958430088011E-2</c:v>
                </c:pt>
                <c:pt idx="988">
                  <c:v>4.7372153896513364E-2</c:v>
                </c:pt>
                <c:pt idx="989">
                  <c:v>6.718570604801942E-2</c:v>
                </c:pt>
                <c:pt idx="990">
                  <c:v>4.4145213997072712E-2</c:v>
                </c:pt>
                <c:pt idx="991">
                  <c:v>9.1578375954244964E-2</c:v>
                </c:pt>
                <c:pt idx="992">
                  <c:v>6.8612396982073054E-2</c:v>
                </c:pt>
                <c:pt idx="993">
                  <c:v>7.972079814944491E-2</c:v>
                </c:pt>
                <c:pt idx="994">
                  <c:v>2.2942253408560057E-2</c:v>
                </c:pt>
                <c:pt idx="995">
                  <c:v>5.9229710935686249E-2</c:v>
                </c:pt>
                <c:pt idx="996">
                  <c:v>6.598554007109475E-2</c:v>
                </c:pt>
                <c:pt idx="997">
                  <c:v>6.8274081638652423E-2</c:v>
                </c:pt>
                <c:pt idx="998">
                  <c:v>6.399605037630321E-2</c:v>
                </c:pt>
                <c:pt idx="999">
                  <c:v>9.9310790293994783E-2</c:v>
                </c:pt>
                <c:pt idx="1000">
                  <c:v>0.10932789764134535</c:v>
                </c:pt>
                <c:pt idx="1001">
                  <c:v>9.4695446287268614E-2</c:v>
                </c:pt>
                <c:pt idx="1002">
                  <c:v>0.14993360792288324</c:v>
                </c:pt>
                <c:pt idx="1003">
                  <c:v>0.13192028570181441</c:v>
                </c:pt>
                <c:pt idx="1004">
                  <c:v>0.13139472963754653</c:v>
                </c:pt>
                <c:pt idx="1005">
                  <c:v>0.15646198858785312</c:v>
                </c:pt>
                <c:pt idx="1006">
                  <c:v>0.15522455925177978</c:v>
                </c:pt>
                <c:pt idx="1007">
                  <c:v>0.15019445205461529</c:v>
                </c:pt>
                <c:pt idx="1008">
                  <c:v>0.13326951926959918</c:v>
                </c:pt>
                <c:pt idx="1009">
                  <c:v>0.16963150372091981</c:v>
                </c:pt>
                <c:pt idx="1010">
                  <c:v>0.13728283870236108</c:v>
                </c:pt>
                <c:pt idx="1011">
                  <c:v>0.13495703377565474</c:v>
                </c:pt>
                <c:pt idx="1012">
                  <c:v>0.14092353919319642</c:v>
                </c:pt>
                <c:pt idx="1013">
                  <c:v>0.161261743033559</c:v>
                </c:pt>
                <c:pt idx="1014">
                  <c:v>0.12985239975724433</c:v>
                </c:pt>
                <c:pt idx="1015">
                  <c:v>0.15499711078134115</c:v>
                </c:pt>
                <c:pt idx="1016">
                  <c:v>7.8172621431305961E-2</c:v>
                </c:pt>
                <c:pt idx="1017">
                  <c:v>0.11555432215252906</c:v>
                </c:pt>
                <c:pt idx="1018">
                  <c:v>9.202261224686735E-2</c:v>
                </c:pt>
                <c:pt idx="1019">
                  <c:v>7.3222889829798632E-2</c:v>
                </c:pt>
                <c:pt idx="1020">
                  <c:v>7.9076660582111741E-2</c:v>
                </c:pt>
                <c:pt idx="1021">
                  <c:v>4.4663979047515588E-2</c:v>
                </c:pt>
                <c:pt idx="1022">
                  <c:v>2.0871411164702119E-2</c:v>
                </c:pt>
                <c:pt idx="1023">
                  <c:v>3.5020455686655683E-2</c:v>
                </c:pt>
                <c:pt idx="1024">
                  <c:v>3.7084486151061365E-2</c:v>
                </c:pt>
                <c:pt idx="1025">
                  <c:v>3.3783024516956306E-2</c:v>
                </c:pt>
                <c:pt idx="1026">
                  <c:v>6.3154144749020952E-3</c:v>
                </c:pt>
                <c:pt idx="1027">
                  <c:v>3.7538438710053128E-2</c:v>
                </c:pt>
                <c:pt idx="1028">
                  <c:v>2.3128570719046199E-2</c:v>
                </c:pt>
                <c:pt idx="1029">
                  <c:v>5.3639707734023538E-2</c:v>
                </c:pt>
                <c:pt idx="1030">
                  <c:v>4.3656921291953511E-2</c:v>
                </c:pt>
                <c:pt idx="1031">
                  <c:v>4.3016637680004487E-2</c:v>
                </c:pt>
                <c:pt idx="1032">
                  <c:v>6.7337702350276474E-2</c:v>
                </c:pt>
                <c:pt idx="1033">
                  <c:v>6.5500189922792218E-2</c:v>
                </c:pt>
                <c:pt idx="1034">
                  <c:v>6.8313345109306881E-2</c:v>
                </c:pt>
                <c:pt idx="1035">
                  <c:v>6.9215403389453728E-2</c:v>
                </c:pt>
                <c:pt idx="1036">
                  <c:v>8.2462387797634457E-2</c:v>
                </c:pt>
                <c:pt idx="1037">
                  <c:v>9.8597991675253627E-2</c:v>
                </c:pt>
                <c:pt idx="1038">
                  <c:v>9.6872255891589917E-2</c:v>
                </c:pt>
                <c:pt idx="1039">
                  <c:v>9.1244970192880234E-2</c:v>
                </c:pt>
                <c:pt idx="1040">
                  <c:v>8.0133638686382541E-2</c:v>
                </c:pt>
                <c:pt idx="1041">
                  <c:v>9.8261662597919117E-2</c:v>
                </c:pt>
                <c:pt idx="1042">
                  <c:v>0.10678051011698687</c:v>
                </c:pt>
                <c:pt idx="1043">
                  <c:v>5.2625858964636452E-2</c:v>
                </c:pt>
                <c:pt idx="1044">
                  <c:v>9.6272172903127576E-2</c:v>
                </c:pt>
                <c:pt idx="1045">
                  <c:v>5.8818868676628389E-2</c:v>
                </c:pt>
                <c:pt idx="1046">
                  <c:v>5.0673632834890681E-2</c:v>
                </c:pt>
                <c:pt idx="1047">
                  <c:v>7.3717029166857462E-2</c:v>
                </c:pt>
                <c:pt idx="1048">
                  <c:v>5.6829365136417197E-2</c:v>
                </c:pt>
                <c:pt idx="1049">
                  <c:v>6.9212479970535395E-2</c:v>
                </c:pt>
                <c:pt idx="1050">
                  <c:v>0.10981819025207326</c:v>
                </c:pt>
                <c:pt idx="1051">
                  <c:v>0.10580192663476577</c:v>
                </c:pt>
                <c:pt idx="1052">
                  <c:v>0.11702212510863683</c:v>
                </c:pt>
                <c:pt idx="1053">
                  <c:v>0.10891413196336917</c:v>
                </c:pt>
                <c:pt idx="1054">
                  <c:v>0.11949992125101869</c:v>
                </c:pt>
                <c:pt idx="1055">
                  <c:v>0.1621294611675784</c:v>
                </c:pt>
                <c:pt idx="1056">
                  <c:v>0.14966889609329595</c:v>
                </c:pt>
                <c:pt idx="1057">
                  <c:v>0.12103545828386988</c:v>
                </c:pt>
                <c:pt idx="1058">
                  <c:v>0.12452416582835223</c:v>
                </c:pt>
                <c:pt idx="1059">
                  <c:v>0.14077448534480752</c:v>
                </c:pt>
                <c:pt idx="1060">
                  <c:v>0.13094077534787729</c:v>
                </c:pt>
                <c:pt idx="1061">
                  <c:v>0.12718828111484626</c:v>
                </c:pt>
                <c:pt idx="1062">
                  <c:v>0.12734027741710327</c:v>
                </c:pt>
                <c:pt idx="1063">
                  <c:v>9.5551508505991298E-2</c:v>
                </c:pt>
                <c:pt idx="1064">
                  <c:v>0.1055372148051785</c:v>
                </c:pt>
                <c:pt idx="1065">
                  <c:v>8.2493764724266547E-2</c:v>
                </c:pt>
                <c:pt idx="1066">
                  <c:v>0.10782575637273617</c:v>
                </c:pt>
                <c:pt idx="1067">
                  <c:v>9.1876483548074248E-2</c:v>
                </c:pt>
                <c:pt idx="1068">
                  <c:v>5.7426538448432304E-2</c:v>
                </c:pt>
                <c:pt idx="1069">
                  <c:v>-2.9788650891333784E-2</c:v>
                </c:pt>
                <c:pt idx="1070">
                  <c:v>-1.4439461261031308E-2</c:v>
                </c:pt>
                <c:pt idx="1071">
                  <c:v>-0.13066362731221573</c:v>
                </c:pt>
                <c:pt idx="1072">
                  <c:v>-0.24309217335728661</c:v>
                </c:pt>
                <c:pt idx="1073">
                  <c:v>-0.36407977283739063</c:v>
                </c:pt>
                <c:pt idx="1074">
                  <c:v>-0.47129486981199697</c:v>
                </c:pt>
                <c:pt idx="1075">
                  <c:v>-0.53557545710622312</c:v>
                </c:pt>
                <c:pt idx="1076">
                  <c:v>-0.58451074302773243</c:v>
                </c:pt>
                <c:pt idx="1077">
                  <c:v>-0.71405147815476366</c:v>
                </c:pt>
                <c:pt idx="1078">
                  <c:v>-0.75840965152214301</c:v>
                </c:pt>
                <c:pt idx="1079">
                  <c:v>-0.77228907982198347</c:v>
                </c:pt>
                <c:pt idx="1080">
                  <c:v>-0.81901323471847076</c:v>
                </c:pt>
                <c:pt idx="1081">
                  <c:v>-0.84486789545446039</c:v>
                </c:pt>
                <c:pt idx="1082">
                  <c:v>-0.85788541418232156</c:v>
                </c:pt>
                <c:pt idx="1083">
                  <c:v>-0.93567477439834612</c:v>
                </c:pt>
                <c:pt idx="1084">
                  <c:v>-0.95424501220309399</c:v>
                </c:pt>
                <c:pt idx="1085">
                  <c:v>-0.92981220040846224</c:v>
                </c:pt>
                <c:pt idx="1086">
                  <c:v>-0.96880102965852111</c:v>
                </c:pt>
                <c:pt idx="1087">
                  <c:v>-0.99867284790271871</c:v>
                </c:pt>
                <c:pt idx="1088">
                  <c:v>-0.97157589496938435</c:v>
                </c:pt>
                <c:pt idx="1089">
                  <c:v>-1.0145446200991801</c:v>
                </c:pt>
                <c:pt idx="1090">
                  <c:v>-1.0150701761634477</c:v>
                </c:pt>
                <c:pt idx="1091">
                  <c:v>-1.0003240464810719</c:v>
                </c:pt>
                <c:pt idx="1092">
                  <c:v>-0.97840920905645024</c:v>
                </c:pt>
                <c:pt idx="1093">
                  <c:v>-0.97560095133975155</c:v>
                </c:pt>
                <c:pt idx="1094">
                  <c:v>-0.95143864283837198</c:v>
                </c:pt>
                <c:pt idx="1095">
                  <c:v>-0.97004916280183284</c:v>
                </c:pt>
                <c:pt idx="1096">
                  <c:v>-1.012936604499205</c:v>
                </c:pt>
                <c:pt idx="1097">
                  <c:v>-0.97784540728419722</c:v>
                </c:pt>
                <c:pt idx="1098">
                  <c:v>-0.95262232413435544</c:v>
                </c:pt>
                <c:pt idx="1099">
                  <c:v>-0.95677190291715675</c:v>
                </c:pt>
                <c:pt idx="1100">
                  <c:v>-0.94311504281926273</c:v>
                </c:pt>
                <c:pt idx="1101">
                  <c:v>-0.97258587604091606</c:v>
                </c:pt>
                <c:pt idx="1102">
                  <c:v>-0.95848582672663274</c:v>
                </c:pt>
                <c:pt idx="1103">
                  <c:v>-0.9522975787063449</c:v>
                </c:pt>
                <c:pt idx="1104">
                  <c:v>-1.0006269313402001</c:v>
                </c:pt>
                <c:pt idx="1105">
                  <c:v>-0.98406875864998244</c:v>
                </c:pt>
                <c:pt idx="1106">
                  <c:v>-0.99852379405432989</c:v>
                </c:pt>
                <c:pt idx="1107">
                  <c:v>-0.97443895503396138</c:v>
                </c:pt>
                <c:pt idx="1108">
                  <c:v>-1.0046862932481502</c:v>
                </c:pt>
                <c:pt idx="1109">
                  <c:v>-1.0263335299298622</c:v>
                </c:pt>
                <c:pt idx="1110">
                  <c:v>-0.99379764841743834</c:v>
                </c:pt>
                <c:pt idx="1111">
                  <c:v>-0.99136004607878203</c:v>
                </c:pt>
                <c:pt idx="1112">
                  <c:v>-0.96501511186996247</c:v>
                </c:pt>
                <c:pt idx="1113">
                  <c:v>-1.0073465701503526</c:v>
                </c:pt>
                <c:pt idx="1114">
                  <c:v>-0.98039578225503321</c:v>
                </c:pt>
                <c:pt idx="1115">
                  <c:v>-1.0136769364707565</c:v>
                </c:pt>
                <c:pt idx="1116">
                  <c:v>-0.98744091076056484</c:v>
                </c:pt>
                <c:pt idx="1117">
                  <c:v>-1.0245245280119926</c:v>
                </c:pt>
                <c:pt idx="1118">
                  <c:v>-1.0091762599584249</c:v>
                </c:pt>
                <c:pt idx="1119">
                  <c:v>-1.0101498871353032</c:v>
                </c:pt>
                <c:pt idx="1120">
                  <c:v>-1.0534167961016758</c:v>
                </c:pt>
                <c:pt idx="1121">
                  <c:v>-0.9946477690360469</c:v>
                </c:pt>
                <c:pt idx="1122">
                  <c:v>-1.0118344781194919</c:v>
                </c:pt>
                <c:pt idx="1123">
                  <c:v>-1.028271126955725</c:v>
                </c:pt>
                <c:pt idx="1124">
                  <c:v>-1.0003839009365028</c:v>
                </c:pt>
                <c:pt idx="1125">
                  <c:v>-1.009955831173649</c:v>
                </c:pt>
                <c:pt idx="1126">
                  <c:v>-1.006507341657372</c:v>
                </c:pt>
                <c:pt idx="1127">
                  <c:v>-0.99547439428591045</c:v>
                </c:pt>
                <c:pt idx="1128">
                  <c:v>-0.99918669298704088</c:v>
                </c:pt>
                <c:pt idx="1129">
                  <c:v>-1.0140877406599147</c:v>
                </c:pt>
                <c:pt idx="1130">
                  <c:v>-0.98410511600599082</c:v>
                </c:pt>
                <c:pt idx="1131">
                  <c:v>-0.97078652972026314</c:v>
                </c:pt>
                <c:pt idx="1132">
                  <c:v>-0.97495281915323329</c:v>
                </c:pt>
                <c:pt idx="1133">
                  <c:v>-0.98309513493445899</c:v>
                </c:pt>
                <c:pt idx="1134">
                  <c:v>-0.97577648281133056</c:v>
                </c:pt>
                <c:pt idx="1135">
                  <c:v>-1.0074534198048963</c:v>
                </c:pt>
                <c:pt idx="1136">
                  <c:v>-0.97412328941645276</c:v>
                </c:pt>
                <c:pt idx="1137">
                  <c:v>-0.99082170253932056</c:v>
                </c:pt>
                <c:pt idx="1138">
                  <c:v>-1.0232821543798676</c:v>
                </c:pt>
                <c:pt idx="1139">
                  <c:v>-1.0225300560541983</c:v>
                </c:pt>
                <c:pt idx="1140">
                  <c:v>-1.0060159776404802</c:v>
                </c:pt>
                <c:pt idx="1141">
                  <c:v>-1.007784815173639</c:v>
                </c:pt>
                <c:pt idx="1142">
                  <c:v>-0.99983564751730147</c:v>
                </c:pt>
                <c:pt idx="1143">
                  <c:v>-1.0154858336547554</c:v>
                </c:pt>
                <c:pt idx="1144">
                  <c:v>-0.98131244032549947</c:v>
                </c:pt>
                <c:pt idx="1145">
                  <c:v>-0.97894549731613079</c:v>
                </c:pt>
                <c:pt idx="1146">
                  <c:v>-0.97563723255596091</c:v>
                </c:pt>
                <c:pt idx="1147">
                  <c:v>-0.95341259548956558</c:v>
                </c:pt>
                <c:pt idx="1148">
                  <c:v>-1.0003554440703826</c:v>
                </c:pt>
                <c:pt idx="1149">
                  <c:v>-0.98133214250845935</c:v>
                </c:pt>
                <c:pt idx="1150">
                  <c:v>-0.99053142265398708</c:v>
                </c:pt>
                <c:pt idx="1151">
                  <c:v>-0.97563623902027374</c:v>
                </c:pt>
                <c:pt idx="1152">
                  <c:v>-0.99230323714661006</c:v>
                </c:pt>
                <c:pt idx="1153">
                  <c:v>-0.99009012687865816</c:v>
                </c:pt>
                <c:pt idx="1154">
                  <c:v>-0.98190566736684304</c:v>
                </c:pt>
                <c:pt idx="1155">
                  <c:v>-1.020895401095262</c:v>
                </c:pt>
                <c:pt idx="1156">
                  <c:v>-1.0027644278071475</c:v>
                </c:pt>
                <c:pt idx="1157">
                  <c:v>-0.99285912285537992</c:v>
                </c:pt>
                <c:pt idx="1158">
                  <c:v>-0.99725188014062982</c:v>
                </c:pt>
                <c:pt idx="1159">
                  <c:v>-0.98404417630147889</c:v>
                </c:pt>
                <c:pt idx="1160">
                  <c:v>-0.97094916905765682</c:v>
                </c:pt>
                <c:pt idx="1161">
                  <c:v>-0.98089667647259204</c:v>
                </c:pt>
                <c:pt idx="1162">
                  <c:v>-0.94374149195216217</c:v>
                </c:pt>
                <c:pt idx="1163">
                  <c:v>-0.98554351965066767</c:v>
                </c:pt>
                <c:pt idx="1164">
                  <c:v>-0.94302286563348259</c:v>
                </c:pt>
                <c:pt idx="1165">
                  <c:v>-0.96058309651198759</c:v>
                </c:pt>
                <c:pt idx="1166">
                  <c:v>-0.93950166140518865</c:v>
                </c:pt>
                <c:pt idx="1167">
                  <c:v>-0.93638944742319796</c:v>
                </c:pt>
                <c:pt idx="1168">
                  <c:v>-0.97095015130354478</c:v>
                </c:pt>
                <c:pt idx="1169">
                  <c:v>-0.97904052779550321</c:v>
                </c:pt>
                <c:pt idx="1170">
                  <c:v>-0.99880615787618032</c:v>
                </c:pt>
                <c:pt idx="1171">
                  <c:v>-0.96330522095546833</c:v>
                </c:pt>
                <c:pt idx="1172">
                  <c:v>-0.93981957774947456</c:v>
                </c:pt>
                <c:pt idx="1173">
                  <c:v>-0.91711735778001657</c:v>
                </c:pt>
                <c:pt idx="1174">
                  <c:v>-0.94451044262855377</c:v>
                </c:pt>
                <c:pt idx="1175">
                  <c:v>-0.94901012387452066</c:v>
                </c:pt>
                <c:pt idx="1176">
                  <c:v>-0.97727089235148124</c:v>
                </c:pt>
                <c:pt idx="1177">
                  <c:v>-0.97884756573631726</c:v>
                </c:pt>
                <c:pt idx="1178">
                  <c:v>-0.96661445238793131</c:v>
                </c:pt>
                <c:pt idx="1179">
                  <c:v>-0.9865465876702314</c:v>
                </c:pt>
                <c:pt idx="1180">
                  <c:v>-0.98725648353273288</c:v>
                </c:pt>
                <c:pt idx="1181">
                  <c:v>-0.95156616307884601</c:v>
                </c:pt>
                <c:pt idx="1182">
                  <c:v>-0.96650743916398996</c:v>
                </c:pt>
                <c:pt idx="1183">
                  <c:v>-0.94065575742698748</c:v>
                </c:pt>
                <c:pt idx="1184">
                  <c:v>-0.92898357688071898</c:v>
                </c:pt>
                <c:pt idx="1185">
                  <c:v>-0.91949113160378726</c:v>
                </c:pt>
                <c:pt idx="1186">
                  <c:v>-0.90238481531732295</c:v>
                </c:pt>
                <c:pt idx="1187">
                  <c:v>-0.86373135030342918</c:v>
                </c:pt>
                <c:pt idx="1188">
                  <c:v>-0.80249330773623817</c:v>
                </c:pt>
                <c:pt idx="1189">
                  <c:v>-0.77765257710146707</c:v>
                </c:pt>
                <c:pt idx="1190">
                  <c:v>-0.71070981752740325</c:v>
                </c:pt>
                <c:pt idx="1191">
                  <c:v>-0.60710115714025237</c:v>
                </c:pt>
                <c:pt idx="1192">
                  <c:v>-0.49072987820781233</c:v>
                </c:pt>
                <c:pt idx="1193">
                  <c:v>-0.34794220193453212</c:v>
                </c:pt>
                <c:pt idx="1194">
                  <c:v>-0.17531499879181461</c:v>
                </c:pt>
                <c:pt idx="1195">
                  <c:v>-3.5975812034811566E-2</c:v>
                </c:pt>
                <c:pt idx="1196">
                  <c:v>-1.5521988180201562E-2</c:v>
                </c:pt>
                <c:pt idx="1197">
                  <c:v>2.7894417376450598E-3</c:v>
                </c:pt>
                <c:pt idx="1198">
                  <c:v>-1.0719305228995862E-2</c:v>
                </c:pt>
                <c:pt idx="1199">
                  <c:v>3.2249466624086599E-2</c:v>
                </c:pt>
                <c:pt idx="1200">
                  <c:v>-7.6816130821157902E-3</c:v>
                </c:pt>
                <c:pt idx="1201">
                  <c:v>4.898516041037565E-2</c:v>
                </c:pt>
                <c:pt idx="1202">
                  <c:v>8.5425553226217157E-2</c:v>
                </c:pt>
                <c:pt idx="1203">
                  <c:v>8.9100578081185655E-2</c:v>
                </c:pt>
                <c:pt idx="1204">
                  <c:v>4.4105027116057155E-2</c:v>
                </c:pt>
                <c:pt idx="1205">
                  <c:v>3.4722347886929308E-2</c:v>
                </c:pt>
                <c:pt idx="1206">
                  <c:v>-1.9693147294204613E-2</c:v>
                </c:pt>
                <c:pt idx="1207">
                  <c:v>-5.8461178645125428E-3</c:v>
                </c:pt>
                <c:pt idx="1208">
                  <c:v>-4.6459397728456364E-3</c:v>
                </c:pt>
                <c:pt idx="1209">
                  <c:v>1.5356861758949888E-2</c:v>
                </c:pt>
                <c:pt idx="1210">
                  <c:v>-2.4649676932693043E-2</c:v>
                </c:pt>
                <c:pt idx="1211">
                  <c:v>9.4314510503748505E-4</c:v>
                </c:pt>
                <c:pt idx="1212">
                  <c:v>4.1738077081030119E-2</c:v>
                </c:pt>
                <c:pt idx="1213">
                  <c:v>8.3543953339492674E-2</c:v>
                </c:pt>
                <c:pt idx="1214">
                  <c:v>0.10223773414468096</c:v>
                </c:pt>
                <c:pt idx="1215">
                  <c:v>0.11447179339973278</c:v>
                </c:pt>
                <c:pt idx="1216">
                  <c:v>0.1050518317765065</c:v>
                </c:pt>
                <c:pt idx="1217">
                  <c:v>0.10006192540872584</c:v>
                </c:pt>
                <c:pt idx="1218">
                  <c:v>9.4543506574440925E-2</c:v>
                </c:pt>
                <c:pt idx="1219">
                  <c:v>0.108615080090603</c:v>
                </c:pt>
                <c:pt idx="1220">
                  <c:v>0.15038369278401975</c:v>
                </c:pt>
                <c:pt idx="1221">
                  <c:v>0.12546548768210211</c:v>
                </c:pt>
                <c:pt idx="1222">
                  <c:v>0.13143199309964376</c:v>
                </c:pt>
                <c:pt idx="1223">
                  <c:v>0.11158409917428139</c:v>
                </c:pt>
                <c:pt idx="1224">
                  <c:v>4.2870507250533887E-2</c:v>
                </c:pt>
                <c:pt idx="1225">
                  <c:v>1.1948547011448485E-2</c:v>
                </c:pt>
                <c:pt idx="1226">
                  <c:v>-2.051424627166426E-3</c:v>
                </c:pt>
                <c:pt idx="1227">
                  <c:v>-2.7949138558240813E-2</c:v>
                </c:pt>
                <c:pt idx="1228">
                  <c:v>4.0615361447218216E-2</c:v>
                </c:pt>
                <c:pt idx="1229">
                  <c:v>5.8444352623886975E-2</c:v>
                </c:pt>
                <c:pt idx="1230">
                  <c:v>6.2156654786372389E-2</c:v>
                </c:pt>
                <c:pt idx="1231">
                  <c:v>6.8461454781707468E-2</c:v>
                </c:pt>
                <c:pt idx="1232">
                  <c:v>8.609826256920651E-2</c:v>
                </c:pt>
                <c:pt idx="1233">
                  <c:v>7.3115076861368214E-2</c:v>
                </c:pt>
                <c:pt idx="1234">
                  <c:v>5.1573790648318685E-2</c:v>
                </c:pt>
                <c:pt idx="1235">
                  <c:v>5.1506425400991845E-3</c:v>
                </c:pt>
                <c:pt idx="1236">
                  <c:v>-0.11155502509943085</c:v>
                </c:pt>
                <c:pt idx="1237">
                  <c:v>-5.4698085839444924E-2</c:v>
                </c:pt>
                <c:pt idx="1238">
                  <c:v>7.9614892670889434E-2</c:v>
                </c:pt>
                <c:pt idx="1239">
                  <c:v>9.3865973242865761E-2</c:v>
                </c:pt>
                <c:pt idx="1240">
                  <c:v>4.2594099911647178E-2</c:v>
                </c:pt>
                <c:pt idx="1241">
                  <c:v>-8.3281479709169229E-2</c:v>
                </c:pt>
                <c:pt idx="1242">
                  <c:v>-0.10121343197395075</c:v>
                </c:pt>
                <c:pt idx="1243">
                  <c:v>-2.3564355349560195E-2</c:v>
                </c:pt>
                <c:pt idx="1244">
                  <c:v>0.10493899940306557</c:v>
                </c:pt>
                <c:pt idx="1245">
                  <c:v>0.12486927228854644</c:v>
                </c:pt>
                <c:pt idx="1246">
                  <c:v>0.13668662341175397</c:v>
                </c:pt>
                <c:pt idx="1247">
                  <c:v>0.13724944293811908</c:v>
                </c:pt>
                <c:pt idx="1248">
                  <c:v>0.16096750293168782</c:v>
                </c:pt>
                <c:pt idx="1249">
                  <c:v>0.15969280829989121</c:v>
                </c:pt>
                <c:pt idx="1250">
                  <c:v>0.13533448016752198</c:v>
                </c:pt>
                <c:pt idx="1251">
                  <c:v>0.14723222581838794</c:v>
                </c:pt>
                <c:pt idx="1252">
                  <c:v>0.16108221673689785</c:v>
                </c:pt>
                <c:pt idx="1253">
                  <c:v>0.13477166064115689</c:v>
                </c:pt>
                <c:pt idx="1254">
                  <c:v>0.10238867461436904</c:v>
                </c:pt>
                <c:pt idx="1255">
                  <c:v>0.10718935409816491</c:v>
                </c:pt>
                <c:pt idx="1256">
                  <c:v>0.12148743170288016</c:v>
                </c:pt>
                <c:pt idx="1257">
                  <c:v>5.1010854275842898E-2</c:v>
                </c:pt>
                <c:pt idx="1258">
                  <c:v>3.1309090779951074E-2</c:v>
                </c:pt>
                <c:pt idx="1259">
                  <c:v>2.530237944644409E-2</c:v>
                </c:pt>
                <c:pt idx="1260">
                  <c:v>5.326320551814457E-2</c:v>
                </c:pt>
                <c:pt idx="1261">
                  <c:v>9.0716490709693995E-2</c:v>
                </c:pt>
                <c:pt idx="1262">
                  <c:v>8.8018051059066821E-2</c:v>
                </c:pt>
                <c:pt idx="1263">
                  <c:v>6.1150541309747217E-2</c:v>
                </c:pt>
                <c:pt idx="1264">
                  <c:v>1.9267214708171873E-2</c:v>
                </c:pt>
                <c:pt idx="1265">
                  <c:v>-9.4034691561305922E-3</c:v>
                </c:pt>
                <c:pt idx="1266">
                  <c:v>1.738315763689588E-3</c:v>
                </c:pt>
                <c:pt idx="1267">
                  <c:v>6.1106467695926661E-2</c:v>
                </c:pt>
                <c:pt idx="1268">
                  <c:v>0.10985545361122194</c:v>
                </c:pt>
                <c:pt idx="1269">
                  <c:v>8.7076748343215257E-2</c:v>
                </c:pt>
                <c:pt idx="1270">
                  <c:v>2.5116062135957934E-2</c:v>
                </c:pt>
                <c:pt idx="1271">
                  <c:v>5.6823518298580442E-2</c:v>
                </c:pt>
                <c:pt idx="1272">
                  <c:v>6.5832618627799155E-2</c:v>
                </c:pt>
                <c:pt idx="1273">
                  <c:v>9.4729823987875619E-2</c:v>
                </c:pt>
                <c:pt idx="1274">
                  <c:v>0.14002734668288747</c:v>
                </c:pt>
                <c:pt idx="1275">
                  <c:v>0.14806081117328324</c:v>
                </c:pt>
                <c:pt idx="1276">
                  <c:v>0.15924666970692394</c:v>
                </c:pt>
                <c:pt idx="1277">
                  <c:v>0.14359644885797673</c:v>
                </c:pt>
                <c:pt idx="1278">
                  <c:v>0.10918376722043203</c:v>
                </c:pt>
                <c:pt idx="1279">
                  <c:v>0.11980389482058298</c:v>
                </c:pt>
                <c:pt idx="1280">
                  <c:v>0.11669167564655988</c:v>
                </c:pt>
                <c:pt idx="1281">
                  <c:v>0.13533940186432017</c:v>
                </c:pt>
                <c:pt idx="1282">
                  <c:v>0.11353633925239538</c:v>
                </c:pt>
                <c:pt idx="1283">
                  <c:v>7.8072545486314926E-2</c:v>
                </c:pt>
                <c:pt idx="1284">
                  <c:v>7.4394564229110074E-2</c:v>
                </c:pt>
                <c:pt idx="1285">
                  <c:v>8.366255377455914E-2</c:v>
                </c:pt>
                <c:pt idx="1286">
                  <c:v>0.10463901027451865</c:v>
                </c:pt>
                <c:pt idx="1287">
                  <c:v>0.13589927893681714</c:v>
                </c:pt>
                <c:pt idx="1288">
                  <c:v>0.15788867789417782</c:v>
                </c:pt>
                <c:pt idx="1289">
                  <c:v>0.15773668159192081</c:v>
                </c:pt>
                <c:pt idx="1290">
                  <c:v>0.17045809100383241</c:v>
                </c:pt>
              </c:numCache>
            </c:numRef>
          </c:xVal>
          <c:yVal>
            <c:numRef>
              <c:f>Sheet1!$O$2:$O$1292</c:f>
              <c:numCache>
                <c:formatCode>General</c:formatCode>
                <c:ptCount val="1291"/>
                <c:pt idx="0">
                  <c:v>-0.42691541592007565</c:v>
                </c:pt>
                <c:pt idx="1">
                  <c:v>-0.42549286504688133</c:v>
                </c:pt>
                <c:pt idx="2">
                  <c:v>-0.42588157116252312</c:v>
                </c:pt>
                <c:pt idx="3">
                  <c:v>-0.55844590521429838</c:v>
                </c:pt>
                <c:pt idx="4">
                  <c:v>-0.61237224092712716</c:v>
                </c:pt>
                <c:pt idx="5">
                  <c:v>-0.63512732405488204</c:v>
                </c:pt>
                <c:pt idx="6">
                  <c:v>-0.63617610094782084</c:v>
                </c:pt>
                <c:pt idx="7">
                  <c:v>-0.58452368308801073</c:v>
                </c:pt>
                <c:pt idx="8">
                  <c:v>-0.58807903528754246</c:v>
                </c:pt>
                <c:pt idx="9">
                  <c:v>-0.55209889016321378</c:v>
                </c:pt>
                <c:pt idx="10">
                  <c:v>-0.4060343190396235</c:v>
                </c:pt>
                <c:pt idx="11">
                  <c:v>-0.3986519943398571</c:v>
                </c:pt>
                <c:pt idx="12">
                  <c:v>-0.24126456975603985</c:v>
                </c:pt>
                <c:pt idx="13">
                  <c:v>-9.7978017790179076E-2</c:v>
                </c:pt>
                <c:pt idx="14">
                  <c:v>5.3252533239893443E-2</c:v>
                </c:pt>
                <c:pt idx="15">
                  <c:v>0.23807389537219059</c:v>
                </c:pt>
                <c:pt idx="16">
                  <c:v>0.40450076972154192</c:v>
                </c:pt>
                <c:pt idx="17">
                  <c:v>0.45926784669657517</c:v>
                </c:pt>
                <c:pt idx="18">
                  <c:v>0.51804603229589663</c:v>
                </c:pt>
                <c:pt idx="19">
                  <c:v>0.50836537946929128</c:v>
                </c:pt>
                <c:pt idx="20">
                  <c:v>0.41238554736617961</c:v>
                </c:pt>
                <c:pt idx="21">
                  <c:v>0.36397090407430649</c:v>
                </c:pt>
                <c:pt idx="22">
                  <c:v>0.34891600580221815</c:v>
                </c:pt>
                <c:pt idx="23">
                  <c:v>0.28209166270836772</c:v>
                </c:pt>
                <c:pt idx="24">
                  <c:v>0.19345862273216319</c:v>
                </c:pt>
                <c:pt idx="25">
                  <c:v>0.12256004300897358</c:v>
                </c:pt>
                <c:pt idx="26">
                  <c:v>0.11009001111409282</c:v>
                </c:pt>
                <c:pt idx="27">
                  <c:v>0.1192557075873393</c:v>
                </c:pt>
                <c:pt idx="28">
                  <c:v>0.13737138777414434</c:v>
                </c:pt>
                <c:pt idx="29">
                  <c:v>0.14086756628680985</c:v>
                </c:pt>
                <c:pt idx="30">
                  <c:v>0.23031347778291753</c:v>
                </c:pt>
                <c:pt idx="31">
                  <c:v>0.27170689800161701</c:v>
                </c:pt>
                <c:pt idx="32">
                  <c:v>0.28380712377662604</c:v>
                </c:pt>
                <c:pt idx="33">
                  <c:v>0.27928103557629208</c:v>
                </c:pt>
                <c:pt idx="34">
                  <c:v>0.26545927874327951</c:v>
                </c:pt>
                <c:pt idx="35">
                  <c:v>0.27875337998401262</c:v>
                </c:pt>
                <c:pt idx="36">
                  <c:v>0.24152762042738335</c:v>
                </c:pt>
                <c:pt idx="37">
                  <c:v>0.25642466980430245</c:v>
                </c:pt>
                <c:pt idx="38">
                  <c:v>0.20289816250615433</c:v>
                </c:pt>
                <c:pt idx="39">
                  <c:v>0.21596885112633282</c:v>
                </c:pt>
                <c:pt idx="40">
                  <c:v>0.19686598587092127</c:v>
                </c:pt>
                <c:pt idx="41">
                  <c:v>0.14181082540794343</c:v>
                </c:pt>
                <c:pt idx="42">
                  <c:v>0.1261775918891625</c:v>
                </c:pt>
                <c:pt idx="43">
                  <c:v>0.12402413782112859</c:v>
                </c:pt>
                <c:pt idx="44">
                  <c:v>9.9680744291502088E-2</c:v>
                </c:pt>
                <c:pt idx="45">
                  <c:v>0.10264286902545636</c:v>
                </c:pt>
                <c:pt idx="46">
                  <c:v>4.8716035576731542E-2</c:v>
                </c:pt>
                <c:pt idx="47">
                  <c:v>-5.1518968515780611E-2</c:v>
                </c:pt>
                <c:pt idx="48">
                  <c:v>-0.12649948337555922</c:v>
                </c:pt>
                <c:pt idx="49">
                  <c:v>-0.19029480920484479</c:v>
                </c:pt>
                <c:pt idx="50">
                  <c:v>-0.22768083162058317</c:v>
                </c:pt>
                <c:pt idx="51">
                  <c:v>-0.24754461537220768</c:v>
                </c:pt>
                <c:pt idx="52">
                  <c:v>-0.24378845886112421</c:v>
                </c:pt>
                <c:pt idx="53">
                  <c:v>-0.20470106103670413</c:v>
                </c:pt>
                <c:pt idx="54">
                  <c:v>-7.9377383187039172E-2</c:v>
                </c:pt>
                <c:pt idx="55">
                  <c:v>4.4657735071669397E-2</c:v>
                </c:pt>
                <c:pt idx="56">
                  <c:v>0.11932015280756239</c:v>
                </c:pt>
                <c:pt idx="57">
                  <c:v>0.24797998731943863</c:v>
                </c:pt>
                <c:pt idx="58">
                  <c:v>0.37477845838458901</c:v>
                </c:pt>
                <c:pt idx="59">
                  <c:v>0.35250698217559123</c:v>
                </c:pt>
                <c:pt idx="60">
                  <c:v>0.29044882278680351</c:v>
                </c:pt>
                <c:pt idx="61">
                  <c:v>0.29758387578679124</c:v>
                </c:pt>
                <c:pt idx="62">
                  <c:v>0.27857752099859334</c:v>
                </c:pt>
                <c:pt idx="63">
                  <c:v>0.2302387167611753</c:v>
                </c:pt>
                <c:pt idx="64">
                  <c:v>0.20011775569250434</c:v>
                </c:pt>
                <c:pt idx="65">
                  <c:v>0.15777030924243463</c:v>
                </c:pt>
                <c:pt idx="66">
                  <c:v>8.6644622193939341E-2</c:v>
                </c:pt>
                <c:pt idx="67">
                  <c:v>2.311323458649811E-2</c:v>
                </c:pt>
                <c:pt idx="68">
                  <c:v>-4.7093699190052352E-2</c:v>
                </c:pt>
                <c:pt idx="69">
                  <c:v>-0.11406711892840615</c:v>
                </c:pt>
                <c:pt idx="70">
                  <c:v>-0.18590858422468032</c:v>
                </c:pt>
                <c:pt idx="71">
                  <c:v>-0.18389677798610171</c:v>
                </c:pt>
                <c:pt idx="72">
                  <c:v>-0.23678974261192542</c:v>
                </c:pt>
                <c:pt idx="73">
                  <c:v>-0.29285335006441937</c:v>
                </c:pt>
                <c:pt idx="74">
                  <c:v>-0.3411029583201623</c:v>
                </c:pt>
                <c:pt idx="75">
                  <c:v>-0.41182136413986348</c:v>
                </c:pt>
                <c:pt idx="76">
                  <c:v>-0.47963684579773452</c:v>
                </c:pt>
                <c:pt idx="77">
                  <c:v>-0.51251720342380713</c:v>
                </c:pt>
                <c:pt idx="78">
                  <c:v>-0.53286985206405624</c:v>
                </c:pt>
                <c:pt idx="79">
                  <c:v>-0.5119071734165429</c:v>
                </c:pt>
                <c:pt idx="80">
                  <c:v>-0.48008108229325863</c:v>
                </c:pt>
                <c:pt idx="81">
                  <c:v>-0.49500732400064706</c:v>
                </c:pt>
                <c:pt idx="82">
                  <c:v>-0.51111998187716623</c:v>
                </c:pt>
                <c:pt idx="83">
                  <c:v>-0.50148733628207731</c:v>
                </c:pt>
                <c:pt idx="84">
                  <c:v>-0.46988440156306177</c:v>
                </c:pt>
                <c:pt idx="85">
                  <c:v>-0.48301453760297774</c:v>
                </c:pt>
                <c:pt idx="86">
                  <c:v>-0.47572691319141192</c:v>
                </c:pt>
                <c:pt idx="87">
                  <c:v>-0.47648168541138664</c:v>
                </c:pt>
                <c:pt idx="88">
                  <c:v>-0.42661796911287136</c:v>
                </c:pt>
                <c:pt idx="89">
                  <c:v>-0.44786104743775546</c:v>
                </c:pt>
                <c:pt idx="90">
                  <c:v>-0.42966336216100098</c:v>
                </c:pt>
                <c:pt idx="91">
                  <c:v>-0.39193143743816417</c:v>
                </c:pt>
                <c:pt idx="92">
                  <c:v>-0.4047787298661793</c:v>
                </c:pt>
                <c:pt idx="93">
                  <c:v>-0.41456923545682545</c:v>
                </c:pt>
                <c:pt idx="94">
                  <c:v>-0.42808431244330192</c:v>
                </c:pt>
                <c:pt idx="95">
                  <c:v>-0.39175845422726141</c:v>
                </c:pt>
                <c:pt idx="96">
                  <c:v>-0.41304849709903002</c:v>
                </c:pt>
                <c:pt idx="97">
                  <c:v>-0.46047251368221626</c:v>
                </c:pt>
                <c:pt idx="98">
                  <c:v>-0.45396991657989311</c:v>
                </c:pt>
                <c:pt idx="99">
                  <c:v>-0.42405962198291924</c:v>
                </c:pt>
                <c:pt idx="100">
                  <c:v>-0.36310806081431812</c:v>
                </c:pt>
                <c:pt idx="101">
                  <c:v>-0.42049157061075004</c:v>
                </c:pt>
                <c:pt idx="102">
                  <c:v>-0.49136232448252581</c:v>
                </c:pt>
                <c:pt idx="103">
                  <c:v>-0.56693580577454805</c:v>
                </c:pt>
                <c:pt idx="104">
                  <c:v>-0.65365520350866513</c:v>
                </c:pt>
                <c:pt idx="105">
                  <c:v>-0.7430616501819387</c:v>
                </c:pt>
                <c:pt idx="106">
                  <c:v>-0.83291616240967614</c:v>
                </c:pt>
                <c:pt idx="107">
                  <c:v>-0.8607589532435006</c:v>
                </c:pt>
                <c:pt idx="108">
                  <c:v>-0.86246781252507998</c:v>
                </c:pt>
                <c:pt idx="109">
                  <c:v>-0.86957499809172034</c:v>
                </c:pt>
                <c:pt idx="110">
                  <c:v>-0.853348778626972</c:v>
                </c:pt>
                <c:pt idx="111">
                  <c:v>-0.63627823819898199</c:v>
                </c:pt>
                <c:pt idx="112">
                  <c:v>-0.463505334258144</c:v>
                </c:pt>
                <c:pt idx="113">
                  <c:v>-0.30971249852014132</c:v>
                </c:pt>
                <c:pt idx="114">
                  <c:v>-0.1756269428722104</c:v>
                </c:pt>
                <c:pt idx="115">
                  <c:v>-0.1728059722724847</c:v>
                </c:pt>
                <c:pt idx="116">
                  <c:v>-0.16998500930971622</c:v>
                </c:pt>
                <c:pt idx="117">
                  <c:v>-0.12946739322991935</c:v>
                </c:pt>
                <c:pt idx="118">
                  <c:v>-7.2334862869260511E-2</c:v>
                </c:pt>
                <c:pt idx="119">
                  <c:v>2.2177349593743359E-3</c:v>
                </c:pt>
                <c:pt idx="120">
                  <c:v>0.13847165254623689</c:v>
                </c:pt>
                <c:pt idx="121">
                  <c:v>0.29273884100130443</c:v>
                </c:pt>
                <c:pt idx="122">
                  <c:v>0.32629440178955216</c:v>
                </c:pt>
                <c:pt idx="123">
                  <c:v>0.35646732525058594</c:v>
                </c:pt>
                <c:pt idx="124">
                  <c:v>0.4556960449182838</c:v>
                </c:pt>
                <c:pt idx="125">
                  <c:v>0.48800200301106955</c:v>
                </c:pt>
                <c:pt idx="126">
                  <c:v>0.5871991808771635</c:v>
                </c:pt>
                <c:pt idx="127">
                  <c:v>0.60299614571410864</c:v>
                </c:pt>
                <c:pt idx="128">
                  <c:v>0.69874752468105972</c:v>
                </c:pt>
                <c:pt idx="129">
                  <c:v>0.7106784901887917</c:v>
                </c:pt>
                <c:pt idx="130">
                  <c:v>0.73133981857844366</c:v>
                </c:pt>
                <c:pt idx="131">
                  <c:v>0.79828511300173166</c:v>
                </c:pt>
                <c:pt idx="132">
                  <c:v>0.75256860109783563</c:v>
                </c:pt>
                <c:pt idx="133">
                  <c:v>0.71643436794132653</c:v>
                </c:pt>
                <c:pt idx="134">
                  <c:v>0.63632927462872124</c:v>
                </c:pt>
                <c:pt idx="135">
                  <c:v>0.59916240508017582</c:v>
                </c:pt>
                <c:pt idx="136">
                  <c:v>0.53788113419057115</c:v>
                </c:pt>
                <c:pt idx="137">
                  <c:v>0.54349119735988072</c:v>
                </c:pt>
                <c:pt idx="138">
                  <c:v>0.53685972956946104</c:v>
                </c:pt>
                <c:pt idx="139">
                  <c:v>0.50102974477896289</c:v>
                </c:pt>
                <c:pt idx="140">
                  <c:v>0.48161408086327318</c:v>
                </c:pt>
                <c:pt idx="141">
                  <c:v>0.52685061414939305</c:v>
                </c:pt>
                <c:pt idx="142">
                  <c:v>0.62259591948082371</c:v>
                </c:pt>
                <c:pt idx="143">
                  <c:v>0.64563909064814795</c:v>
                </c:pt>
                <c:pt idx="144">
                  <c:v>0.75623866479053226</c:v>
                </c:pt>
                <c:pt idx="145">
                  <c:v>0.7945171473440894</c:v>
                </c:pt>
                <c:pt idx="146">
                  <c:v>0.88981462979514347</c:v>
                </c:pt>
                <c:pt idx="147">
                  <c:v>0.93425390711831491</c:v>
                </c:pt>
                <c:pt idx="148">
                  <c:v>0.90094242021832949</c:v>
                </c:pt>
                <c:pt idx="149">
                  <c:v>0.93003132488578322</c:v>
                </c:pt>
                <c:pt idx="150">
                  <c:v>0.92196500834478445</c:v>
                </c:pt>
                <c:pt idx="151">
                  <c:v>0.93353145971377205</c:v>
                </c:pt>
                <c:pt idx="152">
                  <c:v>0.88783536897787341</c:v>
                </c:pt>
                <c:pt idx="153">
                  <c:v>0.93894471613708064</c:v>
                </c:pt>
                <c:pt idx="154">
                  <c:v>0.95020813123442749</c:v>
                </c:pt>
                <c:pt idx="155">
                  <c:v>0.91280571294416202</c:v>
                </c:pt>
                <c:pt idx="156">
                  <c:v>0.8973141230813102</c:v>
                </c:pt>
                <c:pt idx="157">
                  <c:v>0.93153319173531079</c:v>
                </c:pt>
                <c:pt idx="158">
                  <c:v>0.90297834142380662</c:v>
                </c:pt>
                <c:pt idx="159">
                  <c:v>0.87697280855454296</c:v>
                </c:pt>
                <c:pt idx="160">
                  <c:v>0.84778920641879785</c:v>
                </c:pt>
                <c:pt idx="161">
                  <c:v>0.7806341043705487</c:v>
                </c:pt>
                <c:pt idx="162">
                  <c:v>0.7478914021372437</c:v>
                </c:pt>
                <c:pt idx="163">
                  <c:v>0.72926077913927878</c:v>
                </c:pt>
                <c:pt idx="164">
                  <c:v>0.59615731196487864</c:v>
                </c:pt>
                <c:pt idx="165">
                  <c:v>0.47963721476164251</c:v>
                </c:pt>
                <c:pt idx="166">
                  <c:v>0.1644778872838899</c:v>
                </c:pt>
                <c:pt idx="167">
                  <c:v>-9.0040256661881202E-2</c:v>
                </c:pt>
                <c:pt idx="168">
                  <c:v>-0.34976341267111621</c:v>
                </c:pt>
                <c:pt idx="169">
                  <c:v>-0.61959514841772823</c:v>
                </c:pt>
                <c:pt idx="170">
                  <c:v>-0.78906607655311756</c:v>
                </c:pt>
                <c:pt idx="171">
                  <c:v>-0.83031810817769702</c:v>
                </c:pt>
                <c:pt idx="172">
                  <c:v>-0.97701357244479103</c:v>
                </c:pt>
                <c:pt idx="173">
                  <c:v>-0.97372806098106102</c:v>
                </c:pt>
                <c:pt idx="174">
                  <c:v>-0.97008918707097713</c:v>
                </c:pt>
                <c:pt idx="175">
                  <c:v>-0.99591647047899201</c:v>
                </c:pt>
                <c:pt idx="176">
                  <c:v>-0.95199999540434965</c:v>
                </c:pt>
                <c:pt idx="177">
                  <c:v>-0.89205424075020567</c:v>
                </c:pt>
                <c:pt idx="178">
                  <c:v>-0.87993755718224143</c:v>
                </c:pt>
                <c:pt idx="179">
                  <c:v>-0.87509337019258959</c:v>
                </c:pt>
                <c:pt idx="180">
                  <c:v>-0.85190137493447726</c:v>
                </c:pt>
                <c:pt idx="181">
                  <c:v>-0.83870067796721903</c:v>
                </c:pt>
                <c:pt idx="182">
                  <c:v>-0.83765564102353596</c:v>
                </c:pt>
                <c:pt idx="183">
                  <c:v>-0.84193819041362827</c:v>
                </c:pt>
                <c:pt idx="184">
                  <c:v>-0.83859483355730191</c:v>
                </c:pt>
                <c:pt idx="185">
                  <c:v>-0.84158875091485974</c:v>
                </c:pt>
                <c:pt idx="186">
                  <c:v>-0.7838001153946168</c:v>
                </c:pt>
                <c:pt idx="187">
                  <c:v>-0.77000991621436099</c:v>
                </c:pt>
                <c:pt idx="188">
                  <c:v>-0.72458893945804592</c:v>
                </c:pt>
                <c:pt idx="189">
                  <c:v>-0.65586616338751336</c:v>
                </c:pt>
                <c:pt idx="190">
                  <c:v>-0.58570568287975233</c:v>
                </c:pt>
                <c:pt idx="191">
                  <c:v>-0.57141273302268847</c:v>
                </c:pt>
                <c:pt idx="192">
                  <c:v>-0.47552342211018933</c:v>
                </c:pt>
                <c:pt idx="193">
                  <c:v>-0.49103885835272787</c:v>
                </c:pt>
                <c:pt idx="194">
                  <c:v>-0.47370583367039792</c:v>
                </c:pt>
                <c:pt idx="195">
                  <c:v>-0.45087991472795241</c:v>
                </c:pt>
                <c:pt idx="196">
                  <c:v>-0.43762481343094006</c:v>
                </c:pt>
                <c:pt idx="197">
                  <c:v>-0.49818028953126403</c:v>
                </c:pt>
                <c:pt idx="198">
                  <c:v>-0.44540639785991382</c:v>
                </c:pt>
                <c:pt idx="199">
                  <c:v>-0.43252908819966995</c:v>
                </c:pt>
                <c:pt idx="200">
                  <c:v>-0.3538523133427891</c:v>
                </c:pt>
                <c:pt idx="201">
                  <c:v>-0.330319861562823</c:v>
                </c:pt>
                <c:pt idx="202">
                  <c:v>-0.25433754199394742</c:v>
                </c:pt>
                <c:pt idx="203">
                  <c:v>-0.18775701144320972</c:v>
                </c:pt>
                <c:pt idx="204">
                  <c:v>-0.15814968837953899</c:v>
                </c:pt>
                <c:pt idx="205">
                  <c:v>9.1213631903765344E-2</c:v>
                </c:pt>
                <c:pt idx="206">
                  <c:v>0.20070110518486978</c:v>
                </c:pt>
                <c:pt idx="207">
                  <c:v>0.46635010254410336</c:v>
                </c:pt>
                <c:pt idx="208">
                  <c:v>0.6520408606829603</c:v>
                </c:pt>
                <c:pt idx="209">
                  <c:v>0.75112575494800982</c:v>
                </c:pt>
                <c:pt idx="210">
                  <c:v>0.83390249536822425</c:v>
                </c:pt>
                <c:pt idx="211">
                  <c:v>0.81834166465810421</c:v>
                </c:pt>
                <c:pt idx="212">
                  <c:v>0.8403750981491902</c:v>
                </c:pt>
                <c:pt idx="213">
                  <c:v>0.75423371861524535</c:v>
                </c:pt>
                <c:pt idx="214">
                  <c:v>0.71545299948288443</c:v>
                </c:pt>
                <c:pt idx="215">
                  <c:v>0.65719002336787558</c:v>
                </c:pt>
                <c:pt idx="216">
                  <c:v>0.5463951107901468</c:v>
                </c:pt>
                <c:pt idx="217">
                  <c:v>0.42162588863888978</c:v>
                </c:pt>
                <c:pt idx="218">
                  <c:v>0.23931902849698647</c:v>
                </c:pt>
                <c:pt idx="219">
                  <c:v>6.8927771370530772E-2</c:v>
                </c:pt>
                <c:pt idx="220">
                  <c:v>-0.13395867534707978</c:v>
                </c:pt>
                <c:pt idx="221">
                  <c:v>-0.3195273625913399</c:v>
                </c:pt>
                <c:pt idx="222">
                  <c:v>-0.41012575746818897</c:v>
                </c:pt>
                <c:pt idx="223">
                  <c:v>-0.42833243193891546</c:v>
                </c:pt>
                <c:pt idx="224">
                  <c:v>-0.47842462204179226</c:v>
                </c:pt>
                <c:pt idx="225">
                  <c:v>-0.4295355287495492</c:v>
                </c:pt>
                <c:pt idx="226">
                  <c:v>-0.45662143601472704</c:v>
                </c:pt>
                <c:pt idx="227">
                  <c:v>-0.45838223477779771</c:v>
                </c:pt>
                <c:pt idx="228">
                  <c:v>-0.53277458617571494</c:v>
                </c:pt>
                <c:pt idx="229">
                  <c:v>-0.52551851402261951</c:v>
                </c:pt>
                <c:pt idx="230">
                  <c:v>-0.37974947040965312</c:v>
                </c:pt>
                <c:pt idx="231">
                  <c:v>-0.23603150440290316</c:v>
                </c:pt>
                <c:pt idx="232">
                  <c:v>-0.24264764018258403</c:v>
                </c:pt>
                <c:pt idx="233">
                  <c:v>-1.6684354762512621E-2</c:v>
                </c:pt>
                <c:pt idx="234">
                  <c:v>7.4518448977471785E-2</c:v>
                </c:pt>
                <c:pt idx="235">
                  <c:v>0.24584864299864581</c:v>
                </c:pt>
                <c:pt idx="236">
                  <c:v>0.28339617853275878</c:v>
                </c:pt>
                <c:pt idx="237">
                  <c:v>0.39201158229621297</c:v>
                </c:pt>
                <c:pt idx="238">
                  <c:v>0.41046929754390254</c:v>
                </c:pt>
                <c:pt idx="239">
                  <c:v>0.4272534152361932</c:v>
                </c:pt>
                <c:pt idx="240">
                  <c:v>0.42892322735229954</c:v>
                </c:pt>
                <c:pt idx="241">
                  <c:v>0.41490964667655628</c:v>
                </c:pt>
                <c:pt idx="242">
                  <c:v>0.39044550830393199</c:v>
                </c:pt>
                <c:pt idx="243">
                  <c:v>0.41140971660329162</c:v>
                </c:pt>
                <c:pt idx="244">
                  <c:v>0.33262660839203162</c:v>
                </c:pt>
                <c:pt idx="245">
                  <c:v>0.12763500269021227</c:v>
                </c:pt>
                <c:pt idx="246">
                  <c:v>-7.4154374558728198E-2</c:v>
                </c:pt>
                <c:pt idx="247">
                  <c:v>-0.24422728604825267</c:v>
                </c:pt>
                <c:pt idx="248">
                  <c:v>-0.33016940477650641</c:v>
                </c:pt>
                <c:pt idx="249">
                  <c:v>-0.54444902751369162</c:v>
                </c:pt>
                <c:pt idx="250">
                  <c:v>-0.6417527046675825</c:v>
                </c:pt>
                <c:pt idx="251">
                  <c:v>-0.79270022941913076</c:v>
                </c:pt>
                <c:pt idx="252">
                  <c:v>-0.83944129260590739</c:v>
                </c:pt>
                <c:pt idx="253">
                  <c:v>-0.9374178172337817</c:v>
                </c:pt>
                <c:pt idx="254">
                  <c:v>-0.9738028366826833</c:v>
                </c:pt>
                <c:pt idx="255">
                  <c:v>-0.97660847360623759</c:v>
                </c:pt>
                <c:pt idx="256">
                  <c:v>-0.98680407688096006</c:v>
                </c:pt>
                <c:pt idx="257">
                  <c:v>-0.88293168270846711</c:v>
                </c:pt>
                <c:pt idx="258">
                  <c:v>-0.74882361006331333</c:v>
                </c:pt>
                <c:pt idx="259">
                  <c:v>-0.52555999440821621</c:v>
                </c:pt>
                <c:pt idx="260">
                  <c:v>-0.28604609121461355</c:v>
                </c:pt>
                <c:pt idx="261">
                  <c:v>-2.7375407957545228E-2</c:v>
                </c:pt>
                <c:pt idx="262">
                  <c:v>0.13496180592899254</c:v>
                </c:pt>
                <c:pt idx="263">
                  <c:v>0.36558117095713077</c:v>
                </c:pt>
                <c:pt idx="264">
                  <c:v>0.43929303156423039</c:v>
                </c:pt>
                <c:pt idx="265">
                  <c:v>0.73232158729573182</c:v>
                </c:pt>
                <c:pt idx="266">
                  <c:v>0.80741670187674686</c:v>
                </c:pt>
                <c:pt idx="267">
                  <c:v>0.89931988287562425</c:v>
                </c:pt>
                <c:pt idx="268">
                  <c:v>0.90523801295255224</c:v>
                </c:pt>
                <c:pt idx="269">
                  <c:v>0.83742038067302937</c:v>
                </c:pt>
                <c:pt idx="270">
                  <c:v>0.70040931200170586</c:v>
                </c:pt>
                <c:pt idx="271">
                  <c:v>0.58396874400605103</c:v>
                </c:pt>
                <c:pt idx="272">
                  <c:v>0.40161518374774496</c:v>
                </c:pt>
                <c:pt idx="273">
                  <c:v>0.27789842273731108</c:v>
                </c:pt>
                <c:pt idx="274">
                  <c:v>0.22640411056619481</c:v>
                </c:pt>
                <c:pt idx="275">
                  <c:v>0.1179189526950439</c:v>
                </c:pt>
                <c:pt idx="276">
                  <c:v>2.4025469226718887E-2</c:v>
                </c:pt>
                <c:pt idx="277">
                  <c:v>-9.8913923131503823E-2</c:v>
                </c:pt>
                <c:pt idx="278">
                  <c:v>-0.24616492851804828</c:v>
                </c:pt>
                <c:pt idx="279">
                  <c:v>-0.38958149646794593</c:v>
                </c:pt>
                <c:pt idx="280">
                  <c:v>-0.48628108713322515</c:v>
                </c:pt>
                <c:pt idx="281">
                  <c:v>-0.49860601506103419</c:v>
                </c:pt>
                <c:pt idx="282">
                  <c:v>-0.56649949403196953</c:v>
                </c:pt>
                <c:pt idx="283">
                  <c:v>-0.5648296626675624</c:v>
                </c:pt>
                <c:pt idx="284">
                  <c:v>-0.54698930288049763</c:v>
                </c:pt>
                <c:pt idx="285">
                  <c:v>-0.50288501564811305</c:v>
                </c:pt>
                <c:pt idx="286">
                  <c:v>-0.3215804873445548</c:v>
                </c:pt>
                <c:pt idx="287">
                  <c:v>-0.26557675458336416</c:v>
                </c:pt>
                <c:pt idx="288">
                  <c:v>-0.15549236901155927</c:v>
                </c:pt>
                <c:pt idx="289">
                  <c:v>-8.2888714935127561E-2</c:v>
                </c:pt>
                <c:pt idx="290">
                  <c:v>-3.0981569741516113E-2</c:v>
                </c:pt>
                <c:pt idx="291">
                  <c:v>-6.4289625789993921E-2</c:v>
                </c:pt>
                <c:pt idx="292">
                  <c:v>-0.30503029006464127</c:v>
                </c:pt>
                <c:pt idx="293">
                  <c:v>-0.2751401358430749</c:v>
                </c:pt>
                <c:pt idx="294">
                  <c:v>-0.26904641262801415</c:v>
                </c:pt>
                <c:pt idx="295">
                  <c:v>-0.20745493799687012</c:v>
                </c:pt>
                <c:pt idx="296">
                  <c:v>-0.26260696470989819</c:v>
                </c:pt>
                <c:pt idx="297">
                  <c:v>-0.22212859542143537</c:v>
                </c:pt>
                <c:pt idx="298">
                  <c:v>-0.24090811719443717</c:v>
                </c:pt>
                <c:pt idx="299">
                  <c:v>-0.27324170883791754</c:v>
                </c:pt>
                <c:pt idx="300">
                  <c:v>-0.36135578519483347</c:v>
                </c:pt>
                <c:pt idx="301">
                  <c:v>-0.36832904486109525</c:v>
                </c:pt>
                <c:pt idx="302">
                  <c:v>-0.37384072573699045</c:v>
                </c:pt>
                <c:pt idx="303">
                  <c:v>-0.43201799524311246</c:v>
                </c:pt>
                <c:pt idx="304">
                  <c:v>-0.39328404411710771</c:v>
                </c:pt>
                <c:pt idx="305">
                  <c:v>-0.43794248507615419</c:v>
                </c:pt>
                <c:pt idx="306">
                  <c:v>-0.46866940275363034</c:v>
                </c:pt>
                <c:pt idx="307">
                  <c:v>-0.55053349401896601</c:v>
                </c:pt>
                <c:pt idx="308">
                  <c:v>-0.61971928927032027</c:v>
                </c:pt>
                <c:pt idx="309">
                  <c:v>-0.55788800050427578</c:v>
                </c:pt>
                <c:pt idx="310">
                  <c:v>-0.61160234908809485</c:v>
                </c:pt>
                <c:pt idx="311">
                  <c:v>-0.62494817517596712</c:v>
                </c:pt>
                <c:pt idx="312">
                  <c:v>-0.66894656993402046</c:v>
                </c:pt>
                <c:pt idx="313">
                  <c:v>-0.69249201895026691</c:v>
                </c:pt>
                <c:pt idx="314">
                  <c:v>-0.74805284799803329</c:v>
                </c:pt>
                <c:pt idx="315">
                  <c:v>-0.7895762960775361</c:v>
                </c:pt>
                <c:pt idx="316">
                  <c:v>-0.79127393801944246</c:v>
                </c:pt>
                <c:pt idx="317">
                  <c:v>-0.83697747162354341</c:v>
                </c:pt>
                <c:pt idx="318">
                  <c:v>-0.89726895098074255</c:v>
                </c:pt>
                <c:pt idx="319">
                  <c:v>-0.96358334910891141</c:v>
                </c:pt>
                <c:pt idx="320">
                  <c:v>-1.0218906399933567</c:v>
                </c:pt>
                <c:pt idx="321">
                  <c:v>-1.0432597774759989</c:v>
                </c:pt>
                <c:pt idx="322">
                  <c:v>-1.003921141756849</c:v>
                </c:pt>
                <c:pt idx="323">
                  <c:v>-0.9122435285685988</c:v>
                </c:pt>
                <c:pt idx="324">
                  <c:v>-0.7819101176804798</c:v>
                </c:pt>
                <c:pt idx="325">
                  <c:v>-0.57204653108543313</c:v>
                </c:pt>
                <c:pt idx="326">
                  <c:v>-0.34730841095621323</c:v>
                </c:pt>
                <c:pt idx="327">
                  <c:v>-0.18180430522636593</c:v>
                </c:pt>
                <c:pt idx="328">
                  <c:v>-0.13025429495344043</c:v>
                </c:pt>
                <c:pt idx="329">
                  <c:v>-0.13168428163511825</c:v>
                </c:pt>
                <c:pt idx="330">
                  <c:v>-2.0208894051441773E-2</c:v>
                </c:pt>
                <c:pt idx="331">
                  <c:v>-0.14948933336330411</c:v>
                </c:pt>
                <c:pt idx="332">
                  <c:v>-0.13499980384859672</c:v>
                </c:pt>
                <c:pt idx="333">
                  <c:v>-0.11430692999476993</c:v>
                </c:pt>
                <c:pt idx="334">
                  <c:v>-0.19244644049560272</c:v>
                </c:pt>
                <c:pt idx="335">
                  <c:v>-0.29239833745467719</c:v>
                </c:pt>
                <c:pt idx="336">
                  <c:v>-0.24027928232439871</c:v>
                </c:pt>
                <c:pt idx="337">
                  <c:v>-0.22783708000978575</c:v>
                </c:pt>
                <c:pt idx="338">
                  <c:v>-0.19839877909092962</c:v>
                </c:pt>
                <c:pt idx="339">
                  <c:v>-0.11403179028440541</c:v>
                </c:pt>
                <c:pt idx="340">
                  <c:v>-2.2235807720495937E-2</c:v>
                </c:pt>
                <c:pt idx="341">
                  <c:v>-1.4881331205776394E-2</c:v>
                </c:pt>
                <c:pt idx="342">
                  <c:v>-0.15663181453481823</c:v>
                </c:pt>
                <c:pt idx="343">
                  <c:v>-0.33700142783998072</c:v>
                </c:pt>
                <c:pt idx="344">
                  <c:v>-0.37386106443642886</c:v>
                </c:pt>
                <c:pt idx="345">
                  <c:v>-0.3870379039898954</c:v>
                </c:pt>
                <c:pt idx="346">
                  <c:v>-0.19951304700225286</c:v>
                </c:pt>
                <c:pt idx="347">
                  <c:v>-0.18115010808062965</c:v>
                </c:pt>
                <c:pt idx="348">
                  <c:v>3.7761697511567771E-2</c:v>
                </c:pt>
                <c:pt idx="349">
                  <c:v>0.26248815011867715</c:v>
                </c:pt>
                <c:pt idx="350">
                  <c:v>0.42504503552203704</c:v>
                </c:pt>
                <c:pt idx="351">
                  <c:v>0.576279052768494</c:v>
                </c:pt>
                <c:pt idx="352">
                  <c:v>0.65881066365085383</c:v>
                </c:pt>
                <c:pt idx="353">
                  <c:v>0.73650951046072988</c:v>
                </c:pt>
                <c:pt idx="354">
                  <c:v>0.68054327232218537</c:v>
                </c:pt>
                <c:pt idx="355">
                  <c:v>0.64957654814676613</c:v>
                </c:pt>
                <c:pt idx="356">
                  <c:v>0.55945807478631271</c:v>
                </c:pt>
                <c:pt idx="357">
                  <c:v>0.4234946552285731</c:v>
                </c:pt>
                <c:pt idx="358">
                  <c:v>0.37649483632919256</c:v>
                </c:pt>
                <c:pt idx="359">
                  <c:v>0.32430518574935707</c:v>
                </c:pt>
                <c:pt idx="360">
                  <c:v>0.30796541997029381</c:v>
                </c:pt>
                <c:pt idx="361">
                  <c:v>0.3000492987962961</c:v>
                </c:pt>
                <c:pt idx="362">
                  <c:v>0.3180588724516562</c:v>
                </c:pt>
                <c:pt idx="363">
                  <c:v>0.33812322663217942</c:v>
                </c:pt>
                <c:pt idx="364">
                  <c:v>0.3517014463203828</c:v>
                </c:pt>
                <c:pt idx="365">
                  <c:v>0.34813468223778804</c:v>
                </c:pt>
                <c:pt idx="366">
                  <c:v>0.41006071345120526</c:v>
                </c:pt>
                <c:pt idx="367">
                  <c:v>0.42282605706788068</c:v>
                </c:pt>
                <c:pt idx="368">
                  <c:v>0.49024861501592049</c:v>
                </c:pt>
                <c:pt idx="369">
                  <c:v>0.50254568654448706</c:v>
                </c:pt>
                <c:pt idx="370">
                  <c:v>0.56423932076042527</c:v>
                </c:pt>
                <c:pt idx="371">
                  <c:v>0.59359937096984039</c:v>
                </c:pt>
                <c:pt idx="372">
                  <c:v>0.60192061504774008</c:v>
                </c:pt>
                <c:pt idx="373">
                  <c:v>0.57902392502894195</c:v>
                </c:pt>
                <c:pt idx="374">
                  <c:v>0.55543950097698502</c:v>
                </c:pt>
                <c:pt idx="375">
                  <c:v>0.54111150409437614</c:v>
                </c:pt>
                <c:pt idx="376">
                  <c:v>0.58556549916411416</c:v>
                </c:pt>
                <c:pt idx="377">
                  <c:v>0.65286944968031546</c:v>
                </c:pt>
                <c:pt idx="378">
                  <c:v>0.71336422386182718</c:v>
                </c:pt>
                <c:pt idx="379">
                  <c:v>0.78744087458321332</c:v>
                </c:pt>
                <c:pt idx="380">
                  <c:v>0.8867478624769376</c:v>
                </c:pt>
                <c:pt idx="381">
                  <c:v>0.77804565347306087</c:v>
                </c:pt>
                <c:pt idx="382">
                  <c:v>0.59573374742126539</c:v>
                </c:pt>
                <c:pt idx="383">
                  <c:v>0.42222275190195591</c:v>
                </c:pt>
                <c:pt idx="384">
                  <c:v>0.36989541398151465</c:v>
                </c:pt>
                <c:pt idx="385">
                  <c:v>0.29133565389800387</c:v>
                </c:pt>
                <c:pt idx="386">
                  <c:v>0.3121699234056694</c:v>
                </c:pt>
                <c:pt idx="387">
                  <c:v>0.38115643776037017</c:v>
                </c:pt>
                <c:pt idx="388">
                  <c:v>0.56845391426707426</c:v>
                </c:pt>
                <c:pt idx="389">
                  <c:v>0.59221631886445691</c:v>
                </c:pt>
                <c:pt idx="390">
                  <c:v>0.59049211884698749</c:v>
                </c:pt>
                <c:pt idx="391">
                  <c:v>0.60066756365247875</c:v>
                </c:pt>
                <c:pt idx="392">
                  <c:v>0.66517713359235542</c:v>
                </c:pt>
                <c:pt idx="393">
                  <c:v>0.72476664072323937</c:v>
                </c:pt>
                <c:pt idx="394">
                  <c:v>0.72186057751088784</c:v>
                </c:pt>
                <c:pt idx="395">
                  <c:v>0.65263744599014162</c:v>
                </c:pt>
                <c:pt idx="396">
                  <c:v>0.62160363389806017</c:v>
                </c:pt>
                <c:pt idx="397">
                  <c:v>0.58387910397901155</c:v>
                </c:pt>
                <c:pt idx="398">
                  <c:v>0.54322007754870016</c:v>
                </c:pt>
                <c:pt idx="399">
                  <c:v>0.54520031618861065</c:v>
                </c:pt>
                <c:pt idx="400">
                  <c:v>0.68237799086442141</c:v>
                </c:pt>
                <c:pt idx="401">
                  <c:v>0.81356434163157698</c:v>
                </c:pt>
                <c:pt idx="402">
                  <c:v>0.90529850215107199</c:v>
                </c:pt>
                <c:pt idx="403">
                  <c:v>0.93628169291088092</c:v>
                </c:pt>
                <c:pt idx="404">
                  <c:v>0.96057046747640085</c:v>
                </c:pt>
                <c:pt idx="405">
                  <c:v>0.91174056738474785</c:v>
                </c:pt>
                <c:pt idx="406">
                  <c:v>0.89828863136828296</c:v>
                </c:pt>
                <c:pt idx="407">
                  <c:v>0.88429917702215433</c:v>
                </c:pt>
                <c:pt idx="408">
                  <c:v>0.84652077669689507</c:v>
                </c:pt>
                <c:pt idx="409">
                  <c:v>0.83989718983481632</c:v>
                </c:pt>
                <c:pt idx="410">
                  <c:v>0.84220323738263791</c:v>
                </c:pt>
                <c:pt idx="411">
                  <c:v>0.87341747901725542</c:v>
                </c:pt>
                <c:pt idx="412">
                  <c:v>0.87460392913136231</c:v>
                </c:pt>
                <c:pt idx="413">
                  <c:v>0.90769994061774384</c:v>
                </c:pt>
                <c:pt idx="414">
                  <c:v>0.87641139355490394</c:v>
                </c:pt>
                <c:pt idx="415">
                  <c:v>0.83627525162804484</c:v>
                </c:pt>
                <c:pt idx="416">
                  <c:v>0.86007190432862135</c:v>
                </c:pt>
                <c:pt idx="417">
                  <c:v>0.85694048089707198</c:v>
                </c:pt>
                <c:pt idx="418">
                  <c:v>0.89512428067901362</c:v>
                </c:pt>
                <c:pt idx="419">
                  <c:v>0.89858143891146391</c:v>
                </c:pt>
                <c:pt idx="420">
                  <c:v>0.89967690519851606</c:v>
                </c:pt>
                <c:pt idx="421">
                  <c:v>0.98508753027915885</c:v>
                </c:pt>
                <c:pt idx="422">
                  <c:v>0.94981791331523113</c:v>
                </c:pt>
                <c:pt idx="423">
                  <c:v>0.93704863687134232</c:v>
                </c:pt>
                <c:pt idx="424">
                  <c:v>0.90832449774187118</c:v>
                </c:pt>
                <c:pt idx="425">
                  <c:v>0.84706231093456019</c:v>
                </c:pt>
                <c:pt idx="426">
                  <c:v>0.833484054481471</c:v>
                </c:pt>
                <c:pt idx="427">
                  <c:v>0.73867026775286049</c:v>
                </c:pt>
                <c:pt idx="428">
                  <c:v>0.50067998651087109</c:v>
                </c:pt>
                <c:pt idx="429">
                  <c:v>0.17224542191232323</c:v>
                </c:pt>
                <c:pt idx="430">
                  <c:v>-0.28676953402466565</c:v>
                </c:pt>
                <c:pt idx="431">
                  <c:v>-0.70104646518184932</c:v>
                </c:pt>
                <c:pt idx="432">
                  <c:v>-0.89491095548860633</c:v>
                </c:pt>
                <c:pt idx="433">
                  <c:v>-0.99562403164552138</c:v>
                </c:pt>
                <c:pt idx="434">
                  <c:v>-1.0033584628726668</c:v>
                </c:pt>
                <c:pt idx="435">
                  <c:v>-0.98075224881478151</c:v>
                </c:pt>
                <c:pt idx="436">
                  <c:v>-0.92001261683114799</c:v>
                </c:pt>
                <c:pt idx="437">
                  <c:v>-0.85279833603345256</c:v>
                </c:pt>
                <c:pt idx="438">
                  <c:v>-0.80152739490095715</c:v>
                </c:pt>
                <c:pt idx="439">
                  <c:v>-0.71061860089651696</c:v>
                </c:pt>
                <c:pt idx="440">
                  <c:v>-0.6534584774126202</c:v>
                </c:pt>
                <c:pt idx="441">
                  <c:v>-0.64304321250070384</c:v>
                </c:pt>
                <c:pt idx="442">
                  <c:v>-0.49715905449125808</c:v>
                </c:pt>
                <c:pt idx="443">
                  <c:v>-0.53168139414221394</c:v>
                </c:pt>
                <c:pt idx="444">
                  <c:v>-0.56829376012707733</c:v>
                </c:pt>
                <c:pt idx="445">
                  <c:v>-0.61757698804915395</c:v>
                </c:pt>
                <c:pt idx="446">
                  <c:v>-0.59273928211643079</c:v>
                </c:pt>
                <c:pt idx="447">
                  <c:v>-0.60785736242950905</c:v>
                </c:pt>
                <c:pt idx="448">
                  <c:v>-0.57719360099595873</c:v>
                </c:pt>
                <c:pt idx="449">
                  <c:v>-0.56893548376863312</c:v>
                </c:pt>
                <c:pt idx="450">
                  <c:v>-0.59477922272693262</c:v>
                </c:pt>
                <c:pt idx="451">
                  <c:v>-0.6174915619873248</c:v>
                </c:pt>
                <c:pt idx="452">
                  <c:v>-0.63204048430859228</c:v>
                </c:pt>
                <c:pt idx="453">
                  <c:v>-0.68731509119717349</c:v>
                </c:pt>
                <c:pt idx="454">
                  <c:v>-0.67330520580341968</c:v>
                </c:pt>
                <c:pt idx="455">
                  <c:v>-0.61372579074094791</c:v>
                </c:pt>
                <c:pt idx="456">
                  <c:v>-0.49568624844101566</c:v>
                </c:pt>
                <c:pt idx="457">
                  <c:v>-0.61423702472791941</c:v>
                </c:pt>
                <c:pt idx="458">
                  <c:v>-0.65228311028399755</c:v>
                </c:pt>
                <c:pt idx="459">
                  <c:v>-0.69101713296252654</c:v>
                </c:pt>
                <c:pt idx="460">
                  <c:v>-0.84025948832019859</c:v>
                </c:pt>
                <c:pt idx="461">
                  <c:v>-0.88861842471882868</c:v>
                </c:pt>
                <c:pt idx="462">
                  <c:v>-0.80686050729765268</c:v>
                </c:pt>
                <c:pt idx="463">
                  <c:v>-0.66789966316127536</c:v>
                </c:pt>
                <c:pt idx="464">
                  <c:v>-0.69654022514424629</c:v>
                </c:pt>
                <c:pt idx="465">
                  <c:v>-0.66850403583676332</c:v>
                </c:pt>
                <c:pt idx="466">
                  <c:v>-0.42262174647361517</c:v>
                </c:pt>
                <c:pt idx="467">
                  <c:v>-0.37347243315238887</c:v>
                </c:pt>
                <c:pt idx="468">
                  <c:v>-0.3765369425623562</c:v>
                </c:pt>
                <c:pt idx="469">
                  <c:v>-0.39454656543660721</c:v>
                </c:pt>
                <c:pt idx="470">
                  <c:v>-0.37245901238274304</c:v>
                </c:pt>
                <c:pt idx="471">
                  <c:v>-0.41976918940501928</c:v>
                </c:pt>
                <c:pt idx="472">
                  <c:v>-0.41712120432515032</c:v>
                </c:pt>
                <c:pt idx="473">
                  <c:v>-0.38134557067112929</c:v>
                </c:pt>
                <c:pt idx="474">
                  <c:v>-0.40134309623660896</c:v>
                </c:pt>
                <c:pt idx="475">
                  <c:v>-0.40092657132927223</c:v>
                </c:pt>
                <c:pt idx="476">
                  <c:v>-0.41346349517752506</c:v>
                </c:pt>
                <c:pt idx="477">
                  <c:v>-0.38360866229161339</c:v>
                </c:pt>
                <c:pt idx="478">
                  <c:v>-0.38664160192652508</c:v>
                </c:pt>
                <c:pt idx="479">
                  <c:v>-0.41485817380032391</c:v>
                </c:pt>
                <c:pt idx="480">
                  <c:v>-0.42778374972827954</c:v>
                </c:pt>
                <c:pt idx="481">
                  <c:v>-0.44331829269855993</c:v>
                </c:pt>
                <c:pt idx="482">
                  <c:v>-0.42335237227301264</c:v>
                </c:pt>
                <c:pt idx="483">
                  <c:v>-0.43760579763148499</c:v>
                </c:pt>
                <c:pt idx="484">
                  <c:v>-0.45641684593217657</c:v>
                </c:pt>
                <c:pt idx="485">
                  <c:v>-0.43394437368814653</c:v>
                </c:pt>
                <c:pt idx="486">
                  <c:v>-0.45832654431294578</c:v>
                </c:pt>
                <c:pt idx="487">
                  <c:v>-0.42927312921651739</c:v>
                </c:pt>
                <c:pt idx="488">
                  <c:v>-0.43045960705854402</c:v>
                </c:pt>
                <c:pt idx="489">
                  <c:v>-0.42460567873008292</c:v>
                </c:pt>
                <c:pt idx="490">
                  <c:v>-0.43460071273038359</c:v>
                </c:pt>
                <c:pt idx="491">
                  <c:v>-0.41111847341676339</c:v>
                </c:pt>
                <c:pt idx="492">
                  <c:v>-0.39453885050096604</c:v>
                </c:pt>
                <c:pt idx="493">
                  <c:v>-0.38941585822412728</c:v>
                </c:pt>
                <c:pt idx="494">
                  <c:v>-0.39352539354367277</c:v>
                </c:pt>
                <c:pt idx="495">
                  <c:v>-0.42404031645518209</c:v>
                </c:pt>
                <c:pt idx="496">
                  <c:v>-0.3941854572612512</c:v>
                </c:pt>
                <c:pt idx="497">
                  <c:v>-0.37676908873783554</c:v>
                </c:pt>
                <c:pt idx="498">
                  <c:v>-0.40948019431082683</c:v>
                </c:pt>
                <c:pt idx="499">
                  <c:v>-0.42662147234276904</c:v>
                </c:pt>
                <c:pt idx="500">
                  <c:v>-0.42992952171745497</c:v>
                </c:pt>
                <c:pt idx="501">
                  <c:v>-0.42216222321434527</c:v>
                </c:pt>
                <c:pt idx="502">
                  <c:v>-0.42400503130717476</c:v>
                </c:pt>
                <c:pt idx="503">
                  <c:v>-0.43254596217581076</c:v>
                </c:pt>
                <c:pt idx="504">
                  <c:v>-0.42212694628053354</c:v>
                </c:pt>
                <c:pt idx="505">
                  <c:v>-0.38286656351349529</c:v>
                </c:pt>
                <c:pt idx="506">
                  <c:v>-0.40049119506781788</c:v>
                </c:pt>
                <c:pt idx="507">
                  <c:v>-0.43975530308743588</c:v>
                </c:pt>
                <c:pt idx="508">
                  <c:v>-0.42543872796751792</c:v>
                </c:pt>
                <c:pt idx="509">
                  <c:v>-0.43379920753722334</c:v>
                </c:pt>
                <c:pt idx="510">
                  <c:v>-0.38941585822412728</c:v>
                </c:pt>
                <c:pt idx="511">
                  <c:v>-0.4205555492483411</c:v>
                </c:pt>
                <c:pt idx="512">
                  <c:v>-0.42421702665038002</c:v>
                </c:pt>
                <c:pt idx="513">
                  <c:v>-0.41540095125433163</c:v>
                </c:pt>
                <c:pt idx="514">
                  <c:v>-0.39349011660986105</c:v>
                </c:pt>
                <c:pt idx="515">
                  <c:v>-0.37349260207848656</c:v>
                </c:pt>
                <c:pt idx="516">
                  <c:v>-0.39700642786097684</c:v>
                </c:pt>
                <c:pt idx="517">
                  <c:v>-0.39024890688432379</c:v>
                </c:pt>
                <c:pt idx="518">
                  <c:v>-0.3501201985232773</c:v>
                </c:pt>
                <c:pt idx="519">
                  <c:v>-0.39372994120162791</c:v>
                </c:pt>
                <c:pt idx="520">
                  <c:v>-0.35527104495668771</c:v>
                </c:pt>
                <c:pt idx="521">
                  <c:v>-0.32969874336704474</c:v>
                </c:pt>
                <c:pt idx="522">
                  <c:v>-0.34008613660580428</c:v>
                </c:pt>
                <c:pt idx="523">
                  <c:v>-0.30761490568613231</c:v>
                </c:pt>
                <c:pt idx="524">
                  <c:v>-0.35705070386531007</c:v>
                </c:pt>
                <c:pt idx="525">
                  <c:v>-0.32064656920904766</c:v>
                </c:pt>
                <c:pt idx="526">
                  <c:v>-0.31388904823239472</c:v>
                </c:pt>
                <c:pt idx="527">
                  <c:v>-0.30451878349927552</c:v>
                </c:pt>
                <c:pt idx="528">
                  <c:v>-0.32656732557531393</c:v>
                </c:pt>
                <c:pt idx="529">
                  <c:v>-0.30859307807265657</c:v>
                </c:pt>
                <c:pt idx="530">
                  <c:v>-0.30737503103281294</c:v>
                </c:pt>
                <c:pt idx="531">
                  <c:v>-0.30145054119977127</c:v>
                </c:pt>
                <c:pt idx="532">
                  <c:v>-0.31201093689773413</c:v>
                </c:pt>
                <c:pt idx="533">
                  <c:v>-0.32127508888235129</c:v>
                </c:pt>
                <c:pt idx="534">
                  <c:v>-0.34666701836254499</c:v>
                </c:pt>
                <c:pt idx="535">
                  <c:v>-0.31103280069885725</c:v>
                </c:pt>
                <c:pt idx="536">
                  <c:v>-0.34116645812025648</c:v>
                </c:pt>
                <c:pt idx="537">
                  <c:v>-0.30302193765472518</c:v>
                </c:pt>
                <c:pt idx="538">
                  <c:v>-0.37625045770440485</c:v>
                </c:pt>
                <c:pt idx="539">
                  <c:v>-0.33493528959515551</c:v>
                </c:pt>
                <c:pt idx="540">
                  <c:v>-0.34023132085055124</c:v>
                </c:pt>
                <c:pt idx="541">
                  <c:v>-0.30835692585200769</c:v>
                </c:pt>
                <c:pt idx="542">
                  <c:v>-0.32180517422344035</c:v>
                </c:pt>
                <c:pt idx="543">
                  <c:v>-0.36765012863492236</c:v>
                </c:pt>
                <c:pt idx="544">
                  <c:v>-0.32912434325651935</c:v>
                </c:pt>
                <c:pt idx="545">
                  <c:v>-0.38419816392737266</c:v>
                </c:pt>
                <c:pt idx="546">
                  <c:v>-0.34573926825967094</c:v>
                </c:pt>
                <c:pt idx="547">
                  <c:v>-0.39886809609935797</c:v>
                </c:pt>
                <c:pt idx="548">
                  <c:v>-0.3721092991511033</c:v>
                </c:pt>
                <c:pt idx="549">
                  <c:v>-0.35782806263789313</c:v>
                </c:pt>
                <c:pt idx="550">
                  <c:v>-0.38496803824981962</c:v>
                </c:pt>
                <c:pt idx="551">
                  <c:v>-0.34288296020771436</c:v>
                </c:pt>
                <c:pt idx="552">
                  <c:v>-0.36719831915681672</c:v>
                </c:pt>
                <c:pt idx="553">
                  <c:v>-0.3884528229732459</c:v>
                </c:pt>
                <c:pt idx="554">
                  <c:v>-0.38517630012624954</c:v>
                </c:pt>
                <c:pt idx="555">
                  <c:v>-0.38681452635072405</c:v>
                </c:pt>
                <c:pt idx="556">
                  <c:v>-0.38235160427394399</c:v>
                </c:pt>
                <c:pt idx="557">
                  <c:v>-0.40931866425310559</c:v>
                </c:pt>
                <c:pt idx="558">
                  <c:v>-0.38681452635072405</c:v>
                </c:pt>
                <c:pt idx="559">
                  <c:v>-0.38663788713081182</c:v>
                </c:pt>
                <c:pt idx="560">
                  <c:v>-0.38583637205802351</c:v>
                </c:pt>
                <c:pt idx="561">
                  <c:v>-0.36800347805003258</c:v>
                </c:pt>
                <c:pt idx="562">
                  <c:v>-0.37455277276066462</c:v>
                </c:pt>
                <c:pt idx="563">
                  <c:v>-0.35371850807004701</c:v>
                </c:pt>
                <c:pt idx="564">
                  <c:v>-0.38193508052108427</c:v>
                </c:pt>
                <c:pt idx="565">
                  <c:v>-0.3598475274672201</c:v>
                </c:pt>
                <c:pt idx="566">
                  <c:v>-0.35409974782937637</c:v>
                </c:pt>
                <c:pt idx="567">
                  <c:v>-0.35510945438054736</c:v>
                </c:pt>
                <c:pt idx="568">
                  <c:v>-0.36190234899707863</c:v>
                </c:pt>
                <c:pt idx="569">
                  <c:v>-0.38127501622626747</c:v>
                </c:pt>
                <c:pt idx="570">
                  <c:v>-0.36169774082070433</c:v>
                </c:pt>
                <c:pt idx="571">
                  <c:v>-0.37103645387259165</c:v>
                </c:pt>
                <c:pt idx="572">
                  <c:v>-0.37779397484924465</c:v>
                </c:pt>
                <c:pt idx="573">
                  <c:v>-0.37681957153990475</c:v>
                </c:pt>
                <c:pt idx="574">
                  <c:v>-0.39078643285094439</c:v>
                </c:pt>
                <c:pt idx="575">
                  <c:v>-0.4087644395511581</c:v>
                </c:pt>
                <c:pt idx="576">
                  <c:v>-0.42147801249895123</c:v>
                </c:pt>
                <c:pt idx="577">
                  <c:v>-0.41224547329122369</c:v>
                </c:pt>
                <c:pt idx="578">
                  <c:v>-0.43183014632048433</c:v>
                </c:pt>
                <c:pt idx="579">
                  <c:v>-0.42597253913842525</c:v>
                </c:pt>
                <c:pt idx="580">
                  <c:v>-0.41123570622163352</c:v>
                </c:pt>
                <c:pt idx="581">
                  <c:v>-0.41081918189153532</c:v>
                </c:pt>
                <c:pt idx="582">
                  <c:v>-0.40545638311675358</c:v>
                </c:pt>
                <c:pt idx="583">
                  <c:v>-0.39402761766847139</c:v>
                </c:pt>
                <c:pt idx="584">
                  <c:v>-0.41325890509497443</c:v>
                </c:pt>
                <c:pt idx="585">
                  <c:v>-0.38747832295783941</c:v>
                </c:pt>
                <c:pt idx="586">
                  <c:v>-0.4447520428176035</c:v>
                </c:pt>
                <c:pt idx="587">
                  <c:v>-0.42150961763888362</c:v>
                </c:pt>
                <c:pt idx="588">
                  <c:v>-0.43172031819903045</c:v>
                </c:pt>
                <c:pt idx="589">
                  <c:v>-0.39489600493537574</c:v>
                </c:pt>
                <c:pt idx="590">
                  <c:v>-0.39730045062776476</c:v>
                </c:pt>
                <c:pt idx="591">
                  <c:v>-0.44826836170567641</c:v>
                </c:pt>
                <c:pt idx="592">
                  <c:v>-0.45401240023978756</c:v>
                </c:pt>
                <c:pt idx="593">
                  <c:v>-0.47589175193564104</c:v>
                </c:pt>
                <c:pt idx="594">
                  <c:v>-0.43788094273613598</c:v>
                </c:pt>
                <c:pt idx="595">
                  <c:v>-0.45732051071013108</c:v>
                </c:pt>
                <c:pt idx="596">
                  <c:v>-0.45038626086721795</c:v>
                </c:pt>
                <c:pt idx="597">
                  <c:v>-0.44523166287320848</c:v>
                </c:pt>
                <c:pt idx="598">
                  <c:v>-0.4461316018213447</c:v>
                </c:pt>
                <c:pt idx="599">
                  <c:v>-0.43070315350574273</c:v>
                </c:pt>
                <c:pt idx="600">
                  <c:v>-0.4535176605651251</c:v>
                </c:pt>
                <c:pt idx="601">
                  <c:v>-0.4765796344449143</c:v>
                </c:pt>
                <c:pt idx="602">
                  <c:v>-0.46734709581442524</c:v>
                </c:pt>
                <c:pt idx="603">
                  <c:v>-0.45208390338636278</c:v>
                </c:pt>
                <c:pt idx="604">
                  <c:v>-0.43588929612126548</c:v>
                </c:pt>
                <c:pt idx="605">
                  <c:v>-0.47333841426251066</c:v>
                </c:pt>
                <c:pt idx="606">
                  <c:v>-0.42300273823085416</c:v>
                </c:pt>
                <c:pt idx="607">
                  <c:v>-0.42826342381982341</c:v>
                </c:pt>
                <c:pt idx="608">
                  <c:v>-0.44692936648801085</c:v>
                </c:pt>
                <c:pt idx="609">
                  <c:v>-0.4720851612641408</c:v>
                </c:pt>
                <c:pt idx="610">
                  <c:v>-0.46940183815480241</c:v>
                </c:pt>
                <c:pt idx="611">
                  <c:v>-0.43302931569819114</c:v>
                </c:pt>
                <c:pt idx="612">
                  <c:v>-0.41585276015519884</c:v>
                </c:pt>
                <c:pt idx="613">
                  <c:v>-0.43013778359388483</c:v>
                </c:pt>
                <c:pt idx="614">
                  <c:v>-0.39798075141520706</c:v>
                </c:pt>
                <c:pt idx="615">
                  <c:v>-0.43386236435838765</c:v>
                </c:pt>
                <c:pt idx="616">
                  <c:v>-0.43240079602488757</c:v>
                </c:pt>
                <c:pt idx="617">
                  <c:v>-0.39864472506073706</c:v>
                </c:pt>
                <c:pt idx="618">
                  <c:v>-0.42609505879555937</c:v>
                </c:pt>
                <c:pt idx="619">
                  <c:v>-0.39073230340853826</c:v>
                </c:pt>
                <c:pt idx="620">
                  <c:v>-0.41093802975478999</c:v>
                </c:pt>
                <c:pt idx="621">
                  <c:v>-0.38909403475946824</c:v>
                </c:pt>
                <c:pt idx="622">
                  <c:v>-0.39536820221374075</c:v>
                </c:pt>
                <c:pt idx="623">
                  <c:v>-0.38411613650379006</c:v>
                </c:pt>
                <c:pt idx="624">
                  <c:v>-0.38516119917825409</c:v>
                </c:pt>
                <c:pt idx="625">
                  <c:v>-0.36405178232326679</c:v>
                </c:pt>
                <c:pt idx="626">
                  <c:v>-0.35056825644078393</c:v>
                </c:pt>
                <c:pt idx="627">
                  <c:v>-0.36279847586619662</c:v>
                </c:pt>
                <c:pt idx="628">
                  <c:v>-0.35217125097595153</c:v>
                </c:pt>
                <c:pt idx="629">
                  <c:v>-0.34642715076894426</c:v>
                </c:pt>
                <c:pt idx="630">
                  <c:v>-0.32026166753546698</c:v>
                </c:pt>
                <c:pt idx="631">
                  <c:v>-0.30469551942525425</c:v>
                </c:pt>
                <c:pt idx="632">
                  <c:v>-0.33538340097136238</c:v>
                </c:pt>
                <c:pt idx="633">
                  <c:v>-0.34973520720334894</c:v>
                </c:pt>
                <c:pt idx="634">
                  <c:v>-0.33580362340335945</c:v>
                </c:pt>
                <c:pt idx="635">
                  <c:v>-0.31535059904930957</c:v>
                </c:pt>
                <c:pt idx="636">
                  <c:v>-0.28891367844717597</c:v>
                </c:pt>
                <c:pt idx="637">
                  <c:v>-0.3065735945722674</c:v>
                </c:pt>
                <c:pt idx="638">
                  <c:v>-0.29796950688246721</c:v>
                </c:pt>
                <c:pt idx="639">
                  <c:v>-0.34580236456241609</c:v>
                </c:pt>
                <c:pt idx="640">
                  <c:v>-0.32855898040438009</c:v>
                </c:pt>
                <c:pt idx="641">
                  <c:v>-0.3412726319644161</c:v>
                </c:pt>
                <c:pt idx="642">
                  <c:v>-0.32719959680921668</c:v>
                </c:pt>
                <c:pt idx="643">
                  <c:v>-0.33064906077422662</c:v>
                </c:pt>
                <c:pt idx="644">
                  <c:v>-0.29957252714841559</c:v>
                </c:pt>
                <c:pt idx="645">
                  <c:v>-0.30198062654086028</c:v>
                </c:pt>
                <c:pt idx="646">
                  <c:v>-0.31528745974473049</c:v>
                </c:pt>
                <c:pt idx="647">
                  <c:v>-0.32960774966036172</c:v>
                </c:pt>
                <c:pt idx="648">
                  <c:v>-0.30975165793350684</c:v>
                </c:pt>
                <c:pt idx="649">
                  <c:v>-0.30689541039996943</c:v>
                </c:pt>
                <c:pt idx="650">
                  <c:v>-0.30462861162072929</c:v>
                </c:pt>
                <c:pt idx="651">
                  <c:v>-0.32162845639128523</c:v>
                </c:pt>
                <c:pt idx="652">
                  <c:v>-0.31442284836919698</c:v>
                </c:pt>
                <c:pt idx="653">
                  <c:v>-0.35392677110095383</c:v>
                </c:pt>
                <c:pt idx="654">
                  <c:v>-0.33020093130419592</c:v>
                </c:pt>
                <c:pt idx="655">
                  <c:v>-0.37002300455225562</c:v>
                </c:pt>
                <c:pt idx="656">
                  <c:v>-0.35267348273770732</c:v>
                </c:pt>
                <c:pt idx="657">
                  <c:v>-0.3571679907061191</c:v>
                </c:pt>
                <c:pt idx="658">
                  <c:v>-0.36574048371285356</c:v>
                </c:pt>
                <c:pt idx="659">
                  <c:v>-0.33818023278746812</c:v>
                </c:pt>
                <c:pt idx="660">
                  <c:v>-0.32936788206676093</c:v>
                </c:pt>
                <c:pt idx="661">
                  <c:v>-0.35246521970680045</c:v>
                </c:pt>
                <c:pt idx="662">
                  <c:v>-0.34507914344643498</c:v>
                </c:pt>
                <c:pt idx="663">
                  <c:v>-0.3475542046793435</c:v>
                </c:pt>
                <c:pt idx="664">
                  <c:v>-0.33999143574036522</c:v>
                </c:pt>
                <c:pt idx="665">
                  <c:v>-0.35413503297738375</c:v>
                </c:pt>
                <c:pt idx="666">
                  <c:v>-0.30972005221633592</c:v>
                </c:pt>
                <c:pt idx="667">
                  <c:v>-0.32121566495072384</c:v>
                </c:pt>
                <c:pt idx="668">
                  <c:v>-0.37779397484924465</c:v>
                </c:pt>
                <c:pt idx="669">
                  <c:v>-0.36089631539426392</c:v>
                </c:pt>
                <c:pt idx="670">
                  <c:v>-0.3778292594200135</c:v>
                </c:pt>
                <c:pt idx="671">
                  <c:v>-0.37336633792047197</c:v>
                </c:pt>
                <c:pt idx="672">
                  <c:v>-0.40440760564657624</c:v>
                </c:pt>
                <c:pt idx="673">
                  <c:v>-0.38562810960435512</c:v>
                </c:pt>
                <c:pt idx="674">
                  <c:v>-0.37929082833075212</c:v>
                </c:pt>
                <c:pt idx="675">
                  <c:v>-0.38479506036692013</c:v>
                </c:pt>
                <c:pt idx="676">
                  <c:v>-0.40203471163541921</c:v>
                </c:pt>
                <c:pt idx="677">
                  <c:v>-0.38541984772792526</c:v>
                </c:pt>
                <c:pt idx="678">
                  <c:v>-0.37371597311710747</c:v>
                </c:pt>
                <c:pt idx="679">
                  <c:v>-0.39688017473706733</c:v>
                </c:pt>
                <c:pt idx="680">
                  <c:v>-0.38681825924026103</c:v>
                </c:pt>
                <c:pt idx="681">
                  <c:v>-0.36640055506738906</c:v>
                </c:pt>
                <c:pt idx="682">
                  <c:v>-0.34201463345922917</c:v>
                </c:pt>
                <c:pt idx="683">
                  <c:v>-0.41405669433794445</c:v>
                </c:pt>
                <c:pt idx="684">
                  <c:v>-0.42691541592007565</c:v>
                </c:pt>
                <c:pt idx="685">
                  <c:v>-0.4314098891008491</c:v>
                </c:pt>
                <c:pt idx="686">
                  <c:v>-0.40089129439546034</c:v>
                </c:pt>
                <c:pt idx="687">
                  <c:v>-0.36660881752105745</c:v>
                </c:pt>
                <c:pt idx="688">
                  <c:v>-0.37354304869290844</c:v>
                </c:pt>
                <c:pt idx="689">
                  <c:v>-0.41443794173423104</c:v>
                </c:pt>
                <c:pt idx="690">
                  <c:v>-0.39911163548683815</c:v>
                </c:pt>
                <c:pt idx="691">
                  <c:v>-0.37228602744012496</c:v>
                </c:pt>
                <c:pt idx="692">
                  <c:v>-0.39050755485675653</c:v>
                </c:pt>
                <c:pt idx="693">
                  <c:v>-0.42506522066041497</c:v>
                </c:pt>
                <c:pt idx="694">
                  <c:v>-0.4116485587578525</c:v>
                </c:pt>
                <c:pt idx="695">
                  <c:v>-0.40566093019747018</c:v>
                </c:pt>
                <c:pt idx="696">
                  <c:v>-0.39113234221776166</c:v>
                </c:pt>
                <c:pt idx="697">
                  <c:v>-0.37270626656593647</c:v>
                </c:pt>
                <c:pt idx="698">
                  <c:v>-0.43774723089287121</c:v>
                </c:pt>
                <c:pt idx="699">
                  <c:v>-0.39357206484396229</c:v>
                </c:pt>
                <c:pt idx="700">
                  <c:v>-0.38625289581088329</c:v>
                </c:pt>
                <c:pt idx="701">
                  <c:v>-0.42057067592711744</c:v>
                </c:pt>
                <c:pt idx="702">
                  <c:v>-0.40893370206110591</c:v>
                </c:pt>
                <c:pt idx="703">
                  <c:v>-0.39012263624382915</c:v>
                </c:pt>
                <c:pt idx="704">
                  <c:v>-0.42039397561154745</c:v>
                </c:pt>
                <c:pt idx="705">
                  <c:v>-0.4369457262769495</c:v>
                </c:pt>
                <c:pt idx="706">
                  <c:v>-0.41903455640597514</c:v>
                </c:pt>
                <c:pt idx="707">
                  <c:v>-0.40342946944769936</c:v>
                </c:pt>
                <c:pt idx="708">
                  <c:v>-0.43349624421811589</c:v>
                </c:pt>
                <c:pt idx="709">
                  <c:v>-0.42042929612443164</c:v>
                </c:pt>
                <c:pt idx="710">
                  <c:v>-0.40596760888952932</c:v>
                </c:pt>
                <c:pt idx="711">
                  <c:v>-0.41346349517752506</c:v>
                </c:pt>
                <c:pt idx="712">
                  <c:v>-0.41468148169894958</c:v>
                </c:pt>
                <c:pt idx="713">
                  <c:v>-0.42963029071064596</c:v>
                </c:pt>
                <c:pt idx="714">
                  <c:v>-0.4267703108648101</c:v>
                </c:pt>
                <c:pt idx="715">
                  <c:v>-0.43025507749441261</c:v>
                </c:pt>
                <c:pt idx="716">
                  <c:v>-0.42123074022193424</c:v>
                </c:pt>
                <c:pt idx="717">
                  <c:v>-0.43227454290097805</c:v>
                </c:pt>
                <c:pt idx="718">
                  <c:v>-0.42579209547645186</c:v>
                </c:pt>
                <c:pt idx="719">
                  <c:v>-0.44067404050822778</c:v>
                </c:pt>
                <c:pt idx="720">
                  <c:v>-0.41513326486903585</c:v>
                </c:pt>
                <c:pt idx="721">
                  <c:v>-0.40872915440315072</c:v>
                </c:pt>
                <c:pt idx="722">
                  <c:v>-0.39997996929504204</c:v>
                </c:pt>
                <c:pt idx="723">
                  <c:v>-0.41774970590463012</c:v>
                </c:pt>
                <c:pt idx="724">
                  <c:v>-0.39179246703099763</c:v>
                </c:pt>
                <c:pt idx="725">
                  <c:v>-0.40667435096711591</c:v>
                </c:pt>
                <c:pt idx="726">
                  <c:v>-0.40566093019747018</c:v>
                </c:pt>
                <c:pt idx="727">
                  <c:v>-0.38872789652537265</c:v>
                </c:pt>
                <c:pt idx="728">
                  <c:v>-0.38389144962490446</c:v>
                </c:pt>
                <c:pt idx="729">
                  <c:v>-0.36844789272434997</c:v>
                </c:pt>
                <c:pt idx="730">
                  <c:v>-0.39702157263357685</c:v>
                </c:pt>
                <c:pt idx="731">
                  <c:v>-0.39966580673008523</c:v>
                </c:pt>
                <c:pt idx="732">
                  <c:v>-0.39454656543660721</c:v>
                </c:pt>
                <c:pt idx="733">
                  <c:v>-0.3972614221333538</c:v>
                </c:pt>
                <c:pt idx="734">
                  <c:v>-0.41767542902709776</c:v>
                </c:pt>
                <c:pt idx="735">
                  <c:v>-0.42339163888988585</c:v>
                </c:pt>
                <c:pt idx="736">
                  <c:v>-0.41565594552670854</c:v>
                </c:pt>
                <c:pt idx="737">
                  <c:v>-0.42693958101171492</c:v>
                </c:pt>
                <c:pt idx="738">
                  <c:v>-0.42384344779075311</c:v>
                </c:pt>
                <c:pt idx="739">
                  <c:v>-0.42485320722338593</c:v>
                </c:pt>
                <c:pt idx="740">
                  <c:v>-0.46982981736979756</c:v>
                </c:pt>
                <c:pt idx="741">
                  <c:v>-0.44286649085741142</c:v>
                </c:pt>
                <c:pt idx="742">
                  <c:v>-0.44492129487068466</c:v>
                </c:pt>
                <c:pt idx="743">
                  <c:v>-0.45495533869433397</c:v>
                </c:pt>
                <c:pt idx="744">
                  <c:v>-0.43920873928519072</c:v>
                </c:pt>
                <c:pt idx="745">
                  <c:v>-0.41325523272385667</c:v>
                </c:pt>
                <c:pt idx="746">
                  <c:v>-0.41054037602711002</c:v>
                </c:pt>
                <c:pt idx="747">
                  <c:v>-0.39988153496282752</c:v>
                </c:pt>
                <c:pt idx="748">
                  <c:v>-0.39131278530249658</c:v>
                </c:pt>
                <c:pt idx="749">
                  <c:v>-0.33403912653839007</c:v>
                </c:pt>
                <c:pt idx="750">
                  <c:v>-0.3555018928084876</c:v>
                </c:pt>
                <c:pt idx="751">
                  <c:v>-0.30418429422971688</c:v>
                </c:pt>
                <c:pt idx="752">
                  <c:v>-0.30871034624240346</c:v>
                </c:pt>
                <c:pt idx="753">
                  <c:v>-0.31240337590291284</c:v>
                </c:pt>
                <c:pt idx="754">
                  <c:v>-0.30114757730342523</c:v>
                </c:pt>
                <c:pt idx="755">
                  <c:v>-0.27638048748846006</c:v>
                </c:pt>
                <c:pt idx="756">
                  <c:v>-0.32511322302088774</c:v>
                </c:pt>
                <c:pt idx="757">
                  <c:v>-0.29462990640378772</c:v>
                </c:pt>
                <c:pt idx="758">
                  <c:v>-0.29037519389921418</c:v>
                </c:pt>
                <c:pt idx="759">
                  <c:v>-0.28096966211191121</c:v>
                </c:pt>
                <c:pt idx="760">
                  <c:v>-0.31388904823239472</c:v>
                </c:pt>
                <c:pt idx="761">
                  <c:v>-0.28493412856383854</c:v>
                </c:pt>
                <c:pt idx="762">
                  <c:v>-0.31847826585767969</c:v>
                </c:pt>
                <c:pt idx="763">
                  <c:v>-0.34792026372395768</c:v>
                </c:pt>
                <c:pt idx="764">
                  <c:v>-0.38042310742051916</c:v>
                </c:pt>
                <c:pt idx="765">
                  <c:v>-0.36983116710104291</c:v>
                </c:pt>
                <c:pt idx="766">
                  <c:v>-0.36836961628412807</c:v>
                </c:pt>
                <c:pt idx="767">
                  <c:v>-0.40424738097225316</c:v>
                </c:pt>
                <c:pt idx="768">
                  <c:v>-0.41379801017786438</c:v>
                </c:pt>
                <c:pt idx="769">
                  <c:v>-0.41793910821274693</c:v>
                </c:pt>
                <c:pt idx="770">
                  <c:v>-0.43612537736662893</c:v>
                </c:pt>
                <c:pt idx="771">
                  <c:v>-0.45985120894919107</c:v>
                </c:pt>
                <c:pt idx="772">
                  <c:v>-0.43633363924305885</c:v>
                </c:pt>
                <c:pt idx="773">
                  <c:v>-0.45065394725251368</c:v>
                </c:pt>
                <c:pt idx="774">
                  <c:v>-0.44365659462437512</c:v>
                </c:pt>
                <c:pt idx="775">
                  <c:v>-0.43428262215526131</c:v>
                </c:pt>
                <c:pt idx="776">
                  <c:v>-0.4502411558119524</c:v>
                </c:pt>
                <c:pt idx="777">
                  <c:v>-0.44592333994491484</c:v>
                </c:pt>
                <c:pt idx="778">
                  <c:v>-0.44940437368498043</c:v>
                </c:pt>
                <c:pt idx="779">
                  <c:v>-0.4440731183772349</c:v>
                </c:pt>
                <c:pt idx="780">
                  <c:v>-0.50197529681464492</c:v>
                </c:pt>
                <c:pt idx="781">
                  <c:v>-0.42710855875468634</c:v>
                </c:pt>
                <c:pt idx="782">
                  <c:v>-0.46428258582721937</c:v>
                </c:pt>
                <c:pt idx="783">
                  <c:v>-0.43773577600797436</c:v>
                </c:pt>
                <c:pt idx="784">
                  <c:v>-0.48114098969943203</c:v>
                </c:pt>
                <c:pt idx="785">
                  <c:v>-0.46473065477883091</c:v>
                </c:pt>
                <c:pt idx="786">
                  <c:v>-0.46128489739533868</c:v>
                </c:pt>
                <c:pt idx="787">
                  <c:v>-0.45341549334337355</c:v>
                </c:pt>
                <c:pt idx="788">
                  <c:v>-0.45226062121851784</c:v>
                </c:pt>
                <c:pt idx="789">
                  <c:v>-0.43484425211786359</c:v>
                </c:pt>
                <c:pt idx="790">
                  <c:v>-0.47804120335565292</c:v>
                </c:pt>
                <c:pt idx="791">
                  <c:v>-0.48372215322397599</c:v>
                </c:pt>
                <c:pt idx="792">
                  <c:v>-0.4499976087875151</c:v>
                </c:pt>
                <c:pt idx="793">
                  <c:v>-0.45083432924159106</c:v>
                </c:pt>
                <c:pt idx="794">
                  <c:v>-0.47146037505761262</c:v>
                </c:pt>
                <c:pt idx="795">
                  <c:v>-0.47964414385488163</c:v>
                </c:pt>
                <c:pt idx="796">
                  <c:v>-0.46937402700006459</c:v>
                </c:pt>
                <c:pt idx="797">
                  <c:v>-0.4718805788185475</c:v>
                </c:pt>
                <c:pt idx="798">
                  <c:v>-0.45937526068746543</c:v>
                </c:pt>
                <c:pt idx="799">
                  <c:v>-0.44202578129751252</c:v>
                </c:pt>
                <c:pt idx="800">
                  <c:v>-0.44192734696529801</c:v>
                </c:pt>
                <c:pt idx="801">
                  <c:v>-0.44645341764904678</c:v>
                </c:pt>
                <c:pt idx="802">
                  <c:v>-0.45422439558299288</c:v>
                </c:pt>
                <c:pt idx="803">
                  <c:v>-0.4282040075251532</c:v>
                </c:pt>
                <c:pt idx="804">
                  <c:v>-0.41527843101995909</c:v>
                </c:pt>
                <c:pt idx="805">
                  <c:v>-0.37524817508495079</c:v>
                </c:pt>
                <c:pt idx="806">
                  <c:v>-0.44046577863179792</c:v>
                </c:pt>
                <c:pt idx="807">
                  <c:v>-0.37145669357564171</c:v>
                </c:pt>
                <c:pt idx="808">
                  <c:v>-0.37664284325088304</c:v>
                </c:pt>
                <c:pt idx="809">
                  <c:v>-0.37577450944267921</c:v>
                </c:pt>
                <c:pt idx="810">
                  <c:v>-0.36615700804295181</c:v>
                </c:pt>
                <c:pt idx="811">
                  <c:v>-0.37214463718057261</c:v>
                </c:pt>
                <c:pt idx="812">
                  <c:v>-0.36082569985374435</c:v>
                </c:pt>
                <c:pt idx="813">
                  <c:v>-0.38190352826261387</c:v>
                </c:pt>
                <c:pt idx="814">
                  <c:v>-0.35688911271193124</c:v>
                </c:pt>
                <c:pt idx="815">
                  <c:v>-0.35831541456848603</c:v>
                </c:pt>
                <c:pt idx="816">
                  <c:v>-0.34120945704942807</c:v>
                </c:pt>
                <c:pt idx="817">
                  <c:v>-0.38395462511713097</c:v>
                </c:pt>
                <c:pt idx="818">
                  <c:v>-0.35671245597543361</c:v>
                </c:pt>
                <c:pt idx="819">
                  <c:v>-0.37144923485628645</c:v>
                </c:pt>
                <c:pt idx="820">
                  <c:v>-0.37001928917930382</c:v>
                </c:pt>
                <c:pt idx="821">
                  <c:v>-0.3808547771004559</c:v>
                </c:pt>
                <c:pt idx="822">
                  <c:v>-0.36165505862623781</c:v>
                </c:pt>
                <c:pt idx="823">
                  <c:v>-0.38189980301003407</c:v>
                </c:pt>
                <c:pt idx="824">
                  <c:v>-0.39336013059641456</c:v>
                </c:pt>
                <c:pt idx="825">
                  <c:v>-0.41217491178664301</c:v>
                </c:pt>
                <c:pt idx="826">
                  <c:v>-0.38520785238471994</c:v>
                </c:pt>
                <c:pt idx="827">
                  <c:v>-0.39889964014363283</c:v>
                </c:pt>
                <c:pt idx="828">
                  <c:v>-0.40381071684398584</c:v>
                </c:pt>
                <c:pt idx="829">
                  <c:v>-0.41646114060757194</c:v>
                </c:pt>
                <c:pt idx="830">
                  <c:v>-0.3903271833245458</c:v>
                </c:pt>
                <c:pt idx="831">
                  <c:v>-0.38729420750198668</c:v>
                </c:pt>
                <c:pt idx="832">
                  <c:v>-0.37064779075878374</c:v>
                </c:pt>
                <c:pt idx="833">
                  <c:v>-0.41711751386020868</c:v>
                </c:pt>
                <c:pt idx="834">
                  <c:v>-0.41199821147107318</c:v>
                </c:pt>
                <c:pt idx="835">
                  <c:v>-0.40625044004742505</c:v>
                </c:pt>
                <c:pt idx="836">
                  <c:v>-0.38457941132365914</c:v>
                </c:pt>
                <c:pt idx="837">
                  <c:v>-0.3896354957959729</c:v>
                </c:pt>
                <c:pt idx="838">
                  <c:v>-0.42715149716543899</c:v>
                </c:pt>
                <c:pt idx="839">
                  <c:v>-0.42523814450737563</c:v>
                </c:pt>
                <c:pt idx="840">
                  <c:v>-0.44018322062953497</c:v>
                </c:pt>
                <c:pt idx="841">
                  <c:v>-0.45578465446499355</c:v>
                </c:pt>
                <c:pt idx="842">
                  <c:v>-0.43331585401484296</c:v>
                </c:pt>
                <c:pt idx="843">
                  <c:v>-0.42238189697383821</c:v>
                </c:pt>
                <c:pt idx="844">
                  <c:v>-0.46230232536463112</c:v>
                </c:pt>
                <c:pt idx="845">
                  <c:v>-0.43875320397726686</c:v>
                </c:pt>
                <c:pt idx="846">
                  <c:v>-0.42161198704098235</c:v>
                </c:pt>
                <c:pt idx="847">
                  <c:v>-0.44878724780091622</c:v>
                </c:pt>
                <c:pt idx="848">
                  <c:v>-0.41833920754038945</c:v>
                </c:pt>
                <c:pt idx="849">
                  <c:v>-0.42314794055781474</c:v>
                </c:pt>
                <c:pt idx="850">
                  <c:v>-0.41875573244772618</c:v>
                </c:pt>
                <c:pt idx="851">
                  <c:v>-0.41074489455713642</c:v>
                </c:pt>
                <c:pt idx="852">
                  <c:v>-0.4228337599106442</c:v>
                </c:pt>
                <c:pt idx="853">
                  <c:v>-0.43122949889757622</c:v>
                </c:pt>
                <c:pt idx="854">
                  <c:v>-0.4422379711841079</c:v>
                </c:pt>
                <c:pt idx="855">
                  <c:v>-0.42018571373511759</c:v>
                </c:pt>
                <c:pt idx="856">
                  <c:v>-0.42527348311408336</c:v>
                </c:pt>
                <c:pt idx="857">
                  <c:v>-0.40506767757835022</c:v>
                </c:pt>
                <c:pt idx="858">
                  <c:v>-0.39994843570763383</c:v>
                </c:pt>
                <c:pt idx="859">
                  <c:v>-0.38228477565890029</c:v>
                </c:pt>
                <c:pt idx="860">
                  <c:v>-0.39050388364011557</c:v>
                </c:pt>
                <c:pt idx="861">
                  <c:v>-0.36169774082070433</c:v>
                </c:pt>
                <c:pt idx="862">
                  <c:v>-0.39353678733291214</c:v>
                </c:pt>
                <c:pt idx="863">
                  <c:v>-0.40012135955459432</c:v>
                </c:pt>
                <c:pt idx="864">
                  <c:v>-0.39071214551654548</c:v>
                </c:pt>
                <c:pt idx="865">
                  <c:v>-0.39851468558859021</c:v>
                </c:pt>
                <c:pt idx="866">
                  <c:v>-0.37586921088535674</c:v>
                </c:pt>
                <c:pt idx="867">
                  <c:v>-0.39896654852539631</c:v>
                </c:pt>
                <c:pt idx="868">
                  <c:v>-0.38994594356521645</c:v>
                </c:pt>
                <c:pt idx="869">
                  <c:v>-0.41955723706364789</c:v>
                </c:pt>
                <c:pt idx="870">
                  <c:v>-0.40792392453464921</c:v>
                </c:pt>
                <c:pt idx="871">
                  <c:v>-0.41221018872045484</c:v>
                </c:pt>
                <c:pt idx="872">
                  <c:v>-0.3847913274773832</c:v>
                </c:pt>
                <c:pt idx="873">
                  <c:v>-0.40914196393753577</c:v>
                </c:pt>
                <c:pt idx="874">
                  <c:v>-0.38869261901432245</c:v>
                </c:pt>
                <c:pt idx="875">
                  <c:v>-0.3725295744645622</c:v>
                </c:pt>
                <c:pt idx="876">
                  <c:v>-0.4095937734156414</c:v>
                </c:pt>
                <c:pt idx="877">
                  <c:v>-0.38363645535252749</c:v>
                </c:pt>
                <c:pt idx="878">
                  <c:v>-0.39911163548683815</c:v>
                </c:pt>
                <c:pt idx="879">
                  <c:v>-0.38350647697603818</c:v>
                </c:pt>
                <c:pt idx="880">
                  <c:v>-0.40750366731501397</c:v>
                </c:pt>
                <c:pt idx="881">
                  <c:v>-0.39834176174162966</c:v>
                </c:pt>
                <c:pt idx="882">
                  <c:v>-0.39196539087795818</c:v>
                </c:pt>
                <c:pt idx="883">
                  <c:v>-0.3905391605739274</c:v>
                </c:pt>
                <c:pt idx="884">
                  <c:v>-0.41098843394461654</c:v>
                </c:pt>
                <c:pt idx="885">
                  <c:v>-0.39342697730528198</c:v>
                </c:pt>
                <c:pt idx="886">
                  <c:v>-0.37155140207803788</c:v>
                </c:pt>
                <c:pt idx="887">
                  <c:v>-0.3770556341142059</c:v>
                </c:pt>
                <c:pt idx="888">
                  <c:v>-0.41283497550422144</c:v>
                </c:pt>
                <c:pt idx="889">
                  <c:v>-0.41840609782832922</c:v>
                </c:pt>
                <c:pt idx="890">
                  <c:v>-0.40366926548877602</c:v>
                </c:pt>
                <c:pt idx="891">
                  <c:v>-0.41060351475445067</c:v>
                </c:pt>
                <c:pt idx="892">
                  <c:v>-0.39321871542885206</c:v>
                </c:pt>
                <c:pt idx="893">
                  <c:v>-0.4418883289277537</c:v>
                </c:pt>
                <c:pt idx="894">
                  <c:v>-0.37928709544121519</c:v>
                </c:pt>
                <c:pt idx="895">
                  <c:v>-0.38628817332193349</c:v>
                </c:pt>
                <c:pt idx="896">
                  <c:v>-0.41983606159913539</c:v>
                </c:pt>
                <c:pt idx="897">
                  <c:v>-0.42331709533920098</c:v>
                </c:pt>
                <c:pt idx="898">
                  <c:v>-0.38813471488153839</c:v>
                </c:pt>
                <c:pt idx="899">
                  <c:v>-0.40917724908554309</c:v>
                </c:pt>
                <c:pt idx="900">
                  <c:v>-0.40712248101438508</c:v>
                </c:pt>
                <c:pt idx="901">
                  <c:v>-0.41259510791062065</c:v>
                </c:pt>
                <c:pt idx="902">
                  <c:v>-0.41774970590463012</c:v>
                </c:pt>
                <c:pt idx="903">
                  <c:v>-0.41277184383659954</c:v>
                </c:pt>
                <c:pt idx="904">
                  <c:v>-0.38187200231216267</c:v>
                </c:pt>
                <c:pt idx="905">
                  <c:v>-0.38475977579615128</c:v>
                </c:pt>
                <c:pt idx="906">
                  <c:v>-0.42322238625956621</c:v>
                </c:pt>
                <c:pt idx="907">
                  <c:v>-0.39148577024511461</c:v>
                </c:pt>
                <c:pt idx="908">
                  <c:v>-0.4132198946943873</c:v>
                </c:pt>
                <c:pt idx="909">
                  <c:v>-0.3874430454467892</c:v>
                </c:pt>
                <c:pt idx="910">
                  <c:v>-0.37758571239557631</c:v>
                </c:pt>
                <c:pt idx="911">
                  <c:v>-0.40479260402622341</c:v>
                </c:pt>
                <c:pt idx="912">
                  <c:v>-0.38597782341323339</c:v>
                </c:pt>
                <c:pt idx="913">
                  <c:v>-0.36737495837672901</c:v>
                </c:pt>
                <c:pt idx="914">
                  <c:v>-0.38353810020979423</c:v>
                </c:pt>
                <c:pt idx="915">
                  <c:v>-0.3877890076950683</c:v>
                </c:pt>
                <c:pt idx="916">
                  <c:v>-0.40966829887250256</c:v>
                </c:pt>
                <c:pt idx="917">
                  <c:v>-0.4044038803939965</c:v>
                </c:pt>
                <c:pt idx="918">
                  <c:v>-0.40112739373464756</c:v>
                </c:pt>
                <c:pt idx="919">
                  <c:v>-0.39698628748556936</c:v>
                </c:pt>
                <c:pt idx="920">
                  <c:v>-0.41562066859289687</c:v>
                </c:pt>
                <c:pt idx="921">
                  <c:v>-0.41446946768468207</c:v>
                </c:pt>
                <c:pt idx="922">
                  <c:v>-0.41015171349054058</c:v>
                </c:pt>
                <c:pt idx="923">
                  <c:v>-0.43119424005758811</c:v>
                </c:pt>
                <c:pt idx="924">
                  <c:v>-0.44408451216647421</c:v>
                </c:pt>
                <c:pt idx="925">
                  <c:v>-0.42360363423309116</c:v>
                </c:pt>
                <c:pt idx="926">
                  <c:v>-0.4152394206193718</c:v>
                </c:pt>
                <c:pt idx="927">
                  <c:v>-0.4283063692902947</c:v>
                </c:pt>
                <c:pt idx="928">
                  <c:v>-0.44593100026737875</c:v>
                </c:pt>
                <c:pt idx="929">
                  <c:v>-0.45265698765662343</c:v>
                </c:pt>
                <c:pt idx="930">
                  <c:v>-0.43607368530998947</c:v>
                </c:pt>
                <c:pt idx="931">
                  <c:v>-0.43488725046979682</c:v>
                </c:pt>
                <c:pt idx="932">
                  <c:v>-0.45816122027002992</c:v>
                </c:pt>
                <c:pt idx="933">
                  <c:v>-0.4790586231107497</c:v>
                </c:pt>
                <c:pt idx="934">
                  <c:v>-0.4585777440228897</c:v>
                </c:pt>
                <c:pt idx="935">
                  <c:v>-0.48129381732729593</c:v>
                </c:pt>
                <c:pt idx="936">
                  <c:v>-0.51090512834231261</c:v>
                </c:pt>
                <c:pt idx="937">
                  <c:v>-0.48352527749982821</c:v>
                </c:pt>
                <c:pt idx="938">
                  <c:v>-0.48882125529652354</c:v>
                </c:pt>
                <c:pt idx="939">
                  <c:v>-0.52585390256637077</c:v>
                </c:pt>
                <c:pt idx="940">
                  <c:v>-0.48123066756585031</c:v>
                </c:pt>
                <c:pt idx="941">
                  <c:v>-0.49614047721106441</c:v>
                </c:pt>
                <c:pt idx="942">
                  <c:v>-0.48526965889740037</c:v>
                </c:pt>
                <c:pt idx="943">
                  <c:v>-0.48548165481784422</c:v>
                </c:pt>
                <c:pt idx="944">
                  <c:v>-0.49224286510496174</c:v>
                </c:pt>
                <c:pt idx="945">
                  <c:v>-0.48625154665687631</c:v>
                </c:pt>
                <c:pt idx="946">
                  <c:v>-0.50060340634756328</c:v>
                </c:pt>
                <c:pt idx="947">
                  <c:v>-0.48363883851081901</c:v>
                </c:pt>
                <c:pt idx="948">
                  <c:v>-0.48464860558040918</c:v>
                </c:pt>
                <c:pt idx="949">
                  <c:v>-0.47583625543694053</c:v>
                </c:pt>
                <c:pt idx="950">
                  <c:v>-0.45967319279335656</c:v>
                </c:pt>
                <c:pt idx="951">
                  <c:v>-0.438736778974811</c:v>
                </c:pt>
                <c:pt idx="952">
                  <c:v>-0.46002288850841105</c:v>
                </c:pt>
                <c:pt idx="953">
                  <c:v>-0.43692559411573773</c:v>
                </c:pt>
                <c:pt idx="954">
                  <c:v>-0.45103385332328694</c:v>
                </c:pt>
                <c:pt idx="955">
                  <c:v>-0.39560673611878533</c:v>
                </c:pt>
                <c:pt idx="956">
                  <c:v>-0.39703667415881067</c:v>
                </c:pt>
                <c:pt idx="957">
                  <c:v>-0.38125859180105021</c:v>
                </c:pt>
                <c:pt idx="958">
                  <c:v>-0.40786848970884476</c:v>
                </c:pt>
                <c:pt idx="959">
                  <c:v>-0.37348755277144641</c:v>
                </c:pt>
                <c:pt idx="960">
                  <c:v>-0.39661641636193695</c:v>
                </c:pt>
                <c:pt idx="961">
                  <c:v>-0.39274673760188727</c:v>
                </c:pt>
                <c:pt idx="962">
                  <c:v>-0.33898940818272028</c:v>
                </c:pt>
                <c:pt idx="963">
                  <c:v>-0.3071132177146938</c:v>
                </c:pt>
                <c:pt idx="964">
                  <c:v>-0.36577973165866445</c:v>
                </c:pt>
                <c:pt idx="965">
                  <c:v>-0.34717691044676469</c:v>
                </c:pt>
                <c:pt idx="966">
                  <c:v>-0.36595265550562511</c:v>
                </c:pt>
                <c:pt idx="967">
                  <c:v>-0.34821822213786802</c:v>
                </c:pt>
                <c:pt idx="968">
                  <c:v>-0.33738273421671611</c:v>
                </c:pt>
                <c:pt idx="969">
                  <c:v>-0.37751515795071433</c:v>
                </c:pt>
                <c:pt idx="970">
                  <c:v>-0.3380075210004827</c:v>
                </c:pt>
                <c:pt idx="971">
                  <c:v>-0.37367696271652029</c:v>
                </c:pt>
                <c:pt idx="972">
                  <c:v>-0.36409478182967697</c:v>
                </c:pt>
                <c:pt idx="973">
                  <c:v>-0.36632624200220926</c:v>
                </c:pt>
                <c:pt idx="974">
                  <c:v>-0.37350032349660794</c:v>
                </c:pt>
                <c:pt idx="975">
                  <c:v>-0.38861832404296637</c:v>
                </c:pt>
                <c:pt idx="976">
                  <c:v>-0.39799603703857434</c:v>
                </c:pt>
                <c:pt idx="977">
                  <c:v>-0.398031313972386</c:v>
                </c:pt>
                <c:pt idx="978">
                  <c:v>-0.43345723381752876</c:v>
                </c:pt>
                <c:pt idx="979">
                  <c:v>-0.42592979584830115</c:v>
                </c:pt>
                <c:pt idx="980">
                  <c:v>-0.4041956179403281</c:v>
                </c:pt>
                <c:pt idx="981">
                  <c:v>-0.44122826521017522</c:v>
                </c:pt>
                <c:pt idx="982">
                  <c:v>-0.41764753868287868</c:v>
                </c:pt>
                <c:pt idx="983">
                  <c:v>-0.40116267066845923</c:v>
                </c:pt>
                <c:pt idx="984">
                  <c:v>-0.45122697042711685</c:v>
                </c:pt>
                <c:pt idx="985">
                  <c:v>-0.45449980338641011</c:v>
                </c:pt>
                <c:pt idx="986">
                  <c:v>-0.43185428568134282</c:v>
                </c:pt>
                <c:pt idx="987">
                  <c:v>-0.43283244703376211</c:v>
                </c:pt>
                <c:pt idx="988">
                  <c:v>-0.42774473932769241</c:v>
                </c:pt>
                <c:pt idx="989">
                  <c:v>-0.44896395857335253</c:v>
                </c:pt>
                <c:pt idx="990">
                  <c:v>-0.44554608165445131</c:v>
                </c:pt>
                <c:pt idx="991">
                  <c:v>-0.43973515225516191</c:v>
                </c:pt>
                <c:pt idx="992">
                  <c:v>-0.42321866100698646</c:v>
                </c:pt>
                <c:pt idx="993">
                  <c:v>-0.44325146408351618</c:v>
                </c:pt>
                <c:pt idx="994">
                  <c:v>-0.44352288278111035</c:v>
                </c:pt>
                <c:pt idx="995">
                  <c:v>-0.42422842043961934</c:v>
                </c:pt>
                <c:pt idx="996">
                  <c:v>-0.44366798841361443</c:v>
                </c:pt>
                <c:pt idx="997">
                  <c:v>-0.47390775858351564</c:v>
                </c:pt>
                <c:pt idx="998">
                  <c:v>-0.46021603134302191</c:v>
                </c:pt>
                <c:pt idx="999">
                  <c:v>-0.50376635008974513</c:v>
                </c:pt>
                <c:pt idx="1000">
                  <c:v>-0.49060090656818867</c:v>
                </c:pt>
                <c:pt idx="1001">
                  <c:v>-0.49529987255981778</c:v>
                </c:pt>
                <c:pt idx="1002">
                  <c:v>-0.48670334792078634</c:v>
                </c:pt>
                <c:pt idx="1003">
                  <c:v>-0.47342808449197177</c:v>
                </c:pt>
                <c:pt idx="1004">
                  <c:v>-0.45768154617848605</c:v>
                </c:pt>
                <c:pt idx="1005">
                  <c:v>-0.43800218274065283</c:v>
                </c:pt>
                <c:pt idx="1006">
                  <c:v>-0.43925547110389934</c:v>
                </c:pt>
                <c:pt idx="1007">
                  <c:v>-0.44085842969695177</c:v>
                </c:pt>
                <c:pt idx="1008">
                  <c:v>-0.45252702737395789</c:v>
                </c:pt>
                <c:pt idx="1009">
                  <c:v>-0.42013401179885013</c:v>
                </c:pt>
                <c:pt idx="1010">
                  <c:v>-0.40462727998330761</c:v>
                </c:pt>
                <c:pt idx="1011">
                  <c:v>-0.38093676833639101</c:v>
                </c:pt>
                <c:pt idx="1012">
                  <c:v>-0.42222034939953168</c:v>
                </c:pt>
                <c:pt idx="1013">
                  <c:v>-0.3600040874073826</c:v>
                </c:pt>
                <c:pt idx="1014">
                  <c:v>-0.39563826206923641</c:v>
                </c:pt>
                <c:pt idx="1015">
                  <c:v>-0.37111473794977068</c:v>
                </c:pt>
                <c:pt idx="1016">
                  <c:v>-0.36469941014421242</c:v>
                </c:pt>
                <c:pt idx="1017">
                  <c:v>-0.38685752470265722</c:v>
                </c:pt>
                <c:pt idx="1018">
                  <c:v>-0.35288945839530139</c:v>
                </c:pt>
                <c:pt idx="1019">
                  <c:v>-0.36971257487683573</c:v>
                </c:pt>
                <c:pt idx="1020">
                  <c:v>-0.33146197785044984</c:v>
                </c:pt>
                <c:pt idx="1021">
                  <c:v>-0.34560182410410772</c:v>
                </c:pt>
                <c:pt idx="1022">
                  <c:v>-0.35747861492492888</c:v>
                </c:pt>
                <c:pt idx="1023">
                  <c:v>-0.39245646581846</c:v>
                </c:pt>
                <c:pt idx="1024">
                  <c:v>-0.36280993075109347</c:v>
                </c:pt>
                <c:pt idx="1025">
                  <c:v>-0.39370976463857305</c:v>
                </c:pt>
                <c:pt idx="1026">
                  <c:v>-0.40279720642799233</c:v>
                </c:pt>
                <c:pt idx="1027">
                  <c:v>-0.39990940721322288</c:v>
                </c:pt>
                <c:pt idx="1028">
                  <c:v>-0.4107764996970687</c:v>
                </c:pt>
                <c:pt idx="1029">
                  <c:v>-0.42488848415719777</c:v>
                </c:pt>
                <c:pt idx="1030">
                  <c:v>-0.42325028481798094</c:v>
                </c:pt>
                <c:pt idx="1031">
                  <c:v>-0.41889711225041198</c:v>
                </c:pt>
                <c:pt idx="1032">
                  <c:v>-0.43102123644390783</c:v>
                </c:pt>
                <c:pt idx="1033">
                  <c:v>-0.42962655782110898</c:v>
                </c:pt>
                <c:pt idx="1034">
                  <c:v>-0.37643084790767778</c:v>
                </c:pt>
                <c:pt idx="1035">
                  <c:v>-0.43412103100188248</c:v>
                </c:pt>
                <c:pt idx="1036">
                  <c:v>-0.41140870925807538</c:v>
                </c:pt>
                <c:pt idx="1037">
                  <c:v>-0.4215841863431109</c:v>
                </c:pt>
                <c:pt idx="1038">
                  <c:v>-0.40054159868040584</c:v>
                </c:pt>
                <c:pt idx="1039">
                  <c:v>-0.40775093959203101</c:v>
                </c:pt>
                <c:pt idx="1040">
                  <c:v>-0.37946380563641319</c:v>
                </c:pt>
                <c:pt idx="1041">
                  <c:v>-0.38134557067112929</c:v>
                </c:pt>
                <c:pt idx="1042">
                  <c:v>-0.41527843101995909</c:v>
                </c:pt>
                <c:pt idx="1043">
                  <c:v>-0.38684614900724174</c:v>
                </c:pt>
                <c:pt idx="1044">
                  <c:v>-0.39789361360053677</c:v>
                </c:pt>
                <c:pt idx="1045">
                  <c:v>-0.39708843719073572</c:v>
                </c:pt>
                <c:pt idx="1046">
                  <c:v>-0.39684489722601707</c:v>
                </c:pt>
                <c:pt idx="1047">
                  <c:v>-0.40851717773100765</c:v>
                </c:pt>
                <c:pt idx="1048">
                  <c:v>-0.41363641902448556</c:v>
                </c:pt>
                <c:pt idx="1049">
                  <c:v>-0.42586664608685554</c:v>
                </c:pt>
                <c:pt idx="1050">
                  <c:v>-0.42196908743945316</c:v>
                </c:pt>
                <c:pt idx="1051">
                  <c:v>-0.46161444285535769</c:v>
                </c:pt>
                <c:pt idx="1052">
                  <c:v>-0.46199936204552355</c:v>
                </c:pt>
                <c:pt idx="1053">
                  <c:v>-0.45520653840427799</c:v>
                </c:pt>
                <c:pt idx="1054">
                  <c:v>-0.46774719514206781</c:v>
                </c:pt>
                <c:pt idx="1055">
                  <c:v>-0.43249795012724634</c:v>
                </c:pt>
                <c:pt idx="1056">
                  <c:v>-0.42511187328964234</c:v>
                </c:pt>
                <c:pt idx="1057">
                  <c:v>-0.41409969384435463</c:v>
                </c:pt>
                <c:pt idx="1058">
                  <c:v>-0.44963543417399393</c:v>
                </c:pt>
                <c:pt idx="1059">
                  <c:v>-0.44841745586676501</c:v>
                </c:pt>
                <c:pt idx="1060">
                  <c:v>-0.42058206207939947</c:v>
                </c:pt>
                <c:pt idx="1061">
                  <c:v>-0.42263687372962994</c:v>
                </c:pt>
                <c:pt idx="1062">
                  <c:v>-0.40469415160018513</c:v>
                </c:pt>
                <c:pt idx="1063">
                  <c:v>-0.39013029656629294</c:v>
                </c:pt>
                <c:pt idx="1064">
                  <c:v>-0.40002296822421368</c:v>
                </c:pt>
                <c:pt idx="1065">
                  <c:v>-0.38835063823490912</c:v>
                </c:pt>
                <c:pt idx="1066">
                  <c:v>-0.43026273839411494</c:v>
                </c:pt>
                <c:pt idx="1067">
                  <c:v>-0.38734095741451896</c:v>
                </c:pt>
                <c:pt idx="1068">
                  <c:v>-0.40803009837880888</c:v>
                </c:pt>
                <c:pt idx="1069">
                  <c:v>-0.38109089313345745</c:v>
                </c:pt>
                <c:pt idx="1070">
                  <c:v>-0.42136472522083174</c:v>
                </c:pt>
                <c:pt idx="1071">
                  <c:v>-0.44065170311218665</c:v>
                </c:pt>
                <c:pt idx="1072">
                  <c:v>-0.46784344939299544</c:v>
                </c:pt>
                <c:pt idx="1073">
                  <c:v>-0.45939722760399415</c:v>
                </c:pt>
                <c:pt idx="1074">
                  <c:v>-0.44398520544532494</c:v>
                </c:pt>
                <c:pt idx="1075">
                  <c:v>-0.45662056247131533</c:v>
                </c:pt>
                <c:pt idx="1076">
                  <c:v>-0.40209331548233529</c:v>
                </c:pt>
                <c:pt idx="1077">
                  <c:v>-0.37451795481752032</c:v>
                </c:pt>
                <c:pt idx="1078">
                  <c:v>-0.38047029341284733</c:v>
                </c:pt>
                <c:pt idx="1079">
                  <c:v>-0.32441066858369616</c:v>
                </c:pt>
                <c:pt idx="1080">
                  <c:v>-0.30496736656568713</c:v>
                </c:pt>
                <c:pt idx="1081">
                  <c:v>-0.25556313989328061</c:v>
                </c:pt>
                <c:pt idx="1082">
                  <c:v>-0.25548857061181479</c:v>
                </c:pt>
                <c:pt idx="1083">
                  <c:v>-0.23749917775931903</c:v>
                </c:pt>
                <c:pt idx="1084">
                  <c:v>-0.23153542073216563</c:v>
                </c:pt>
                <c:pt idx="1085">
                  <c:v>-0.22401169331884191</c:v>
                </c:pt>
                <c:pt idx="1086">
                  <c:v>-0.27685400517551034</c:v>
                </c:pt>
                <c:pt idx="1087">
                  <c:v>-0.16791305751186508</c:v>
                </c:pt>
                <c:pt idx="1088">
                  <c:v>-0.13339073313482369</c:v>
                </c:pt>
                <c:pt idx="1089">
                  <c:v>-0.12014705784031156</c:v>
                </c:pt>
                <c:pt idx="1090">
                  <c:v>-0.10440051952682589</c:v>
                </c:pt>
                <c:pt idx="1091">
                  <c:v>-0.1337719805311102</c:v>
                </c:pt>
                <c:pt idx="1092">
                  <c:v>-0.1187953499078096</c:v>
                </c:pt>
                <c:pt idx="1093">
                  <c:v>-0.1482729191089712</c:v>
                </c:pt>
                <c:pt idx="1094">
                  <c:v>-6.2648937865776758E-2</c:v>
                </c:pt>
                <c:pt idx="1095">
                  <c:v>-5.4980093520420811E-2</c:v>
                </c:pt>
                <c:pt idx="1096">
                  <c:v>-0.1443286591906891</c:v>
                </c:pt>
                <c:pt idx="1097">
                  <c:v>-0.22717463648378527</c:v>
                </c:pt>
                <c:pt idx="1098">
                  <c:v>-0.29698893728900561</c:v>
                </c:pt>
                <c:pt idx="1099">
                  <c:v>-0.21399361552377666</c:v>
                </c:pt>
                <c:pt idx="1100">
                  <c:v>-0.11923921820457833</c:v>
                </c:pt>
                <c:pt idx="1101">
                  <c:v>-0.20278479083984624</c:v>
                </c:pt>
                <c:pt idx="1102">
                  <c:v>-0.21129437984455457</c:v>
                </c:pt>
                <c:pt idx="1103">
                  <c:v>-1.4918216859750422E-2</c:v>
                </c:pt>
                <c:pt idx="1104">
                  <c:v>2.0452259945392133E-2</c:v>
                </c:pt>
                <c:pt idx="1105">
                  <c:v>-4.9880715983286618E-2</c:v>
                </c:pt>
                <c:pt idx="1106">
                  <c:v>-0.14171595104463175</c:v>
                </c:pt>
                <c:pt idx="1107">
                  <c:v>-6.0936156791089061E-2</c:v>
                </c:pt>
                <c:pt idx="1108">
                  <c:v>-9.2335892260230965E-3</c:v>
                </c:pt>
                <c:pt idx="1109">
                  <c:v>-9.4056077730062443E-2</c:v>
                </c:pt>
                <c:pt idx="1110">
                  <c:v>-0.17599842310198682</c:v>
                </c:pt>
                <c:pt idx="1111">
                  <c:v>-0.18004111735248346</c:v>
                </c:pt>
                <c:pt idx="1112">
                  <c:v>-0.16081354356721672</c:v>
                </c:pt>
                <c:pt idx="1113">
                  <c:v>-0.14366856377080495</c:v>
                </c:pt>
                <c:pt idx="1114">
                  <c:v>-0.14359774720441529</c:v>
                </c:pt>
                <c:pt idx="1115">
                  <c:v>-0.19264091889474308</c:v>
                </c:pt>
                <c:pt idx="1116">
                  <c:v>-0.2013155457554909</c:v>
                </c:pt>
                <c:pt idx="1117">
                  <c:v>-0.12676319592894636</c:v>
                </c:pt>
                <c:pt idx="1118">
                  <c:v>-6.785499858539755E-2</c:v>
                </c:pt>
                <c:pt idx="1119">
                  <c:v>-3.1517737211445102E-2</c:v>
                </c:pt>
                <c:pt idx="1120">
                  <c:v>-7.0668277160353621E-2</c:v>
                </c:pt>
                <c:pt idx="1121">
                  <c:v>-0.15303088623439343</c:v>
                </c:pt>
                <c:pt idx="1122">
                  <c:v>-0.11136236307021527</c:v>
                </c:pt>
                <c:pt idx="1123">
                  <c:v>-0.14532673749272945</c:v>
                </c:pt>
                <c:pt idx="1124">
                  <c:v>-0.18814244897118931</c:v>
                </c:pt>
                <c:pt idx="1125">
                  <c:v>-0.21364419129892248</c:v>
                </c:pt>
                <c:pt idx="1126">
                  <c:v>-0.24747485503264885</c:v>
                </c:pt>
                <c:pt idx="1127">
                  <c:v>-0.18142417709482433</c:v>
                </c:pt>
                <c:pt idx="1128">
                  <c:v>-0.1851840506442918</c:v>
                </c:pt>
                <c:pt idx="1129">
                  <c:v>-0.16550093449138242</c:v>
                </c:pt>
                <c:pt idx="1130">
                  <c:v>-0.15561201978834718</c:v>
                </c:pt>
                <c:pt idx="1131">
                  <c:v>-0.11154673416511553</c:v>
                </c:pt>
                <c:pt idx="1132">
                  <c:v>-7.8207150500754274E-2</c:v>
                </c:pt>
                <c:pt idx="1133">
                  <c:v>-8.6217962083324634E-2</c:v>
                </c:pt>
                <c:pt idx="1134">
                  <c:v>-0.11485480702791151</c:v>
                </c:pt>
                <c:pt idx="1135">
                  <c:v>-8.0643136263031712E-2</c:v>
                </c:pt>
                <c:pt idx="1136">
                  <c:v>-5.8068227038765248E-2</c:v>
                </c:pt>
                <c:pt idx="1137">
                  <c:v>-3.8695552172619205E-2</c:v>
                </c:pt>
                <c:pt idx="1138">
                  <c:v>-4.2836647387592353E-2</c:v>
                </c:pt>
                <c:pt idx="1139">
                  <c:v>-2.7541909760778124E-2</c:v>
                </c:pt>
                <c:pt idx="1140">
                  <c:v>1.1266640040044365E-2</c:v>
                </c:pt>
                <c:pt idx="1141">
                  <c:v>4.2268664637385489E-2</c:v>
                </c:pt>
                <c:pt idx="1142">
                  <c:v>0.13322389548222377</c:v>
                </c:pt>
                <c:pt idx="1143">
                  <c:v>0.12935791597854981</c:v>
                </c:pt>
                <c:pt idx="1144">
                  <c:v>-4.4635631320879707E-2</c:v>
                </c:pt>
                <c:pt idx="1145">
                  <c:v>-0.16921328975379535</c:v>
                </c:pt>
                <c:pt idx="1146">
                  <c:v>-0.25400422060507788</c:v>
                </c:pt>
                <c:pt idx="1147">
                  <c:v>-0.21965090907046153</c:v>
                </c:pt>
                <c:pt idx="1148">
                  <c:v>-0.15683002640073412</c:v>
                </c:pt>
                <c:pt idx="1149">
                  <c:v>-0.10071122448756893</c:v>
                </c:pt>
                <c:pt idx="1150">
                  <c:v>-6.0720202889889593E-2</c:v>
                </c:pt>
                <c:pt idx="1151">
                  <c:v>-6.3894539333116881E-2</c:v>
                </c:pt>
                <c:pt idx="1152">
                  <c:v>-2.1463792289327585E-2</c:v>
                </c:pt>
                <c:pt idx="1153">
                  <c:v>3.4379903858449662E-2</c:v>
                </c:pt>
                <c:pt idx="1154">
                  <c:v>0.13161328105204917</c:v>
                </c:pt>
                <c:pt idx="1155">
                  <c:v>0.17795297065285204</c:v>
                </c:pt>
                <c:pt idx="1156">
                  <c:v>0.16781679073251848</c:v>
                </c:pt>
                <c:pt idx="1157">
                  <c:v>0.16133439137240635</c:v>
                </c:pt>
                <c:pt idx="1158">
                  <c:v>0.16363270904237884</c:v>
                </c:pt>
                <c:pt idx="1159">
                  <c:v>8.8868148083799725E-2</c:v>
                </c:pt>
                <c:pt idx="1160">
                  <c:v>9.3637766369224246E-2</c:v>
                </c:pt>
                <c:pt idx="1161">
                  <c:v>1.0897624117372648E-2</c:v>
                </c:pt>
                <c:pt idx="1162">
                  <c:v>-4.2301778258138675E-2</c:v>
                </c:pt>
                <c:pt idx="1163">
                  <c:v>-0.14833977827184369</c:v>
                </c:pt>
                <c:pt idx="1164">
                  <c:v>-0.14099273050588906</c:v>
                </c:pt>
                <c:pt idx="1165">
                  <c:v>-6.5634963838127128E-2</c:v>
                </c:pt>
                <c:pt idx="1166">
                  <c:v>3.6639213370505713E-2</c:v>
                </c:pt>
                <c:pt idx="1167">
                  <c:v>4.3047079636799504E-2</c:v>
                </c:pt>
                <c:pt idx="1168">
                  <c:v>0.19281979124852253</c:v>
                </c:pt>
                <c:pt idx="1169">
                  <c:v>0.15008630770855996</c:v>
                </c:pt>
                <c:pt idx="1170">
                  <c:v>-4.5272403241603143E-2</c:v>
                </c:pt>
                <c:pt idx="1171">
                  <c:v>-0.34536807142984649</c:v>
                </c:pt>
                <c:pt idx="1172">
                  <c:v>-0.36112230176810178</c:v>
                </c:pt>
                <c:pt idx="1173">
                  <c:v>-0.41522929801992686</c:v>
                </c:pt>
                <c:pt idx="1174">
                  <c:v>-0.41121817893877222</c:v>
                </c:pt>
                <c:pt idx="1175">
                  <c:v>-0.34589442561311406</c:v>
                </c:pt>
                <c:pt idx="1176">
                  <c:v>-0.26938944547752797</c:v>
                </c:pt>
                <c:pt idx="1177">
                  <c:v>-0.22214980762619921</c:v>
                </c:pt>
                <c:pt idx="1178">
                  <c:v>-0.16139509984811279</c:v>
                </c:pt>
                <c:pt idx="1179">
                  <c:v>-4.4132906952091003E-2</c:v>
                </c:pt>
                <c:pt idx="1180">
                  <c:v>2.979489703305847E-2</c:v>
                </c:pt>
                <c:pt idx="1181">
                  <c:v>4.3482944842715678E-2</c:v>
                </c:pt>
                <c:pt idx="1182">
                  <c:v>6.487118341328113E-2</c:v>
                </c:pt>
                <c:pt idx="1183">
                  <c:v>2.3721296099581592E-2</c:v>
                </c:pt>
                <c:pt idx="1184">
                  <c:v>-0.10469076076242428</c:v>
                </c:pt>
                <c:pt idx="1185">
                  <c:v>-0.17496083724070169</c:v>
                </c:pt>
                <c:pt idx="1186">
                  <c:v>-0.2132191443856809</c:v>
                </c:pt>
                <c:pt idx="1187">
                  <c:v>-0.21932035262811622</c:v>
                </c:pt>
                <c:pt idx="1188">
                  <c:v>-0.28266759423187593</c:v>
                </c:pt>
                <c:pt idx="1189">
                  <c:v>-0.2940294651524088</c:v>
                </c:pt>
                <c:pt idx="1190">
                  <c:v>-0.34532319810319217</c:v>
                </c:pt>
                <c:pt idx="1191">
                  <c:v>-0.32833849162275597</c:v>
                </c:pt>
                <c:pt idx="1192">
                  <c:v>-0.37378201104079156</c:v>
                </c:pt>
                <c:pt idx="1193">
                  <c:v>-0.3786450282054048</c:v>
                </c:pt>
                <c:pt idx="1194">
                  <c:v>-0.41632502898608786</c:v>
                </c:pt>
                <c:pt idx="1195">
                  <c:v>-0.3873573824169747</c:v>
                </c:pt>
                <c:pt idx="1196">
                  <c:v>-0.41292968458385615</c:v>
                </c:pt>
                <c:pt idx="1197">
                  <c:v>-0.37381073507820417</c:v>
                </c:pt>
                <c:pt idx="1198">
                  <c:v>-0.34318593058654062</c:v>
                </c:pt>
                <c:pt idx="1199">
                  <c:v>-0.3564296429113617</c:v>
                </c:pt>
                <c:pt idx="1200">
                  <c:v>-0.34987665855855876</c:v>
                </c:pt>
                <c:pt idx="1201">
                  <c:v>-0.36925305104032735</c:v>
                </c:pt>
                <c:pt idx="1202">
                  <c:v>-0.43119795427606289</c:v>
                </c:pt>
                <c:pt idx="1203">
                  <c:v>-0.43398731152166053</c:v>
                </c:pt>
                <c:pt idx="1204">
                  <c:v>-0.44384097335623263</c:v>
                </c:pt>
                <c:pt idx="1205">
                  <c:v>-0.44485069684675033</c:v>
                </c:pt>
                <c:pt idx="1206">
                  <c:v>-0.46226331496404388</c:v>
                </c:pt>
                <c:pt idx="1207">
                  <c:v>-0.44219896136075915</c:v>
                </c:pt>
                <c:pt idx="1208">
                  <c:v>-0.4474949849791976</c:v>
                </c:pt>
                <c:pt idx="1209">
                  <c:v>-0.44422215965686157</c:v>
                </c:pt>
                <c:pt idx="1210">
                  <c:v>-0.35158575596260044</c:v>
                </c:pt>
                <c:pt idx="1211">
                  <c:v>-0.34765285870849028</c:v>
                </c:pt>
                <c:pt idx="1212">
                  <c:v>-0.31926330246931189</c:v>
                </c:pt>
                <c:pt idx="1213">
                  <c:v>-0.32066171398164767</c:v>
                </c:pt>
                <c:pt idx="1214">
                  <c:v>-0.3399951686299022</c:v>
                </c:pt>
                <c:pt idx="1215">
                  <c:v>-0.37842249452254828</c:v>
                </c:pt>
                <c:pt idx="1216">
                  <c:v>-0.38598147711328906</c:v>
                </c:pt>
                <c:pt idx="1217">
                  <c:v>-0.3892895870063941</c:v>
                </c:pt>
                <c:pt idx="1218">
                  <c:v>-0.36859673124639103</c:v>
                </c:pt>
                <c:pt idx="1219">
                  <c:v>-0.40841872530496925</c:v>
                </c:pt>
                <c:pt idx="1220">
                  <c:v>-0.41636643152793712</c:v>
                </c:pt>
                <c:pt idx="1221">
                  <c:v>-0.40984868849853712</c:v>
                </c:pt>
                <c:pt idx="1222">
                  <c:v>-0.45113226956167773</c:v>
                </c:pt>
                <c:pt idx="1223">
                  <c:v>-0.44471670421089565</c:v>
                </c:pt>
                <c:pt idx="1224">
                  <c:v>-0.45334860363267226</c:v>
                </c:pt>
                <c:pt idx="1225">
                  <c:v>-0.41209663534642116</c:v>
                </c:pt>
                <c:pt idx="1226">
                  <c:v>-0.35092167740841823</c:v>
                </c:pt>
                <c:pt idx="1227">
                  <c:v>-0.29155795579105048</c:v>
                </c:pt>
                <c:pt idx="1228">
                  <c:v>-0.30912316399098411</c:v>
                </c:pt>
                <c:pt idx="1229">
                  <c:v>-0.26421709725532955</c:v>
                </c:pt>
                <c:pt idx="1230">
                  <c:v>-0.26045723897977641</c:v>
                </c:pt>
                <c:pt idx="1231">
                  <c:v>-0.25105171540666915</c:v>
                </c:pt>
                <c:pt idx="1232">
                  <c:v>-0.2223832986898881</c:v>
                </c:pt>
                <c:pt idx="1233">
                  <c:v>-0.20750514000634937</c:v>
                </c:pt>
                <c:pt idx="1234">
                  <c:v>-0.25617097479397088</c:v>
                </c:pt>
                <c:pt idx="1235">
                  <c:v>-0.19258792510048056</c:v>
                </c:pt>
                <c:pt idx="1236">
                  <c:v>-0.3052698839253708</c:v>
                </c:pt>
                <c:pt idx="1237">
                  <c:v>-0.39933632294296223</c:v>
                </c:pt>
                <c:pt idx="1238">
                  <c:v>-0.47940806260951829</c:v>
                </c:pt>
                <c:pt idx="1239">
                  <c:v>-0.37079291448511154</c:v>
                </c:pt>
                <c:pt idx="1240">
                  <c:v>-0.35873959979828662</c:v>
                </c:pt>
                <c:pt idx="1241">
                  <c:v>-0.4993001645541662</c:v>
                </c:pt>
                <c:pt idx="1242">
                  <c:v>-0.5886171856029212</c:v>
                </c:pt>
                <c:pt idx="1243">
                  <c:v>-0.65756683966773144</c:v>
                </c:pt>
                <c:pt idx="1244">
                  <c:v>-0.5957390281521765</c:v>
                </c:pt>
                <c:pt idx="1245">
                  <c:v>-0.51463711436747039</c:v>
                </c:pt>
                <c:pt idx="1246">
                  <c:v>-0.50941568775841717</c:v>
                </c:pt>
                <c:pt idx="1247">
                  <c:v>-0.51861294945509451</c:v>
                </c:pt>
                <c:pt idx="1248">
                  <c:v>-0.51983471129065151</c:v>
                </c:pt>
                <c:pt idx="1249">
                  <c:v>-0.52763728672757282</c:v>
                </c:pt>
                <c:pt idx="1250">
                  <c:v>-0.52206243915088524</c:v>
                </c:pt>
                <c:pt idx="1251">
                  <c:v>-0.5202512361979883</c:v>
                </c:pt>
                <c:pt idx="1252">
                  <c:v>-0.50844126635525355</c:v>
                </c:pt>
                <c:pt idx="1253">
                  <c:v>-0.5128651774542079</c:v>
                </c:pt>
                <c:pt idx="1254">
                  <c:v>-0.51216210659326222</c:v>
                </c:pt>
                <c:pt idx="1255">
                  <c:v>-0.53334605596482942</c:v>
                </c:pt>
                <c:pt idx="1256">
                  <c:v>-0.54212679333140845</c:v>
                </c:pt>
                <c:pt idx="1257">
                  <c:v>-0.53626546089676974</c:v>
                </c:pt>
                <c:pt idx="1258">
                  <c:v>-0.49539840416372727</c:v>
                </c:pt>
                <c:pt idx="1259">
                  <c:v>-0.45240971537960645</c:v>
                </c:pt>
                <c:pt idx="1260">
                  <c:v>-0.38294483937647877</c:v>
                </c:pt>
                <c:pt idx="1261">
                  <c:v>-0.3837500163635183</c:v>
                </c:pt>
                <c:pt idx="1262">
                  <c:v>-0.42555228897850872</c:v>
                </c:pt>
                <c:pt idx="1263">
                  <c:v>-0.43728770763360125</c:v>
                </c:pt>
                <c:pt idx="1264">
                  <c:v>-0.44073346443985517</c:v>
                </c:pt>
                <c:pt idx="1265">
                  <c:v>-0.43627053530335641</c:v>
                </c:pt>
                <c:pt idx="1266">
                  <c:v>-0.3423175973555751</c:v>
                </c:pt>
                <c:pt idx="1267">
                  <c:v>-0.32814620705764247</c:v>
                </c:pt>
                <c:pt idx="1268">
                  <c:v>-0.41541982891646856</c:v>
                </c:pt>
                <c:pt idx="1269">
                  <c:v>-0.46533901598290334</c:v>
                </c:pt>
                <c:pt idx="1270">
                  <c:v>-0.48515609846364804</c:v>
                </c:pt>
                <c:pt idx="1271">
                  <c:v>-0.3971276491944315</c:v>
                </c:pt>
                <c:pt idx="1272">
                  <c:v>-0.36242868393204541</c:v>
                </c:pt>
                <c:pt idx="1273">
                  <c:v>-0.33585033006852566</c:v>
                </c:pt>
                <c:pt idx="1274">
                  <c:v>-0.38103895365196616</c:v>
                </c:pt>
                <c:pt idx="1275">
                  <c:v>-0.40093032288987129</c:v>
                </c:pt>
                <c:pt idx="1276">
                  <c:v>-0.41611888551804882</c:v>
                </c:pt>
                <c:pt idx="1277">
                  <c:v>-0.41998489954393792</c:v>
                </c:pt>
                <c:pt idx="1278">
                  <c:v>-0.43412476389141946</c:v>
                </c:pt>
                <c:pt idx="1279">
                  <c:v>-0.43186175146041678</c:v>
                </c:pt>
                <c:pt idx="1280">
                  <c:v>-0.43826959481583877</c:v>
                </c:pt>
                <c:pt idx="1281">
                  <c:v>-0.43938918236992569</c:v>
                </c:pt>
                <c:pt idx="1282">
                  <c:v>-0.43471799899395414</c:v>
                </c:pt>
                <c:pt idx="1283">
                  <c:v>-0.41736478671446431</c:v>
                </c:pt>
                <c:pt idx="1284">
                  <c:v>-0.40632100212924416</c:v>
                </c:pt>
                <c:pt idx="1285">
                  <c:v>-0.41670467941781353</c:v>
                </c:pt>
                <c:pt idx="1286">
                  <c:v>-0.44976913498315368</c:v>
                </c:pt>
                <c:pt idx="1287">
                  <c:v>-0.4403320597288144</c:v>
                </c:pt>
                <c:pt idx="1288">
                  <c:v>-0.41225685944350576</c:v>
                </c:pt>
                <c:pt idx="1289">
                  <c:v>-0.43019958157295063</c:v>
                </c:pt>
                <c:pt idx="1290">
                  <c:v>-0.39174070399907251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Sheet1!$N$2:$N$1292</c:f>
              <c:numCache>
                <c:formatCode>General</c:formatCode>
                <c:ptCount val="1291"/>
                <c:pt idx="0">
                  <c:v>0.11481103215351451</c:v>
                </c:pt>
                <c:pt idx="1">
                  <c:v>0.17789734010922975</c:v>
                </c:pt>
                <c:pt idx="2">
                  <c:v>0.22908589549387159</c:v>
                </c:pt>
                <c:pt idx="3">
                  <c:v>0.32820268433693917</c:v>
                </c:pt>
                <c:pt idx="4">
                  <c:v>0.3498252955111642</c:v>
                </c:pt>
                <c:pt idx="5">
                  <c:v>0.43152791306037919</c:v>
                </c:pt>
                <c:pt idx="6">
                  <c:v>0.4771264860089855</c:v>
                </c:pt>
                <c:pt idx="7">
                  <c:v>0.62176540656682866</c:v>
                </c:pt>
                <c:pt idx="8">
                  <c:v>0.66488909294905418</c:v>
                </c:pt>
                <c:pt idx="9">
                  <c:v>0.74005948117039377</c:v>
                </c:pt>
                <c:pt idx="10">
                  <c:v>0.81462589285070475</c:v>
                </c:pt>
                <c:pt idx="11">
                  <c:v>0.84213365343455249</c:v>
                </c:pt>
                <c:pt idx="12">
                  <c:v>0.9468405934750852</c:v>
                </c:pt>
                <c:pt idx="13">
                  <c:v>0.96215359451080928</c:v>
                </c:pt>
                <c:pt idx="14">
                  <c:v>0.97566634505636574</c:v>
                </c:pt>
                <c:pt idx="15">
                  <c:v>0.95390742251633576</c:v>
                </c:pt>
                <c:pt idx="16">
                  <c:v>0.93327412019998324</c:v>
                </c:pt>
                <c:pt idx="17">
                  <c:v>0.91616195707568227</c:v>
                </c:pt>
                <c:pt idx="18">
                  <c:v>0.87165670726921818</c:v>
                </c:pt>
                <c:pt idx="19">
                  <c:v>0.84854170213699442</c:v>
                </c:pt>
                <c:pt idx="20">
                  <c:v>0.89857121394832817</c:v>
                </c:pt>
                <c:pt idx="21">
                  <c:v>0.84592453726540329</c:v>
                </c:pt>
                <c:pt idx="22">
                  <c:v>0.87699561711111418</c:v>
                </c:pt>
                <c:pt idx="23">
                  <c:v>0.9283714667571491</c:v>
                </c:pt>
                <c:pt idx="24">
                  <c:v>0.96394503705804679</c:v>
                </c:pt>
                <c:pt idx="25">
                  <c:v>0.99280298413950108</c:v>
                </c:pt>
                <c:pt idx="26">
                  <c:v>0.97336295551373231</c:v>
                </c:pt>
                <c:pt idx="27">
                  <c:v>0.94784472788660801</c:v>
                </c:pt>
                <c:pt idx="28">
                  <c:v>0.969877200701732</c:v>
                </c:pt>
                <c:pt idx="29">
                  <c:v>0.89385080705699615</c:v>
                </c:pt>
                <c:pt idx="30">
                  <c:v>0.79786378298804328</c:v>
                </c:pt>
                <c:pt idx="31">
                  <c:v>0.76386688617493048</c:v>
                </c:pt>
                <c:pt idx="32">
                  <c:v>0.69163025531440669</c:v>
                </c:pt>
                <c:pt idx="33">
                  <c:v>0.67039002943017068</c:v>
                </c:pt>
                <c:pt idx="34">
                  <c:v>0.61481453611817805</c:v>
                </c:pt>
                <c:pt idx="35">
                  <c:v>0.45393606641214046</c:v>
                </c:pt>
                <c:pt idx="36">
                  <c:v>0.35456816161005311</c:v>
                </c:pt>
                <c:pt idx="37">
                  <c:v>0.19871979726755404</c:v>
                </c:pt>
                <c:pt idx="38">
                  <c:v>4.9248778870977047E-2</c:v>
                </c:pt>
                <c:pt idx="39">
                  <c:v>-1.560051631870546E-2</c:v>
                </c:pt>
                <c:pt idx="40">
                  <c:v>-0.22984922986104381</c:v>
                </c:pt>
                <c:pt idx="41">
                  <c:v>-0.45434448701454005</c:v>
                </c:pt>
                <c:pt idx="42">
                  <c:v>-0.57879432160796862</c:v>
                </c:pt>
                <c:pt idx="43">
                  <c:v>-0.67442141546863366</c:v>
                </c:pt>
                <c:pt idx="44">
                  <c:v>-0.81459894548110445</c:v>
                </c:pt>
                <c:pt idx="45">
                  <c:v>-0.85337006156204409</c:v>
                </c:pt>
                <c:pt idx="46">
                  <c:v>-0.94570070200926604</c:v>
                </c:pt>
                <c:pt idx="47">
                  <c:v>-0.97408602605730399</c:v>
                </c:pt>
                <c:pt idx="48">
                  <c:v>-0.94478585459812736</c:v>
                </c:pt>
                <c:pt idx="49">
                  <c:v>-0.92223855608052208</c:v>
                </c:pt>
                <c:pt idx="50">
                  <c:v>-0.87566634038144264</c:v>
                </c:pt>
                <c:pt idx="51">
                  <c:v>-0.85968566314770856</c:v>
                </c:pt>
                <c:pt idx="52">
                  <c:v>-0.81600498504200503</c:v>
                </c:pt>
                <c:pt idx="53">
                  <c:v>-0.82264902379112181</c:v>
                </c:pt>
                <c:pt idx="54">
                  <c:v>-0.89537200964508923</c:v>
                </c:pt>
                <c:pt idx="55">
                  <c:v>-0.95431943266274022</c:v>
                </c:pt>
                <c:pt idx="56">
                  <c:v>-0.96245688222428816</c:v>
                </c:pt>
                <c:pt idx="57">
                  <c:v>-0.90828943158745312</c:v>
                </c:pt>
                <c:pt idx="58">
                  <c:v>-0.69113349530938961</c:v>
                </c:pt>
                <c:pt idx="59">
                  <c:v>-0.52877641441498091</c:v>
                </c:pt>
                <c:pt idx="60">
                  <c:v>-0.36736063776120437</c:v>
                </c:pt>
                <c:pt idx="61">
                  <c:v>-0.29173923943474106</c:v>
                </c:pt>
                <c:pt idx="62">
                  <c:v>-8.6419243806202944E-2</c:v>
                </c:pt>
                <c:pt idx="63">
                  <c:v>7.8665681345244778E-2</c:v>
                </c:pt>
                <c:pt idx="64">
                  <c:v>0.26071279063156594</c:v>
                </c:pt>
                <c:pt idx="65">
                  <c:v>0.41517468726024903</c:v>
                </c:pt>
                <c:pt idx="66">
                  <c:v>0.58003016403564944</c:v>
                </c:pt>
                <c:pt idx="67">
                  <c:v>0.73929275745240053</c:v>
                </c:pt>
                <c:pt idx="68">
                  <c:v>0.79869616947977118</c:v>
                </c:pt>
                <c:pt idx="69">
                  <c:v>0.87610705515969656</c:v>
                </c:pt>
                <c:pt idx="70">
                  <c:v>0.90552486200937554</c:v>
                </c:pt>
                <c:pt idx="71">
                  <c:v>0.94725040257570636</c:v>
                </c:pt>
                <c:pt idx="72">
                  <c:v>0.96919465834670881</c:v>
                </c:pt>
                <c:pt idx="73">
                  <c:v>0.96606579611437948</c:v>
                </c:pt>
                <c:pt idx="74">
                  <c:v>0.90128313947124306</c:v>
                </c:pt>
                <c:pt idx="75">
                  <c:v>0.81510833861503873</c:v>
                </c:pt>
                <c:pt idx="76">
                  <c:v>0.65725967797321383</c:v>
                </c:pt>
                <c:pt idx="77">
                  <c:v>0.58021160947832406</c:v>
                </c:pt>
                <c:pt idx="78">
                  <c:v>0.26778049675429938</c:v>
                </c:pt>
                <c:pt idx="79">
                  <c:v>3.1314956652737563E-2</c:v>
                </c:pt>
                <c:pt idx="80">
                  <c:v>-0.15077238277653102</c:v>
                </c:pt>
                <c:pt idx="81">
                  <c:v>-0.29059691805410776</c:v>
                </c:pt>
                <c:pt idx="82">
                  <c:v>-0.4217163023475502</c:v>
                </c:pt>
                <c:pt idx="83">
                  <c:v>-0.55140905454246592</c:v>
                </c:pt>
                <c:pt idx="84">
                  <c:v>-0.58049060489280846</c:v>
                </c:pt>
                <c:pt idx="85">
                  <c:v>-0.60552061259620615</c:v>
                </c:pt>
                <c:pt idx="86">
                  <c:v>-0.6528792285942342</c:v>
                </c:pt>
                <c:pt idx="87">
                  <c:v>-0.73333562568204502</c:v>
                </c:pt>
                <c:pt idx="88">
                  <c:v>-0.78342796554986749</c:v>
                </c:pt>
                <c:pt idx="89">
                  <c:v>-0.81152995017210083</c:v>
                </c:pt>
                <c:pt idx="90">
                  <c:v>-0.88245169778913501</c:v>
                </c:pt>
                <c:pt idx="91">
                  <c:v>-0.88526283393214267</c:v>
                </c:pt>
                <c:pt idx="92">
                  <c:v>-0.9164427478673598</c:v>
                </c:pt>
                <c:pt idx="93">
                  <c:v>-0.91152739264825322</c:v>
                </c:pt>
                <c:pt idx="94">
                  <c:v>-0.9253371586158482</c:v>
                </c:pt>
                <c:pt idx="95">
                  <c:v>-0.86338237808195439</c:v>
                </c:pt>
                <c:pt idx="96">
                  <c:v>-0.87051959306014037</c:v>
                </c:pt>
                <c:pt idx="97">
                  <c:v>-0.82789496954539799</c:v>
                </c:pt>
                <c:pt idx="98">
                  <c:v>-0.74991638590424126</c:v>
                </c:pt>
                <c:pt idx="99">
                  <c:v>-0.6681136543401357</c:v>
                </c:pt>
                <c:pt idx="100">
                  <c:v>-0.58608443588880066</c:v>
                </c:pt>
                <c:pt idx="101">
                  <c:v>-0.5434167020741244</c:v>
                </c:pt>
                <c:pt idx="102">
                  <c:v>-0.44963494326035536</c:v>
                </c:pt>
                <c:pt idx="103">
                  <c:v>-0.35900559223230261</c:v>
                </c:pt>
                <c:pt idx="104">
                  <c:v>-0.25962795915455456</c:v>
                </c:pt>
                <c:pt idx="105">
                  <c:v>-0.10466899274423586</c:v>
                </c:pt>
                <c:pt idx="106">
                  <c:v>1.1599248754395178E-2</c:v>
                </c:pt>
                <c:pt idx="107">
                  <c:v>0.10136967083718479</c:v>
                </c:pt>
                <c:pt idx="108">
                  <c:v>0.14137822144623013</c:v>
                </c:pt>
                <c:pt idx="109">
                  <c:v>0.1306806487979473</c:v>
                </c:pt>
                <c:pt idx="110">
                  <c:v>0.19380127603121419</c:v>
                </c:pt>
                <c:pt idx="111">
                  <c:v>0.48219677306150727</c:v>
                </c:pt>
                <c:pt idx="112">
                  <c:v>0.64551393035528226</c:v>
                </c:pt>
                <c:pt idx="113">
                  <c:v>0.7913491544871758</c:v>
                </c:pt>
                <c:pt idx="114">
                  <c:v>0.84719328177539377</c:v>
                </c:pt>
                <c:pt idx="115">
                  <c:v>0.86847373077691881</c:v>
                </c:pt>
                <c:pt idx="116">
                  <c:v>0.88975418150912133</c:v>
                </c:pt>
                <c:pt idx="117">
                  <c:v>0.92323631166117692</c:v>
                </c:pt>
                <c:pt idx="118">
                  <c:v>0.96865055875741579</c:v>
                </c:pt>
                <c:pt idx="119">
                  <c:v>0.98854353876428702</c:v>
                </c:pt>
                <c:pt idx="120">
                  <c:v>0.98014144832091865</c:v>
                </c:pt>
                <c:pt idx="121">
                  <c:v>0.94186548760902977</c:v>
                </c:pt>
                <c:pt idx="122">
                  <c:v>0.92160681036308478</c:v>
                </c:pt>
                <c:pt idx="123">
                  <c:v>0.90937569345895264</c:v>
                </c:pt>
                <c:pt idx="124">
                  <c:v>0.83143338757265051</c:v>
                </c:pt>
                <c:pt idx="125">
                  <c:v>0.76996889608518093</c:v>
                </c:pt>
                <c:pt idx="126">
                  <c:v>0.66707110433059169</c:v>
                </c:pt>
                <c:pt idx="127">
                  <c:v>0.54863582272503164</c:v>
                </c:pt>
                <c:pt idx="128">
                  <c:v>0.40385476299849654</c:v>
                </c:pt>
                <c:pt idx="129">
                  <c:v>0.26976923804768466</c:v>
                </c:pt>
                <c:pt idx="130">
                  <c:v>0.23929537681294152</c:v>
                </c:pt>
                <c:pt idx="131">
                  <c:v>3.9984085397860719E-2</c:v>
                </c:pt>
                <c:pt idx="132">
                  <c:v>-0.18814895564481152</c:v>
                </c:pt>
                <c:pt idx="133">
                  <c:v>-0.42806500929229274</c:v>
                </c:pt>
                <c:pt idx="134">
                  <c:v>-0.66340981473365013</c:v>
                </c:pt>
                <c:pt idx="135">
                  <c:v>-0.7868516823129188</c:v>
                </c:pt>
                <c:pt idx="136">
                  <c:v>-0.84176620045800998</c:v>
                </c:pt>
                <c:pt idx="137">
                  <c:v>-0.8811374015669351</c:v>
                </c:pt>
                <c:pt idx="138">
                  <c:v>-0.84519704327700484</c:v>
                </c:pt>
                <c:pt idx="139">
                  <c:v>-0.77262994565013199</c:v>
                </c:pt>
                <c:pt idx="140">
                  <c:v>-0.71795854319586494</c:v>
                </c:pt>
                <c:pt idx="141">
                  <c:v>-0.6104482883128528</c:v>
                </c:pt>
                <c:pt idx="142">
                  <c:v>-0.44454362572784417</c:v>
                </c:pt>
                <c:pt idx="143">
                  <c:v>-0.28463876233010926</c:v>
                </c:pt>
                <c:pt idx="144">
                  <c:v>-0.17963280869260684</c:v>
                </c:pt>
                <c:pt idx="145">
                  <c:v>-0.10885521215916473</c:v>
                </c:pt>
                <c:pt idx="146">
                  <c:v>7.5335400642931566E-2</c:v>
                </c:pt>
                <c:pt idx="147">
                  <c:v>0.25431540604985609</c:v>
                </c:pt>
                <c:pt idx="148">
                  <c:v>0.38038209928140732</c:v>
                </c:pt>
                <c:pt idx="149">
                  <c:v>0.42876241089521644</c:v>
                </c:pt>
                <c:pt idx="150">
                  <c:v>0.34774904091298015</c:v>
                </c:pt>
                <c:pt idx="151">
                  <c:v>0.36974429037542955</c:v>
                </c:pt>
                <c:pt idx="152">
                  <c:v>0.28647177488160874</c:v>
                </c:pt>
                <c:pt idx="153">
                  <c:v>0.26057698620307868</c:v>
                </c:pt>
                <c:pt idx="154">
                  <c:v>0.20083818204530868</c:v>
                </c:pt>
                <c:pt idx="155">
                  <c:v>0.1195581231330267</c:v>
                </c:pt>
                <c:pt idx="156">
                  <c:v>4.9009957774308173E-2</c:v>
                </c:pt>
                <c:pt idx="157">
                  <c:v>-6.2603738234301043E-2</c:v>
                </c:pt>
                <c:pt idx="158">
                  <c:v>-0.14823930837695665</c:v>
                </c:pt>
                <c:pt idx="159">
                  <c:v>-0.32634963208347501</c:v>
                </c:pt>
                <c:pt idx="160">
                  <c:v>-0.44959631671485639</c:v>
                </c:pt>
                <c:pt idx="161">
                  <c:v>-0.54487834554363301</c:v>
                </c:pt>
                <c:pt idx="162">
                  <c:v>-0.58503304246458931</c:v>
                </c:pt>
                <c:pt idx="163">
                  <c:v>-0.65569880860526586</c:v>
                </c:pt>
                <c:pt idx="164">
                  <c:v>-0.71010756662196628</c:v>
                </c:pt>
                <c:pt idx="165">
                  <c:v>-0.77753961212799083</c:v>
                </c:pt>
                <c:pt idx="166">
                  <c:v>-0.86178005259824952</c:v>
                </c:pt>
                <c:pt idx="167">
                  <c:v>-0.86578858438415007</c:v>
                </c:pt>
                <c:pt idx="168">
                  <c:v>-0.75376217354399822</c:v>
                </c:pt>
                <c:pt idx="169">
                  <c:v>-0.61565759916869822</c:v>
                </c:pt>
                <c:pt idx="170">
                  <c:v>-0.46329900329233431</c:v>
                </c:pt>
                <c:pt idx="171">
                  <c:v>-0.43237701373718285</c:v>
                </c:pt>
                <c:pt idx="172">
                  <c:v>-0.21686048573714894</c:v>
                </c:pt>
                <c:pt idx="173">
                  <c:v>-2.903705756640787E-2</c:v>
                </c:pt>
                <c:pt idx="174">
                  <c:v>0.1226107153698415</c:v>
                </c:pt>
                <c:pt idx="175">
                  <c:v>0.21413828304079402</c:v>
                </c:pt>
                <c:pt idx="176">
                  <c:v>0.31046850272165971</c:v>
                </c:pt>
                <c:pt idx="177">
                  <c:v>0.4001232856523036</c:v>
                </c:pt>
                <c:pt idx="178">
                  <c:v>0.45573892798130961</c:v>
                </c:pt>
                <c:pt idx="179">
                  <c:v>0.45581639746232067</c:v>
                </c:pt>
                <c:pt idx="180">
                  <c:v>0.53270956689871374</c:v>
                </c:pt>
                <c:pt idx="181">
                  <c:v>0.52771376696980943</c:v>
                </c:pt>
                <c:pt idx="182">
                  <c:v>0.52208357861780863</c:v>
                </c:pt>
                <c:pt idx="183">
                  <c:v>0.49269807882193545</c:v>
                </c:pt>
                <c:pt idx="184">
                  <c:v>0.48267511771403837</c:v>
                </c:pt>
                <c:pt idx="185">
                  <c:v>0.43951414710408848</c:v>
                </c:pt>
                <c:pt idx="186">
                  <c:v>0.47351013974768719</c:v>
                </c:pt>
                <c:pt idx="187">
                  <c:v>0.50413013161779796</c:v>
                </c:pt>
                <c:pt idx="188">
                  <c:v>0.57059243851337516</c:v>
                </c:pt>
                <c:pt idx="189">
                  <c:v>0.68591746970333112</c:v>
                </c:pt>
                <c:pt idx="190">
                  <c:v>0.76143201837525054</c:v>
                </c:pt>
                <c:pt idx="191">
                  <c:v>0.78681788030785016</c:v>
                </c:pt>
                <c:pt idx="192">
                  <c:v>0.73590679135012171</c:v>
                </c:pt>
                <c:pt idx="193">
                  <c:v>0.61744307558064337</c:v>
                </c:pt>
                <c:pt idx="194">
                  <c:v>0.49409531005618135</c:v>
                </c:pt>
                <c:pt idx="195">
                  <c:v>0.43934351857513393</c:v>
                </c:pt>
                <c:pt idx="196">
                  <c:v>0.33344628893208828</c:v>
                </c:pt>
                <c:pt idx="197">
                  <c:v>0.12029180290730347</c:v>
                </c:pt>
                <c:pt idx="198">
                  <c:v>-0.13838763341435603</c:v>
                </c:pt>
                <c:pt idx="199">
                  <c:v>-0.3699779966298905</c:v>
                </c:pt>
                <c:pt idx="200">
                  <c:v>-0.55943005131765222</c:v>
                </c:pt>
                <c:pt idx="201">
                  <c:v>-0.74350978472273244</c:v>
                </c:pt>
                <c:pt idx="202">
                  <c:v>-0.79744375775579057</c:v>
                </c:pt>
                <c:pt idx="203">
                  <c:v>-0.89765092912075828</c:v>
                </c:pt>
                <c:pt idx="204">
                  <c:v>-0.89758224903440054</c:v>
                </c:pt>
                <c:pt idx="205">
                  <c:v>-0.95242511462336243</c:v>
                </c:pt>
                <c:pt idx="206">
                  <c:v>-0.90870815876280431</c:v>
                </c:pt>
                <c:pt idx="207">
                  <c:v>-0.81055102642765942</c:v>
                </c:pt>
                <c:pt idx="208">
                  <c:v>-0.64607980976015311</c:v>
                </c:pt>
                <c:pt idx="209">
                  <c:v>-0.45022970658806094</c:v>
                </c:pt>
                <c:pt idx="210">
                  <c:v>-0.22454597529968737</c:v>
                </c:pt>
                <c:pt idx="211">
                  <c:v>-3.4319253789227629E-2</c:v>
                </c:pt>
                <c:pt idx="212">
                  <c:v>0.1162028803001886</c:v>
                </c:pt>
                <c:pt idx="213">
                  <c:v>0.31412476113579108</c:v>
                </c:pt>
                <c:pt idx="214">
                  <c:v>0.36253448915940639</c:v>
                </c:pt>
                <c:pt idx="215">
                  <c:v>0.51264964868761997</c:v>
                </c:pt>
                <c:pt idx="216">
                  <c:v>0.62557330420339763</c:v>
                </c:pt>
                <c:pt idx="217">
                  <c:v>0.80590149986957205</c:v>
                </c:pt>
                <c:pt idx="218">
                  <c:v>0.86415172208418101</c:v>
                </c:pt>
                <c:pt idx="219">
                  <c:v>0.83423670794407712</c:v>
                </c:pt>
                <c:pt idx="220">
                  <c:v>0.77302997716432753</c:v>
                </c:pt>
                <c:pt idx="221">
                  <c:v>0.63439575581669183</c:v>
                </c:pt>
                <c:pt idx="222">
                  <c:v>0.49332592532169806</c:v>
                </c:pt>
                <c:pt idx="223">
                  <c:v>0.35645867565154932</c:v>
                </c:pt>
                <c:pt idx="224">
                  <c:v>0.31179945732555653</c:v>
                </c:pt>
                <c:pt idx="225">
                  <c:v>0.18033493552517635</c:v>
                </c:pt>
                <c:pt idx="226">
                  <c:v>2.2867726484365594E-2</c:v>
                </c:pt>
                <c:pt idx="227">
                  <c:v>-0.10693972048081028</c:v>
                </c:pt>
                <c:pt idx="228">
                  <c:v>-0.27277285559739328</c:v>
                </c:pt>
                <c:pt idx="229">
                  <c:v>-0.34508695929733446</c:v>
                </c:pt>
                <c:pt idx="230">
                  <c:v>-0.43219128349479602</c:v>
                </c:pt>
                <c:pt idx="231">
                  <c:v>-0.56301642768636739</c:v>
                </c:pt>
                <c:pt idx="232">
                  <c:v>-0.57299625945938082</c:v>
                </c:pt>
                <c:pt idx="233">
                  <c:v>-0.65462331512040817</c:v>
                </c:pt>
                <c:pt idx="234">
                  <c:v>-0.63781113409899581</c:v>
                </c:pt>
                <c:pt idx="235">
                  <c:v>-0.62546425458274302</c:v>
                </c:pt>
                <c:pt idx="236">
                  <c:v>-0.58722744242947034</c:v>
                </c:pt>
                <c:pt idx="237">
                  <c:v>-0.51599976632987254</c:v>
                </c:pt>
                <c:pt idx="238">
                  <c:v>-0.46721451802742053</c:v>
                </c:pt>
                <c:pt idx="239">
                  <c:v>-0.39343351747746025</c:v>
                </c:pt>
                <c:pt idx="240">
                  <c:v>-0.37846084909798644</c:v>
                </c:pt>
                <c:pt idx="241">
                  <c:v>-0.31305165433950227</c:v>
                </c:pt>
                <c:pt idx="242">
                  <c:v>-0.24831706766004888</c:v>
                </c:pt>
                <c:pt idx="243">
                  <c:v>-0.1970569160016864</c:v>
                </c:pt>
                <c:pt idx="244">
                  <c:v>-7.6519427340378671E-2</c:v>
                </c:pt>
                <c:pt idx="245">
                  <c:v>-2.3568940554338488E-2</c:v>
                </c:pt>
                <c:pt idx="246">
                  <c:v>7.9410148578540229E-2</c:v>
                </c:pt>
                <c:pt idx="247">
                  <c:v>8.5308937223610756E-2</c:v>
                </c:pt>
                <c:pt idx="248">
                  <c:v>8.2309466354338862E-2</c:v>
                </c:pt>
                <c:pt idx="249">
                  <c:v>7.7964622694929916E-2</c:v>
                </c:pt>
                <c:pt idx="250">
                  <c:v>0.15678248847256163</c:v>
                </c:pt>
                <c:pt idx="251">
                  <c:v>0.19409646712883499</c:v>
                </c:pt>
                <c:pt idx="252">
                  <c:v>0.11645414874084853</c:v>
                </c:pt>
                <c:pt idx="253">
                  <c:v>2.1861372671082999E-2</c:v>
                </c:pt>
                <c:pt idx="254">
                  <c:v>-7.2996122150979698E-2</c:v>
                </c:pt>
                <c:pt idx="255">
                  <c:v>-0.14019679572104432</c:v>
                </c:pt>
                <c:pt idx="256">
                  <c:v>-0.211945092448143</c:v>
                </c:pt>
                <c:pt idx="257">
                  <c:v>-0.31963769760784461</c:v>
                </c:pt>
                <c:pt idx="258">
                  <c:v>-0.44662706290946957</c:v>
                </c:pt>
                <c:pt idx="259">
                  <c:v>-0.64049339069945044</c:v>
                </c:pt>
                <c:pt idx="260">
                  <c:v>-0.66634696099432678</c:v>
                </c:pt>
                <c:pt idx="261">
                  <c:v>-0.69280648177818083</c:v>
                </c:pt>
                <c:pt idx="262">
                  <c:v>-0.6900373776062334</c:v>
                </c:pt>
                <c:pt idx="263">
                  <c:v>-0.69057067415529572</c:v>
                </c:pt>
                <c:pt idx="264">
                  <c:v>-0.67518800895370024</c:v>
                </c:pt>
                <c:pt idx="265">
                  <c:v>-0.60259533014765532</c:v>
                </c:pt>
                <c:pt idx="266">
                  <c:v>-0.52612179236497358</c:v>
                </c:pt>
                <c:pt idx="267">
                  <c:v>-0.3279517291674372</c:v>
                </c:pt>
                <c:pt idx="268">
                  <c:v>-9.4808137023262684E-2</c:v>
                </c:pt>
                <c:pt idx="269">
                  <c:v>7.5037292740256639E-2</c:v>
                </c:pt>
                <c:pt idx="270">
                  <c:v>0.27370044484021239</c:v>
                </c:pt>
                <c:pt idx="271">
                  <c:v>0.38403158532181658</c:v>
                </c:pt>
                <c:pt idx="272">
                  <c:v>0.52022320904731656</c:v>
                </c:pt>
                <c:pt idx="273">
                  <c:v>0.61498447475366758</c:v>
                </c:pt>
                <c:pt idx="274">
                  <c:v>0.65209947229013343</c:v>
                </c:pt>
                <c:pt idx="275">
                  <c:v>0.69770188687598689</c:v>
                </c:pt>
                <c:pt idx="276">
                  <c:v>0.7764393840836199</c:v>
                </c:pt>
                <c:pt idx="277">
                  <c:v>0.76882353393410574</c:v>
                </c:pt>
                <c:pt idx="278">
                  <c:v>0.7029622731349805</c:v>
                </c:pt>
                <c:pt idx="279">
                  <c:v>0.62779577856915558</c:v>
                </c:pt>
                <c:pt idx="280">
                  <c:v>0.5253794060623973</c:v>
                </c:pt>
                <c:pt idx="281">
                  <c:v>0.46289612527968993</c:v>
                </c:pt>
                <c:pt idx="282">
                  <c:v>0.41500995493951426</c:v>
                </c:pt>
                <c:pt idx="283">
                  <c:v>0.42998266149183606</c:v>
                </c:pt>
                <c:pt idx="284">
                  <c:v>0.37822834239628356</c:v>
                </c:pt>
                <c:pt idx="285">
                  <c:v>0.33656565411342348</c:v>
                </c:pt>
                <c:pt idx="286">
                  <c:v>0.18899602684385822</c:v>
                </c:pt>
                <c:pt idx="287">
                  <c:v>-1.1707623909587572E-2</c:v>
                </c:pt>
                <c:pt idx="288">
                  <c:v>-1.2311576326582585E-2</c:v>
                </c:pt>
                <c:pt idx="289">
                  <c:v>-4.1209725965595939E-2</c:v>
                </c:pt>
                <c:pt idx="290">
                  <c:v>-2.4621087646867434E-2</c:v>
                </c:pt>
                <c:pt idx="291">
                  <c:v>4.5006375751991956E-3</c:v>
                </c:pt>
                <c:pt idx="292">
                  <c:v>-0.13670852562112965</c:v>
                </c:pt>
                <c:pt idx="293">
                  <c:v>-0.14278974474093281</c:v>
                </c:pt>
                <c:pt idx="294">
                  <c:v>-0.1015065202657181</c:v>
                </c:pt>
                <c:pt idx="295">
                  <c:v>-0.10177123209530536</c:v>
                </c:pt>
                <c:pt idx="296">
                  <c:v>-7.343886357442353E-2</c:v>
                </c:pt>
                <c:pt idx="297">
                  <c:v>-4.1952052547775245E-2</c:v>
                </c:pt>
                <c:pt idx="298">
                  <c:v>-2.9606201278702865E-2</c:v>
                </c:pt>
                <c:pt idx="299">
                  <c:v>2.391110332013946E-2</c:v>
                </c:pt>
                <c:pt idx="300">
                  <c:v>0.12512624882537182</c:v>
                </c:pt>
                <c:pt idx="301">
                  <c:v>0.19129043418125385</c:v>
                </c:pt>
                <c:pt idx="302">
                  <c:v>0.26555967033148392</c:v>
                </c:pt>
                <c:pt idx="303">
                  <c:v>0.28275224009568312</c:v>
                </c:pt>
                <c:pt idx="304">
                  <c:v>0.31228388222987197</c:v>
                </c:pt>
                <c:pt idx="305">
                  <c:v>0.303317873268586</c:v>
                </c:pt>
                <c:pt idx="306">
                  <c:v>0.32189694016561571</c:v>
                </c:pt>
                <c:pt idx="307">
                  <c:v>0.30144696497391121</c:v>
                </c:pt>
                <c:pt idx="308">
                  <c:v>0.30730462245902929</c:v>
                </c:pt>
                <c:pt idx="309">
                  <c:v>0.33886301785305545</c:v>
                </c:pt>
                <c:pt idx="310">
                  <c:v>0.32738488644867991</c:v>
                </c:pt>
                <c:pt idx="311">
                  <c:v>0.3754239591972014</c:v>
                </c:pt>
                <c:pt idx="312">
                  <c:v>0.37204797236957937</c:v>
                </c:pt>
                <c:pt idx="313">
                  <c:v>0.33133050458211927</c:v>
                </c:pt>
                <c:pt idx="314">
                  <c:v>0.32296750192526547</c:v>
                </c:pt>
                <c:pt idx="315">
                  <c:v>0.29711093126888571</c:v>
                </c:pt>
                <c:pt idx="316">
                  <c:v>0.21721440952289447</c:v>
                </c:pt>
                <c:pt idx="317">
                  <c:v>0.21387861649899792</c:v>
                </c:pt>
                <c:pt idx="318">
                  <c:v>0.13743940135227417</c:v>
                </c:pt>
                <c:pt idx="319">
                  <c:v>4.6667782297625138E-2</c:v>
                </c:pt>
                <c:pt idx="320">
                  <c:v>4.0068447917546435E-3</c:v>
                </c:pt>
                <c:pt idx="321">
                  <c:v>-6.6940432811126258E-2</c:v>
                </c:pt>
                <c:pt idx="322">
                  <c:v>-0.10468985337923338</c:v>
                </c:pt>
                <c:pt idx="323">
                  <c:v>-0.1580356004910726</c:v>
                </c:pt>
                <c:pt idx="324">
                  <c:v>-0.12886383980486404</c:v>
                </c:pt>
                <c:pt idx="325">
                  <c:v>-0.11681306991340633</c:v>
                </c:pt>
                <c:pt idx="326">
                  <c:v>-7.7777133704705237E-2</c:v>
                </c:pt>
                <c:pt idx="327">
                  <c:v>-9.9665478013964068E-3</c:v>
                </c:pt>
                <c:pt idx="328">
                  <c:v>8.2766086777651751E-2</c:v>
                </c:pt>
                <c:pt idx="329">
                  <c:v>9.9616480526233439E-2</c:v>
                </c:pt>
                <c:pt idx="330">
                  <c:v>0.13714337096229373</c:v>
                </c:pt>
                <c:pt idx="331">
                  <c:v>0.1363579183006885</c:v>
                </c:pt>
                <c:pt idx="332">
                  <c:v>0.17456328970566715</c:v>
                </c:pt>
                <c:pt idx="333">
                  <c:v>0.1690448709743308</c:v>
                </c:pt>
                <c:pt idx="334">
                  <c:v>0.16732007234349935</c:v>
                </c:pt>
                <c:pt idx="335">
                  <c:v>0.18976142924922401</c:v>
                </c:pt>
                <c:pt idx="336">
                  <c:v>0.1732493298725386</c:v>
                </c:pt>
                <c:pt idx="337">
                  <c:v>0.12776549852042793</c:v>
                </c:pt>
                <c:pt idx="338">
                  <c:v>0.12296189897612007</c:v>
                </c:pt>
                <c:pt idx="339">
                  <c:v>0.18585507794484546</c:v>
                </c:pt>
                <c:pt idx="340">
                  <c:v>0.19831469548473324</c:v>
                </c:pt>
                <c:pt idx="341">
                  <c:v>0.16089866856324869</c:v>
                </c:pt>
                <c:pt idx="342">
                  <c:v>0.14067321994784476</c:v>
                </c:pt>
                <c:pt idx="343">
                  <c:v>0.25366648425532212</c:v>
                </c:pt>
                <c:pt idx="344">
                  <c:v>0.28594354241019843</c:v>
                </c:pt>
                <c:pt idx="345">
                  <c:v>0.33885491361843822</c:v>
                </c:pt>
                <c:pt idx="346">
                  <c:v>0.38936695699597546</c:v>
                </c:pt>
                <c:pt idx="347">
                  <c:v>0.36328587166963794</c:v>
                </c:pt>
                <c:pt idx="348">
                  <c:v>0.40080887374516427</c:v>
                </c:pt>
                <c:pt idx="349">
                  <c:v>0.44579667740823947</c:v>
                </c:pt>
                <c:pt idx="350">
                  <c:v>0.39250495359053783</c:v>
                </c:pt>
                <c:pt idx="351">
                  <c:v>0.30907272390891888</c:v>
                </c:pt>
                <c:pt idx="352">
                  <c:v>0.25517599184165329</c:v>
                </c:pt>
                <c:pt idx="353">
                  <c:v>0.13827334817995676</c:v>
                </c:pt>
                <c:pt idx="354">
                  <c:v>-3.7299659757802223E-3</c:v>
                </c:pt>
                <c:pt idx="355">
                  <c:v>-1.6974008033041374E-2</c:v>
                </c:pt>
                <c:pt idx="356">
                  <c:v>-3.7421056241524045E-2</c:v>
                </c:pt>
                <c:pt idx="357">
                  <c:v>-5.8128931483363608E-2</c:v>
                </c:pt>
                <c:pt idx="358">
                  <c:v>-2.47291561698951E-2</c:v>
                </c:pt>
                <c:pt idx="359">
                  <c:v>2.1808716127599159E-2</c:v>
                </c:pt>
                <c:pt idx="360">
                  <c:v>2.6686842493152951E-2</c:v>
                </c:pt>
                <c:pt idx="361">
                  <c:v>9.3410920495126767E-2</c:v>
                </c:pt>
                <c:pt idx="362">
                  <c:v>0.10350548683897746</c:v>
                </c:pt>
                <c:pt idx="363">
                  <c:v>0.11735253530361929</c:v>
                </c:pt>
                <c:pt idx="364">
                  <c:v>0.18107326802165319</c:v>
                </c:pt>
                <c:pt idx="365">
                  <c:v>0.28712541738587416</c:v>
                </c:pt>
                <c:pt idx="366">
                  <c:v>0.39355022234259174</c:v>
                </c:pt>
                <c:pt idx="367">
                  <c:v>0.51768434815952824</c:v>
                </c:pt>
                <c:pt idx="368">
                  <c:v>0.65273668840481769</c:v>
                </c:pt>
                <c:pt idx="369">
                  <c:v>0.65029616437792037</c:v>
                </c:pt>
                <c:pt idx="370">
                  <c:v>0.6449611412688292</c:v>
                </c:pt>
                <c:pt idx="371">
                  <c:v>0.69314342102790294</c:v>
                </c:pt>
                <c:pt idx="372">
                  <c:v>0.70308306591990077</c:v>
                </c:pt>
                <c:pt idx="373">
                  <c:v>0.73088403347525266</c:v>
                </c:pt>
                <c:pt idx="374">
                  <c:v>0.74514779169946777</c:v>
                </c:pt>
                <c:pt idx="375">
                  <c:v>0.79175142035555579</c:v>
                </c:pt>
                <c:pt idx="376">
                  <c:v>0.75388138224544965</c:v>
                </c:pt>
                <c:pt idx="377">
                  <c:v>0.76615183498983486</c:v>
                </c:pt>
                <c:pt idx="378">
                  <c:v>0.65867789409795086</c:v>
                </c:pt>
                <c:pt idx="379">
                  <c:v>0.57495636504620873</c:v>
                </c:pt>
                <c:pt idx="380">
                  <c:v>0.4440281609245238</c:v>
                </c:pt>
                <c:pt idx="381">
                  <c:v>0.3319505818145041</c:v>
                </c:pt>
                <c:pt idx="382">
                  <c:v>0.19942006785758803</c:v>
                </c:pt>
                <c:pt idx="383">
                  <c:v>0.14047540458650937</c:v>
                </c:pt>
                <c:pt idx="384">
                  <c:v>0.15011988077424251</c:v>
                </c:pt>
                <c:pt idx="385">
                  <c:v>0.17462818616536174</c:v>
                </c:pt>
                <c:pt idx="386">
                  <c:v>0.16603483941043662</c:v>
                </c:pt>
                <c:pt idx="387">
                  <c:v>0.36109854238652883</c:v>
                </c:pt>
                <c:pt idx="388">
                  <c:v>0.49063153886239186</c:v>
                </c:pt>
                <c:pt idx="389">
                  <c:v>0.68902907109009703</c:v>
                </c:pt>
                <c:pt idx="390">
                  <c:v>0.77495786703330916</c:v>
                </c:pt>
                <c:pt idx="391">
                  <c:v>0.75882221297355057</c:v>
                </c:pt>
                <c:pt idx="392">
                  <c:v>0.58398692356303505</c:v>
                </c:pt>
                <c:pt idx="393">
                  <c:v>0.19134254359628905</c:v>
                </c:pt>
                <c:pt idx="394">
                  <c:v>-0.31243504478318934</c:v>
                </c:pt>
                <c:pt idx="395">
                  <c:v>-0.69324346178193286</c:v>
                </c:pt>
                <c:pt idx="396">
                  <c:v>-0.77340663123556108</c:v>
                </c:pt>
                <c:pt idx="397">
                  <c:v>-0.85053219170776651</c:v>
                </c:pt>
                <c:pt idx="398">
                  <c:v>-0.88093937133992872</c:v>
                </c:pt>
                <c:pt idx="399">
                  <c:v>-0.8641694066246014</c:v>
                </c:pt>
                <c:pt idx="400">
                  <c:v>-0.78724276701484486</c:v>
                </c:pt>
                <c:pt idx="401">
                  <c:v>-0.69969317481622573</c:v>
                </c:pt>
                <c:pt idx="402">
                  <c:v>-0.50639542575495089</c:v>
                </c:pt>
                <c:pt idx="403">
                  <c:v>-0.36529907416893809</c:v>
                </c:pt>
                <c:pt idx="404">
                  <c:v>-0.18119671505903112</c:v>
                </c:pt>
                <c:pt idx="405">
                  <c:v>-1.6829513787426163E-2</c:v>
                </c:pt>
                <c:pt idx="406">
                  <c:v>1.9271629890568777E-2</c:v>
                </c:pt>
                <c:pt idx="407">
                  <c:v>0.18957299685393941</c:v>
                </c:pt>
                <c:pt idx="408">
                  <c:v>0.32730211792321934</c:v>
                </c:pt>
                <c:pt idx="409">
                  <c:v>0.39725899131585785</c:v>
                </c:pt>
                <c:pt idx="410">
                  <c:v>0.3699061125891831</c:v>
                </c:pt>
                <c:pt idx="411">
                  <c:v>0.39201312963277385</c:v>
                </c:pt>
                <c:pt idx="412">
                  <c:v>0.38330799432518303</c:v>
                </c:pt>
                <c:pt idx="413">
                  <c:v>0.38728698216225627</c:v>
                </c:pt>
                <c:pt idx="414">
                  <c:v>0.43517409667842027</c:v>
                </c:pt>
                <c:pt idx="415">
                  <c:v>0.48741668598278737</c:v>
                </c:pt>
                <c:pt idx="416">
                  <c:v>0.49702882223884748</c:v>
                </c:pt>
                <c:pt idx="417">
                  <c:v>0.47395105949424804</c:v>
                </c:pt>
                <c:pt idx="418">
                  <c:v>0.46986226051381313</c:v>
                </c:pt>
                <c:pt idx="419">
                  <c:v>0.44881712229976695</c:v>
                </c:pt>
                <c:pt idx="420">
                  <c:v>0.32527721197077741</c:v>
                </c:pt>
                <c:pt idx="421">
                  <c:v>0.1517911056345593</c:v>
                </c:pt>
                <c:pt idx="422">
                  <c:v>-3.569894761566339E-2</c:v>
                </c:pt>
                <c:pt idx="423">
                  <c:v>-0.17684133271463143</c:v>
                </c:pt>
                <c:pt idx="424">
                  <c:v>-0.3243257988841497</c:v>
                </c:pt>
                <c:pt idx="425">
                  <c:v>-0.46512892436076025</c:v>
                </c:pt>
                <c:pt idx="426">
                  <c:v>-0.52884967631964108</c:v>
                </c:pt>
                <c:pt idx="427">
                  <c:v>-0.63238579075620494</c:v>
                </c:pt>
                <c:pt idx="428">
                  <c:v>-0.72228874037223922</c:v>
                </c:pt>
                <c:pt idx="429">
                  <c:v>-0.78851584121420859</c:v>
                </c:pt>
                <c:pt idx="430">
                  <c:v>-0.77882448830120199</c:v>
                </c:pt>
                <c:pt idx="431">
                  <c:v>-0.58240391448412343</c:v>
                </c:pt>
                <c:pt idx="432">
                  <c:v>-0.39533654302196292</c:v>
                </c:pt>
                <c:pt idx="433">
                  <c:v>-0.19964237896144449</c:v>
                </c:pt>
                <c:pt idx="434">
                  <c:v>3.9774611818553768E-2</c:v>
                </c:pt>
                <c:pt idx="435">
                  <c:v>4.1083651685561641E-2</c:v>
                </c:pt>
                <c:pt idx="436">
                  <c:v>0.15621356965946243</c:v>
                </c:pt>
                <c:pt idx="437">
                  <c:v>0.28439829384440662</c:v>
                </c:pt>
                <c:pt idx="438">
                  <c:v>0.34331248477016174</c:v>
                </c:pt>
                <c:pt idx="439">
                  <c:v>0.48617964773433409</c:v>
                </c:pt>
                <c:pt idx="440">
                  <c:v>0.53954110584323345</c:v>
                </c:pt>
                <c:pt idx="441">
                  <c:v>0.55522859178200679</c:v>
                </c:pt>
                <c:pt idx="442">
                  <c:v>0.68785119048089971</c:v>
                </c:pt>
                <c:pt idx="443">
                  <c:v>0.66075424100892011</c:v>
                </c:pt>
                <c:pt idx="444">
                  <c:v>0.64491771496172667</c:v>
                </c:pt>
                <c:pt idx="445">
                  <c:v>0.52283679742856437</c:v>
                </c:pt>
                <c:pt idx="446">
                  <c:v>0.50981050834099972</c:v>
                </c:pt>
                <c:pt idx="447">
                  <c:v>0.49097059201975929</c:v>
                </c:pt>
                <c:pt idx="448">
                  <c:v>0.4224806189384947</c:v>
                </c:pt>
                <c:pt idx="449">
                  <c:v>0.38250931265364824</c:v>
                </c:pt>
                <c:pt idx="450">
                  <c:v>0.34618459166442483</c:v>
                </c:pt>
                <c:pt idx="451">
                  <c:v>0.33293762618824541</c:v>
                </c:pt>
                <c:pt idx="452">
                  <c:v>0.20485297784534365</c:v>
                </c:pt>
                <c:pt idx="453">
                  <c:v>9.3395151131827614E-2</c:v>
                </c:pt>
                <c:pt idx="454">
                  <c:v>6.7954292515984699E-2</c:v>
                </c:pt>
                <c:pt idx="455">
                  <c:v>-3.1012479267755855E-2</c:v>
                </c:pt>
                <c:pt idx="456">
                  <c:v>-0.15332176857876928</c:v>
                </c:pt>
                <c:pt idx="457">
                  <c:v>-0.11961416930215359</c:v>
                </c:pt>
                <c:pt idx="458">
                  <c:v>-7.8631937769787011E-2</c:v>
                </c:pt>
                <c:pt idx="459">
                  <c:v>-0.10816356789218218</c:v>
                </c:pt>
                <c:pt idx="460">
                  <c:v>-7.0889789962344046E-2</c:v>
                </c:pt>
                <c:pt idx="461">
                  <c:v>6.3112018094672179E-3</c:v>
                </c:pt>
                <c:pt idx="462">
                  <c:v>1.4823258211761385E-2</c:v>
                </c:pt>
                <c:pt idx="463">
                  <c:v>-1.8252881252708422E-2</c:v>
                </c:pt>
                <c:pt idx="464">
                  <c:v>2.9034150274993252E-2</c:v>
                </c:pt>
                <c:pt idx="465">
                  <c:v>0.10600476842677009</c:v>
                </c:pt>
                <c:pt idx="466">
                  <c:v>2.4291473233873651E-2</c:v>
                </c:pt>
                <c:pt idx="467">
                  <c:v>6.9510587667313231E-2</c:v>
                </c:pt>
                <c:pt idx="468">
                  <c:v>5.6375412577425413E-2</c:v>
                </c:pt>
                <c:pt idx="469">
                  <c:v>4.6280834018386237E-2</c:v>
                </c:pt>
                <c:pt idx="470">
                  <c:v>3.89249218945154E-2</c:v>
                </c:pt>
                <c:pt idx="471">
                  <c:v>7.0527359649721538E-2</c:v>
                </c:pt>
                <c:pt idx="472">
                  <c:v>6.9927276661259197E-2</c:v>
                </c:pt>
                <c:pt idx="473">
                  <c:v>9.8261662597919117E-2</c:v>
                </c:pt>
                <c:pt idx="474">
                  <c:v>9.4357189366903321E-2</c:v>
                </c:pt>
                <c:pt idx="475">
                  <c:v>0.10809246648020324</c:v>
                </c:pt>
                <c:pt idx="476">
                  <c:v>7.8709891936874499E-2</c:v>
                </c:pt>
                <c:pt idx="477">
                  <c:v>8.76415487402393E-2</c:v>
                </c:pt>
                <c:pt idx="478">
                  <c:v>9.9461842420263499E-2</c:v>
                </c:pt>
                <c:pt idx="479">
                  <c:v>8.0547404364358741E-2</c:v>
                </c:pt>
                <c:pt idx="480">
                  <c:v>0.10235339212587932</c:v>
                </c:pt>
                <c:pt idx="481">
                  <c:v>6.9778222915818838E-2</c:v>
                </c:pt>
                <c:pt idx="482">
                  <c:v>4.872723959461342E-2</c:v>
                </c:pt>
                <c:pt idx="483">
                  <c:v>8.2313334052194084E-2</c:v>
                </c:pt>
                <c:pt idx="484">
                  <c:v>6.9703695991624376E-2</c:v>
                </c:pt>
                <c:pt idx="485">
                  <c:v>5.1127585393882485E-2</c:v>
                </c:pt>
                <c:pt idx="486">
                  <c:v>2.2907913365381172E-2</c:v>
                </c:pt>
                <c:pt idx="487">
                  <c:v>2.9324508936538013E-2</c:v>
                </c:pt>
                <c:pt idx="488">
                  <c:v>3.8029654731142164E-2</c:v>
                </c:pt>
                <c:pt idx="489">
                  <c:v>4.7489810155591512E-2</c:v>
                </c:pt>
                <c:pt idx="490">
                  <c:v>5.5692010569691752E-3</c:v>
                </c:pt>
                <c:pt idx="491">
                  <c:v>-3.6242252250633794E-3</c:v>
                </c:pt>
                <c:pt idx="492">
                  <c:v>2.3320741684628013E-2</c:v>
                </c:pt>
                <c:pt idx="493">
                  <c:v>2.4004198703853064E-4</c:v>
                </c:pt>
                <c:pt idx="494">
                  <c:v>-7.2649238822726919E-3</c:v>
                </c:pt>
                <c:pt idx="495">
                  <c:v>-2.1786601294521077E-2</c:v>
                </c:pt>
                <c:pt idx="496">
                  <c:v>-1.2854927083935389E-2</c:v>
                </c:pt>
                <c:pt idx="497">
                  <c:v>1.5921853342190234E-3</c:v>
                </c:pt>
                <c:pt idx="498">
                  <c:v>-1.360700637465477E-2</c:v>
                </c:pt>
                <c:pt idx="499">
                  <c:v>-1.1243924037482936E-2</c:v>
                </c:pt>
                <c:pt idx="500">
                  <c:v>-1.623386328563306E-2</c:v>
                </c:pt>
                <c:pt idx="501">
                  <c:v>5.3724779500927133E-5</c:v>
                </c:pt>
                <c:pt idx="502">
                  <c:v>-3.6799477423586191E-2</c:v>
                </c:pt>
                <c:pt idx="503">
                  <c:v>9.3217091354199227E-3</c:v>
                </c:pt>
                <c:pt idx="504">
                  <c:v>-1.4959168653836452E-2</c:v>
                </c:pt>
                <c:pt idx="505">
                  <c:v>2.7730555208430041E-4</c:v>
                </c:pt>
                <c:pt idx="506">
                  <c:v>-2.1037464457669811E-2</c:v>
                </c:pt>
                <c:pt idx="507">
                  <c:v>3.6944234367102535E-3</c:v>
                </c:pt>
                <c:pt idx="508">
                  <c:v>2.0019274963941458E-2</c:v>
                </c:pt>
                <c:pt idx="509">
                  <c:v>8.0842658509783089E-3</c:v>
                </c:pt>
                <c:pt idx="510">
                  <c:v>2.4004198703853064E-4</c:v>
                </c:pt>
                <c:pt idx="511">
                  <c:v>-3.4884512922311664E-2</c:v>
                </c:pt>
                <c:pt idx="512">
                  <c:v>-3.6987521492578418E-3</c:v>
                </c:pt>
                <c:pt idx="513">
                  <c:v>-3.3009737032730177E-2</c:v>
                </c:pt>
                <c:pt idx="514">
                  <c:v>-2.2277817315610085E-2</c:v>
                </c:pt>
                <c:pt idx="515">
                  <c:v>-1.8373364953170046E-2</c:v>
                </c:pt>
                <c:pt idx="516">
                  <c:v>-3.4135376085460412E-2</c:v>
                </c:pt>
                <c:pt idx="517">
                  <c:v>-2.7230474169661789E-2</c:v>
                </c:pt>
                <c:pt idx="518">
                  <c:v>4.6362275962190391E-4</c:v>
                </c:pt>
                <c:pt idx="519">
                  <c:v>-5.4100926372849509E-2</c:v>
                </c:pt>
                <c:pt idx="520">
                  <c:v>-4.1379497823039568E-2</c:v>
                </c:pt>
                <c:pt idx="521">
                  <c:v>-6.1833340712599313E-2</c:v>
                </c:pt>
                <c:pt idx="522">
                  <c:v>-1.2597025303122913E-2</c:v>
                </c:pt>
                <c:pt idx="523">
                  <c:v>-2.9220907937493087E-2</c:v>
                </c:pt>
                <c:pt idx="524">
                  <c:v>-2.8321773076264559E-2</c:v>
                </c:pt>
                <c:pt idx="525">
                  <c:v>-1.9352873473481164E-2</c:v>
                </c:pt>
                <c:pt idx="526">
                  <c:v>-1.2447971557682555E-2</c:v>
                </c:pt>
                <c:pt idx="527">
                  <c:v>8.8697219739384964E-3</c:v>
                </c:pt>
                <c:pt idx="528">
                  <c:v>-3.8755585096606829E-2</c:v>
                </c:pt>
                <c:pt idx="529">
                  <c:v>-1.3648137534607238E-2</c:v>
                </c:pt>
                <c:pt idx="530">
                  <c:v>2.6021664057508803E-3</c:v>
                </c:pt>
                <c:pt idx="531">
                  <c:v>-1.7963466767151978E-2</c:v>
                </c:pt>
                <c:pt idx="532">
                  <c:v>9.3923546192880014E-3</c:v>
                </c:pt>
                <c:pt idx="533">
                  <c:v>1.259372249701185E-5</c:v>
                </c:pt>
                <c:pt idx="534">
                  <c:v>-3.7589745317441345E-2</c:v>
                </c:pt>
                <c:pt idx="535">
                  <c:v>-6.1804159894949251E-3</c:v>
                </c:pt>
                <c:pt idx="536">
                  <c:v>8.0460582128927816E-3</c:v>
                </c:pt>
                <c:pt idx="537">
                  <c:v>1.9618965362729612E-3</c:v>
                </c:pt>
                <c:pt idx="538">
                  <c:v>1.0257163282757331E-2</c:v>
                </c:pt>
                <c:pt idx="539">
                  <c:v>2.9246114314488328E-2</c:v>
                </c:pt>
                <c:pt idx="540">
                  <c:v>3.0446294136832711E-2</c:v>
                </c:pt>
                <c:pt idx="541">
                  <c:v>5.8143302473241044E-2</c:v>
                </c:pt>
                <c:pt idx="542">
                  <c:v>5.4276111739272243E-2</c:v>
                </c:pt>
                <c:pt idx="543">
                  <c:v>5.4015267401643099E-2</c:v>
                </c:pt>
                <c:pt idx="544">
                  <c:v>7.6679238304709602E-2</c:v>
                </c:pt>
                <c:pt idx="545">
                  <c:v>5.202577597617411E-2</c:v>
                </c:pt>
                <c:pt idx="546">
                  <c:v>6.4747185491034281E-2</c:v>
                </c:pt>
                <c:pt idx="547">
                  <c:v>7.187659342340337E-2</c:v>
                </c:pt>
                <c:pt idx="548">
                  <c:v>4.2717585807238286E-2</c:v>
                </c:pt>
                <c:pt idx="549">
                  <c:v>7.4055325578276876E-2</c:v>
                </c:pt>
                <c:pt idx="550">
                  <c:v>7.4466166106657267E-2</c:v>
                </c:pt>
                <c:pt idx="551">
                  <c:v>7.1014708178852429E-2</c:v>
                </c:pt>
                <c:pt idx="552">
                  <c:v>5.2737649350928138E-2</c:v>
                </c:pt>
                <c:pt idx="553">
                  <c:v>8.7564096666449043E-2</c:v>
                </c:pt>
                <c:pt idx="554">
                  <c:v>6.7598546584957064E-2</c:v>
                </c:pt>
                <c:pt idx="555">
                  <c:v>7.7581296584856463E-2</c:v>
                </c:pt>
                <c:pt idx="556">
                  <c:v>4.8910633486181194E-2</c:v>
                </c:pt>
                <c:pt idx="557">
                  <c:v>7.120198351074658E-2</c:v>
                </c:pt>
                <c:pt idx="558">
                  <c:v>7.7581296584856463E-2</c:v>
                </c:pt>
                <c:pt idx="559">
                  <c:v>5.949347848633664E-2</c:v>
                </c:pt>
                <c:pt idx="560">
                  <c:v>6.2008526079022047E-2</c:v>
                </c:pt>
                <c:pt idx="561">
                  <c:v>9.0190934645426116E-2</c:v>
                </c:pt>
                <c:pt idx="562">
                  <c:v>9.0153671080380346E-2</c:v>
                </c:pt>
                <c:pt idx="563">
                  <c:v>8.1560329620436162E-2</c:v>
                </c:pt>
                <c:pt idx="564">
                  <c:v>6.264587252958162E-2</c:v>
                </c:pt>
                <c:pt idx="565">
                  <c:v>5.528996040571077E-2</c:v>
                </c:pt>
                <c:pt idx="566">
                  <c:v>5.2812176378071146E-2</c:v>
                </c:pt>
                <c:pt idx="567">
                  <c:v>4.3429459181992314E-2</c:v>
                </c:pt>
                <c:pt idx="568">
                  <c:v>5.1537483374003455E-2</c:v>
                </c:pt>
                <c:pt idx="569">
                  <c:v>6.8235894766194086E-2</c:v>
                </c:pt>
                <c:pt idx="570">
                  <c:v>9.8373452984210796E-2</c:v>
                </c:pt>
                <c:pt idx="571">
                  <c:v>0.10201122811955324</c:v>
                </c:pt>
                <c:pt idx="572">
                  <c:v>9.5106326203754588E-2</c:v>
                </c:pt>
                <c:pt idx="573">
                  <c:v>0.11950191942594993</c:v>
                </c:pt>
                <c:pt idx="574">
                  <c:v>0.10696975084639136</c:v>
                </c:pt>
                <c:pt idx="575">
                  <c:v>0.12183064970814919</c:v>
                </c:pt>
                <c:pt idx="576">
                  <c:v>0.11053591046466398</c:v>
                </c:pt>
                <c:pt idx="577">
                  <c:v>9.4960216539911227E-2</c:v>
                </c:pt>
                <c:pt idx="578">
                  <c:v>0.14475935137280418</c:v>
                </c:pt>
                <c:pt idx="579">
                  <c:v>0.11425113604606775</c:v>
                </c:pt>
                <c:pt idx="580">
                  <c:v>0.10434290085562058</c:v>
                </c:pt>
                <c:pt idx="581">
                  <c:v>0.11807815893397072</c:v>
                </c:pt>
                <c:pt idx="582">
                  <c:v>0.12682056819067211</c:v>
                </c:pt>
                <c:pt idx="583">
                  <c:v>0.11192239364912625</c:v>
                </c:pt>
                <c:pt idx="584">
                  <c:v>0.12554586144413327</c:v>
                </c:pt>
                <c:pt idx="585">
                  <c:v>0.11195965721417203</c:v>
                </c:pt>
                <c:pt idx="586">
                  <c:v>0.12659698741808872</c:v>
                </c:pt>
                <c:pt idx="587">
                  <c:v>8.5580453912442775E-2</c:v>
                </c:pt>
                <c:pt idx="588">
                  <c:v>0.11672893910865711</c:v>
                </c:pt>
                <c:pt idx="589">
                  <c:v>9.9464765736233307E-2</c:v>
                </c:pt>
                <c:pt idx="590">
                  <c:v>9.1919593848008185E-2</c:v>
                </c:pt>
                <c:pt idx="591">
                  <c:v>0.11473943037891586</c:v>
                </c:pt>
                <c:pt idx="592">
                  <c:v>7.7248867879849512E-2</c:v>
                </c:pt>
                <c:pt idx="593">
                  <c:v>9.1472432405789991E-2</c:v>
                </c:pt>
                <c:pt idx="594">
                  <c:v>6.550311334171055E-2</c:v>
                </c:pt>
                <c:pt idx="595">
                  <c:v>7.2258942477119087E-2</c:v>
                </c:pt>
                <c:pt idx="596">
                  <c:v>6.1076014385552754E-2</c:v>
                </c:pt>
                <c:pt idx="597">
                  <c:v>6.2950790275134241E-2</c:v>
                </c:pt>
                <c:pt idx="598">
                  <c:v>2.5537693695277822E-2</c:v>
                </c:pt>
                <c:pt idx="599">
                  <c:v>4.6174930373456782E-2</c:v>
                </c:pt>
                <c:pt idx="600">
                  <c:v>3.7998258872508836E-2</c:v>
                </c:pt>
                <c:pt idx="601">
                  <c:v>2.0958596706185537E-2</c:v>
                </c:pt>
                <c:pt idx="602">
                  <c:v>5.3828837464830331E-3</c:v>
                </c:pt>
                <c:pt idx="603">
                  <c:v>-1.882052639538824E-2</c:v>
                </c:pt>
                <c:pt idx="604">
                  <c:v>1.9344665051284654E-2</c:v>
                </c:pt>
                <c:pt idx="605">
                  <c:v>1.6005941685759889E-2</c:v>
                </c:pt>
                <c:pt idx="606">
                  <c:v>5.2519917249807466E-2</c:v>
                </c:pt>
                <c:pt idx="607">
                  <c:v>3.8707188062717272E-2</c:v>
                </c:pt>
                <c:pt idx="608">
                  <c:v>-1.6945736660387067E-2</c:v>
                </c:pt>
                <c:pt idx="609">
                  <c:v>1.7243383239524027E-2</c:v>
                </c:pt>
                <c:pt idx="610">
                  <c:v>1.6303929723045785E-3</c:v>
                </c:pt>
                <c:pt idx="611">
                  <c:v>-1.4356143211506037E-2</c:v>
                </c:pt>
                <c:pt idx="612">
                  <c:v>-3.1732099947065467E-2</c:v>
                </c:pt>
                <c:pt idx="613">
                  <c:v>-2.3101482807333262E-2</c:v>
                </c:pt>
                <c:pt idx="614">
                  <c:v>-3.004264568913402E-2</c:v>
                </c:pt>
                <c:pt idx="615">
                  <c:v>-4.1826659368206315E-2</c:v>
                </c:pt>
                <c:pt idx="616">
                  <c:v>-3.3721610407484212E-2</c:v>
                </c:pt>
                <c:pt idx="617">
                  <c:v>-2.4152595038817559E-2</c:v>
                </c:pt>
                <c:pt idx="618">
                  <c:v>-2.5539092068699532E-2</c:v>
                </c:pt>
                <c:pt idx="619">
                  <c:v>-5.0908312568219469E-2</c:v>
                </c:pt>
                <c:pt idx="620">
                  <c:v>-6.168041916635518E-2</c:v>
                </c:pt>
                <c:pt idx="621">
                  <c:v>-6.0891095551436861E-2</c:v>
                </c:pt>
                <c:pt idx="622">
                  <c:v>-4.411814512030951E-2</c:v>
                </c:pt>
                <c:pt idx="623">
                  <c:v>-4.0928468682966138E-2</c:v>
                </c:pt>
                <c:pt idx="624">
                  <c:v>-3.5298278703236402E-2</c:v>
                </c:pt>
                <c:pt idx="625">
                  <c:v>-2.7081420218324326E-2</c:v>
                </c:pt>
                <c:pt idx="626">
                  <c:v>-3.8227103882743155E-2</c:v>
                </c:pt>
                <c:pt idx="627">
                  <c:v>-2.5843990779302425E-2</c:v>
                </c:pt>
                <c:pt idx="628">
                  <c:v>-4.3257217897166592E-2</c:v>
                </c:pt>
                <c:pt idx="629">
                  <c:v>-5.7666502085701732E-3</c:v>
                </c:pt>
                <c:pt idx="630">
                  <c:v>-3.0573053015351001E-2</c:v>
                </c:pt>
                <c:pt idx="631">
                  <c:v>2.6957572746930648E-2</c:v>
                </c:pt>
                <c:pt idx="632">
                  <c:v>-9.4446002131344797E-3</c:v>
                </c:pt>
                <c:pt idx="633">
                  <c:v>-1.0756568691093094E-2</c:v>
                </c:pt>
                <c:pt idx="634">
                  <c:v>1.6788474286853136E-2</c:v>
                </c:pt>
                <c:pt idx="635">
                  <c:v>-2.0553039450405847E-2</c:v>
                </c:pt>
                <c:pt idx="636">
                  <c:v>1.1419121621596459E-2</c:v>
                </c:pt>
                <c:pt idx="637">
                  <c:v>5.1172467758571621E-3</c:v>
                </c:pt>
                <c:pt idx="638">
                  <c:v>8.9069854360357276E-3</c:v>
                </c:pt>
                <c:pt idx="639">
                  <c:v>1.4836227391480175E-2</c:v>
                </c:pt>
                <c:pt idx="640">
                  <c:v>7.4028458895467331E-3</c:v>
                </c:pt>
                <c:pt idx="641">
                  <c:v>-3.891860576517539E-3</c:v>
                </c:pt>
                <c:pt idx="642">
                  <c:v>2.0578226792451339E-2</c:v>
                </c:pt>
                <c:pt idx="643">
                  <c:v>1.8663262394125399E-2</c:v>
                </c:pt>
                <c:pt idx="644">
                  <c:v>3.8768730493411591E-3</c:v>
                </c:pt>
                <c:pt idx="645">
                  <c:v>3.6300051249623211E-2</c:v>
                </c:pt>
                <c:pt idx="646">
                  <c:v>2.9357904700780015E-2</c:v>
                </c:pt>
                <c:pt idx="647">
                  <c:v>5.3001417107475642E-2</c:v>
                </c:pt>
                <c:pt idx="648">
                  <c:v>5.9980827015467517E-2</c:v>
                </c:pt>
                <c:pt idx="649">
                  <c:v>6.6248382583655119E-2</c:v>
                </c:pt>
                <c:pt idx="650">
                  <c:v>3.6900134238085552E-2</c:v>
                </c:pt>
                <c:pt idx="651">
                  <c:v>3.6188260863331531E-2</c:v>
                </c:pt>
                <c:pt idx="652">
                  <c:v>8.1783910393019535E-2</c:v>
                </c:pt>
                <c:pt idx="653">
                  <c:v>7.4692672028836449E-2</c:v>
                </c:pt>
                <c:pt idx="654">
                  <c:v>5.7353977024696731E-2</c:v>
                </c:pt>
                <c:pt idx="655">
                  <c:v>7.142556428332994E-2</c:v>
                </c:pt>
                <c:pt idx="656">
                  <c:v>7.5930101364909797E-2</c:v>
                </c:pt>
                <c:pt idx="657">
                  <c:v>7.9645346084211893E-2</c:v>
                </c:pt>
                <c:pt idx="658">
                  <c:v>0.10081106214262855</c:v>
                </c:pt>
                <c:pt idx="659">
                  <c:v>7.416711596456857E-2</c:v>
                </c:pt>
                <c:pt idx="660">
                  <c:v>8.4824512216346792E-2</c:v>
                </c:pt>
                <c:pt idx="661">
                  <c:v>8.279775895650951E-2</c:v>
                </c:pt>
                <c:pt idx="662">
                  <c:v>7.0337174847277265E-2</c:v>
                </c:pt>
                <c:pt idx="663">
                  <c:v>9.2817784636196901E-2</c:v>
                </c:pt>
                <c:pt idx="664">
                  <c:v>6.2269370313702652E-2</c:v>
                </c:pt>
                <c:pt idx="665">
                  <c:v>6.7825052507136219E-2</c:v>
                </c:pt>
                <c:pt idx="666">
                  <c:v>8.4936302602638472E-2</c:v>
                </c:pt>
                <c:pt idx="667">
                  <c:v>8.9891882772659956E-2</c:v>
                </c:pt>
                <c:pt idx="668">
                  <c:v>9.5106326203754588E-2</c:v>
                </c:pt>
                <c:pt idx="669">
                  <c:v>0.10088851248574135</c:v>
                </c:pt>
                <c:pt idx="670">
                  <c:v>0.11011922136776942</c:v>
                </c:pt>
                <c:pt idx="671">
                  <c:v>8.1448539234144468E-2</c:v>
                </c:pt>
                <c:pt idx="672">
                  <c:v>8.1222014277015545E-2</c:v>
                </c:pt>
                <c:pt idx="673">
                  <c:v>6.8876164635671977E-2</c:v>
                </c:pt>
                <c:pt idx="674">
                  <c:v>0.10201415337209757</c:v>
                </c:pt>
                <c:pt idx="675">
                  <c:v>9.6346699827322038E-2</c:v>
                </c:pt>
                <c:pt idx="676">
                  <c:v>6.3811717498277187E-2</c:v>
                </c:pt>
                <c:pt idx="677">
                  <c:v>7.5743784157372207E-2</c:v>
                </c:pt>
                <c:pt idx="678">
                  <c:v>7.7655823509050925E-2</c:v>
                </c:pt>
                <c:pt idx="679">
                  <c:v>6.568650723327836E-2</c:v>
                </c:pt>
                <c:pt idx="680">
                  <c:v>0.11754966041583473</c:v>
                </c:pt>
                <c:pt idx="681">
                  <c:v>9.5221060671643279E-2</c:v>
                </c:pt>
                <c:pt idx="682">
                  <c:v>8.3472368972114852E-2</c:v>
                </c:pt>
                <c:pt idx="683">
                  <c:v>8.3062470786096798E-2</c:v>
                </c:pt>
                <c:pt idx="684">
                  <c:v>0.11481103215351451</c:v>
                </c:pt>
                <c:pt idx="685">
                  <c:v>0.11852624562017604</c:v>
                </c:pt>
                <c:pt idx="686">
                  <c:v>9.3079573046865829E-2</c:v>
                </c:pt>
                <c:pt idx="687">
                  <c:v>8.8353422114993335E-2</c:v>
                </c:pt>
                <c:pt idx="688">
                  <c:v>9.9536369344457948E-2</c:v>
                </c:pt>
                <c:pt idx="689">
                  <c:v>5.4314319274409238E-2</c:v>
                </c:pt>
                <c:pt idx="690">
                  <c:v>8.0021848300090861E-2</c:v>
                </c:pt>
                <c:pt idx="691">
                  <c:v>6.0805434849553017E-2</c:v>
                </c:pt>
                <c:pt idx="692">
                  <c:v>8.3811607725896589E-2</c:v>
                </c:pt>
                <c:pt idx="693">
                  <c:v>7.1727539472065907E-2</c:v>
                </c:pt>
                <c:pt idx="694">
                  <c:v>5.063929279171183E-2</c:v>
                </c:pt>
                <c:pt idx="695">
                  <c:v>7.9984584735045078E-2</c:v>
                </c:pt>
                <c:pt idx="696">
                  <c:v>6.320869205594673E-2</c:v>
                </c:pt>
                <c:pt idx="697">
                  <c:v>8.7038540705129702E-2</c:v>
                </c:pt>
                <c:pt idx="698">
                  <c:v>8.538828976411994E-2</c:v>
                </c:pt>
                <c:pt idx="699">
                  <c:v>7.0676413601059002E-2</c:v>
                </c:pt>
                <c:pt idx="700">
                  <c:v>4.8273287035621629E-2</c:v>
                </c:pt>
                <c:pt idx="701">
                  <c:v>6.8012313993610712E-2</c:v>
                </c:pt>
                <c:pt idx="702">
                  <c:v>5.9981771088507302E-2</c:v>
                </c:pt>
                <c:pt idx="703">
                  <c:v>7.259139021707578E-2</c:v>
                </c:pt>
                <c:pt idx="704">
                  <c:v>4.992448204967119E-2</c:v>
                </c:pt>
                <c:pt idx="705">
                  <c:v>8.7903335523179332E-2</c:v>
                </c:pt>
                <c:pt idx="706">
                  <c:v>6.3099844123523152E-2</c:v>
                </c:pt>
                <c:pt idx="707">
                  <c:v>6.5649243668232576E-2</c:v>
                </c:pt>
                <c:pt idx="708">
                  <c:v>8.9818300024453832E-2</c:v>
                </c:pt>
                <c:pt idx="709">
                  <c:v>6.4937370396427108E-2</c:v>
                </c:pt>
                <c:pt idx="710">
                  <c:v>3.8218895460546631E-2</c:v>
                </c:pt>
                <c:pt idx="711">
                  <c:v>7.8709891936874499E-2</c:v>
                </c:pt>
                <c:pt idx="712">
                  <c:v>6.2459555116146925E-2</c:v>
                </c:pt>
                <c:pt idx="713">
                  <c:v>0.10546855375377051</c:v>
                </c:pt>
                <c:pt idx="714">
                  <c:v>7.1767726456030065E-2</c:v>
                </c:pt>
                <c:pt idx="715">
                  <c:v>8.4865657118770393E-2</c:v>
                </c:pt>
                <c:pt idx="716">
                  <c:v>6.2422291756998247E-2</c:v>
                </c:pt>
                <c:pt idx="717">
                  <c:v>6.610027291125456E-2</c:v>
                </c:pt>
                <c:pt idx="718">
                  <c:v>5.619494210477595E-2</c:v>
                </c:pt>
                <c:pt idx="719">
                  <c:v>0.10914650375833482</c:v>
                </c:pt>
                <c:pt idx="720">
                  <c:v>6.3737190574082725E-2</c:v>
                </c:pt>
                <c:pt idx="721">
                  <c:v>0.1068177735790841</c:v>
                </c:pt>
                <c:pt idx="722">
                  <c:v>6.7564208272455628E-2</c:v>
                </c:pt>
                <c:pt idx="723">
                  <c:v>8.9292743960185939E-2</c:v>
                </c:pt>
                <c:pt idx="724">
                  <c:v>5.7618702699703706E-2</c:v>
                </c:pt>
                <c:pt idx="725">
                  <c:v>0.11057025050784285</c:v>
                </c:pt>
                <c:pt idx="726">
                  <c:v>7.9984584735045078E-2</c:v>
                </c:pt>
                <c:pt idx="727">
                  <c:v>7.0753863944171824E-2</c:v>
                </c:pt>
                <c:pt idx="728">
                  <c:v>9.3791446421619851E-2</c:v>
                </c:pt>
                <c:pt idx="729">
                  <c:v>1.1531856080927924E-2</c:v>
                </c:pt>
                <c:pt idx="730">
                  <c:v>6.8761450727513426E-2</c:v>
                </c:pt>
                <c:pt idx="731">
                  <c:v>2.9393169987946013E-2</c:v>
                </c:pt>
                <c:pt idx="732">
                  <c:v>4.6280834018386237E-2</c:v>
                </c:pt>
                <c:pt idx="733">
                  <c:v>3.6938355721590786E-2</c:v>
                </c:pt>
                <c:pt idx="734">
                  <c:v>1.92986104638566E-2</c:v>
                </c:pt>
                <c:pt idx="735">
                  <c:v>4.6731863261408206E-2</c:v>
                </c:pt>
                <c:pt idx="736">
                  <c:v>3.8063994774321007E-2</c:v>
                </c:pt>
                <c:pt idx="737">
                  <c:v>9.9188495670656102E-3</c:v>
                </c:pt>
                <c:pt idx="738">
                  <c:v>4.8009500347072936E-2</c:v>
                </c:pt>
                <c:pt idx="739">
                  <c:v>3.8626814300686124E-2</c:v>
                </c:pt>
                <c:pt idx="740">
                  <c:v>5.0823611824318174E-2</c:v>
                </c:pt>
                <c:pt idx="741">
                  <c:v>6.8500606595781374E-2</c:v>
                </c:pt>
                <c:pt idx="742">
                  <c:v>6.4748110632072836E-2</c:v>
                </c:pt>
                <c:pt idx="743">
                  <c:v>7.7808758797766206E-2</c:v>
                </c:pt>
                <c:pt idx="744">
                  <c:v>7.7283188888078627E-2</c:v>
                </c:pt>
                <c:pt idx="745">
                  <c:v>8.5577530493524429E-2</c:v>
                </c:pt>
                <c:pt idx="746">
                  <c:v>9.4920008790319893E-2</c:v>
                </c:pt>
                <c:pt idx="747">
                  <c:v>0.10246225909325266</c:v>
                </c:pt>
                <c:pt idx="748">
                  <c:v>0.12126490503218827</c:v>
                </c:pt>
                <c:pt idx="749">
                  <c:v>0.10662758867369128</c:v>
                </c:pt>
                <c:pt idx="750">
                  <c:v>0.13458639743256223</c:v>
                </c:pt>
                <c:pt idx="751">
                  <c:v>0.11555922644210635</c:v>
                </c:pt>
                <c:pt idx="752">
                  <c:v>9.4319000763767508E-2</c:v>
                </c:pt>
                <c:pt idx="753">
                  <c:v>0.10054927383490816</c:v>
                </c:pt>
                <c:pt idx="754">
                  <c:v>6.3770586441273272E-2</c:v>
                </c:pt>
                <c:pt idx="755">
                  <c:v>8.0770059995903531E-2</c:v>
                </c:pt>
                <c:pt idx="756">
                  <c:v>4.9286191526071853E-2</c:v>
                </c:pt>
                <c:pt idx="757">
                  <c:v>3.885237431619952E-2</c:v>
                </c:pt>
                <c:pt idx="758">
                  <c:v>3.314041511182364E-3</c:v>
                </c:pt>
                <c:pt idx="759">
                  <c:v>9.6188588107897488E-3</c:v>
                </c:pt>
                <c:pt idx="760">
                  <c:v>-1.2447971557682555E-2</c:v>
                </c:pt>
                <c:pt idx="761">
                  <c:v>-4.0929412961903028E-2</c:v>
                </c:pt>
                <c:pt idx="762">
                  <c:v>-8.3599158794428044E-2</c:v>
                </c:pt>
                <c:pt idx="763">
                  <c:v>-3.8827188601882945E-2</c:v>
                </c:pt>
                <c:pt idx="764">
                  <c:v>-4.7158760789056522E-2</c:v>
                </c:pt>
                <c:pt idx="765">
                  <c:v>-4.9559092742905889E-2</c:v>
                </c:pt>
                <c:pt idx="766">
                  <c:v>-4.1454024850182569E-2</c:v>
                </c:pt>
                <c:pt idx="767">
                  <c:v>-6.4718097570764091E-2</c:v>
                </c:pt>
                <c:pt idx="768">
                  <c:v>-2.7979610903564503E-2</c:v>
                </c:pt>
                <c:pt idx="769">
                  <c:v>-6.0440066308414878E-2</c:v>
                </c:pt>
                <c:pt idx="770">
                  <c:v>-5.2446806003307034E-2</c:v>
                </c:pt>
                <c:pt idx="771">
                  <c:v>-3.5108093694895037E-2</c:v>
                </c:pt>
                <c:pt idx="772">
                  <c:v>-5.9314425525007208E-2</c:v>
                </c:pt>
                <c:pt idx="773">
                  <c:v>-3.5670913221260148E-2</c:v>
                </c:pt>
                <c:pt idx="774">
                  <c:v>3.0570769861506808E-3</c:v>
                </c:pt>
                <c:pt idx="775">
                  <c:v>-1.5593572650527937E-2</c:v>
                </c:pt>
                <c:pt idx="776">
                  <c:v>1.8032708688068305E-2</c:v>
                </c:pt>
                <c:pt idx="777">
                  <c:v>3.2405313216978017E-2</c:v>
                </c:pt>
                <c:pt idx="778">
                  <c:v>5.5348800487400318E-3</c:v>
                </c:pt>
                <c:pt idx="779">
                  <c:v>-1.067816205724971E-2</c:v>
                </c:pt>
                <c:pt idx="780">
                  <c:v>2.332462149722548E-2</c:v>
                </c:pt>
                <c:pt idx="781">
                  <c:v>5.04658744656937E-3</c:v>
                </c:pt>
                <c:pt idx="782">
                  <c:v>1.8518077871320621E-2</c:v>
                </c:pt>
                <c:pt idx="783">
                  <c:v>2.2459812833756164E-2</c:v>
                </c:pt>
                <c:pt idx="784">
                  <c:v>1.4731247053963295E-2</c:v>
                </c:pt>
                <c:pt idx="785">
                  <c:v>-2.0172669639620194E-2</c:v>
                </c:pt>
                <c:pt idx="786">
                  <c:v>2.1710675996904912E-2</c:v>
                </c:pt>
                <c:pt idx="787">
                  <c:v>3.2927945862327543E-2</c:v>
                </c:pt>
                <c:pt idx="788">
                  <c:v>-7.3267551944755649E-4</c:v>
                </c:pt>
                <c:pt idx="789">
                  <c:v>1.3714455933656625E-2</c:v>
                </c:pt>
                <c:pt idx="790">
                  <c:v>1.2853528710513693E-2</c:v>
                </c:pt>
                <c:pt idx="791">
                  <c:v>2.5273926041678864E-2</c:v>
                </c:pt>
                <c:pt idx="792">
                  <c:v>9.8874520807034072E-3</c:v>
                </c:pt>
                <c:pt idx="793">
                  <c:v>2.2385285909561708E-2</c:v>
                </c:pt>
                <c:pt idx="794">
                  <c:v>3.7846260839574347E-2</c:v>
                </c:pt>
                <c:pt idx="795">
                  <c:v>7.8234216162977183E-3</c:v>
                </c:pt>
                <c:pt idx="796">
                  <c:v>6.6554227200923771E-2</c:v>
                </c:pt>
                <c:pt idx="797">
                  <c:v>6.4079354477460257E-2</c:v>
                </c:pt>
                <c:pt idx="798">
                  <c:v>6.8506453433618053E-2</c:v>
                </c:pt>
                <c:pt idx="799">
                  <c:v>7.3011023498515903E-2</c:v>
                </c:pt>
                <c:pt idx="800">
                  <c:v>0.1079090743193129</c:v>
                </c:pt>
                <c:pt idx="801">
                  <c:v>8.6668829503075764E-2</c:v>
                </c:pt>
                <c:pt idx="802">
                  <c:v>0.11034959315417783</c:v>
                </c:pt>
                <c:pt idx="803">
                  <c:v>0.1285864788435577</c:v>
                </c:pt>
                <c:pt idx="804">
                  <c:v>0.10678051011698687</c:v>
                </c:pt>
                <c:pt idx="805">
                  <c:v>9.9576556122524987E-2</c:v>
                </c:pt>
                <c:pt idx="806">
                  <c:v>0.11601412328003501</c:v>
                </c:pt>
                <c:pt idx="807">
                  <c:v>0.12824431494018018</c:v>
                </c:pt>
                <c:pt idx="808">
                  <c:v>0.10141407038363523</c:v>
                </c:pt>
                <c:pt idx="809">
                  <c:v>0.11387171041127044</c:v>
                </c:pt>
                <c:pt idx="810">
                  <c:v>8.7075804064278395E-2</c:v>
                </c:pt>
                <c:pt idx="811">
                  <c:v>5.7730493085995399E-2</c:v>
                </c:pt>
                <c:pt idx="812">
                  <c:v>7.0862730808596605E-2</c:v>
                </c:pt>
                <c:pt idx="813">
                  <c:v>8.7601360231494826E-2</c:v>
                </c:pt>
                <c:pt idx="814">
                  <c:v>5.6487202963717099E-2</c:v>
                </c:pt>
                <c:pt idx="815">
                  <c:v>3.3369258736031561E-2</c:v>
                </c:pt>
                <c:pt idx="816">
                  <c:v>4.6019064745615637E-2</c:v>
                </c:pt>
                <c:pt idx="817">
                  <c:v>4.3880502064536885E-2</c:v>
                </c:pt>
                <c:pt idx="818">
                  <c:v>3.8399365933196067E-2</c:v>
                </c:pt>
                <c:pt idx="819">
                  <c:v>4.8307608043850765E-2</c:v>
                </c:pt>
                <c:pt idx="820">
                  <c:v>3.1457219384352864E-2</c:v>
                </c:pt>
                <c:pt idx="821">
                  <c:v>4.20027889106174E-2</c:v>
                </c:pt>
                <c:pt idx="822">
                  <c:v>3.4238647692862445E-3</c:v>
                </c:pt>
                <c:pt idx="823">
                  <c:v>4.7632998131193968E-2</c:v>
                </c:pt>
                <c:pt idx="824">
                  <c:v>3.7575702172150352E-2</c:v>
                </c:pt>
                <c:pt idx="825">
                  <c:v>6.4934427942558992E-2</c:v>
                </c:pt>
                <c:pt idx="826">
                  <c:v>4.264305888304383E-2</c:v>
                </c:pt>
                <c:pt idx="827">
                  <c:v>4.6921123025762491E-2</c:v>
                </c:pt>
                <c:pt idx="828">
                  <c:v>3.690109215654501E-2</c:v>
                </c:pt>
                <c:pt idx="829">
                  <c:v>7.5517279862921935E-2</c:v>
                </c:pt>
                <c:pt idx="830">
                  <c:v>2.5755406761448739E-2</c:v>
                </c:pt>
                <c:pt idx="831">
                  <c:v>1.3935113287321638E-2</c:v>
                </c:pt>
                <c:pt idx="832">
                  <c:v>5.0822686683279591E-2</c:v>
                </c:pt>
                <c:pt idx="833">
                  <c:v>2.9958945813598904E-2</c:v>
                </c:pt>
                <c:pt idx="834">
                  <c:v>4.6846595998619484E-2</c:v>
                </c:pt>
                <c:pt idx="835">
                  <c:v>4.4368794666707539E-2</c:v>
                </c:pt>
                <c:pt idx="836">
                  <c:v>2.3277624464486571E-2</c:v>
                </c:pt>
                <c:pt idx="837">
                  <c:v>5.6300885653230957E-2</c:v>
                </c:pt>
                <c:pt idx="838">
                  <c:v>4.3019561098922798E-2</c:v>
                </c:pt>
                <c:pt idx="839">
                  <c:v>4.984701267160864E-2</c:v>
                </c:pt>
                <c:pt idx="840">
                  <c:v>5.2887647478253884E-2</c:v>
                </c:pt>
                <c:pt idx="841">
                  <c:v>1.0369878810087579E-2</c:v>
                </c:pt>
                <c:pt idx="842">
                  <c:v>3.176211819790431E-2</c:v>
                </c:pt>
                <c:pt idx="843">
                  <c:v>5.6114568239796263E-2</c:v>
                </c:pt>
                <c:pt idx="844">
                  <c:v>3.5288090935161352E-2</c:v>
                </c:pt>
                <c:pt idx="845">
                  <c:v>3.6037227772012605E-2</c:v>
                </c:pt>
                <c:pt idx="846">
                  <c:v>3.367415928026047E-2</c:v>
                </c:pt>
                <c:pt idx="847">
                  <c:v>4.9097875937705933E-2</c:v>
                </c:pt>
                <c:pt idx="848">
                  <c:v>5.3676971196120769E-2</c:v>
                </c:pt>
                <c:pt idx="849">
                  <c:v>6.7074918260771388E-2</c:v>
                </c:pt>
                <c:pt idx="850">
                  <c:v>3.9941694082820875E-2</c:v>
                </c:pt>
                <c:pt idx="851">
                  <c:v>4.8084027271267392E-2</c:v>
                </c:pt>
                <c:pt idx="852">
                  <c:v>5.7392198405253447E-2</c:v>
                </c:pt>
                <c:pt idx="853">
                  <c:v>6.0470063793626502E-2</c:v>
                </c:pt>
                <c:pt idx="854">
                  <c:v>4.9135139399803164E-2</c:v>
                </c:pt>
                <c:pt idx="855">
                  <c:v>5.679210157137142E-2</c:v>
                </c:pt>
                <c:pt idx="856">
                  <c:v>6.4859900915415977E-2</c:v>
                </c:pt>
                <c:pt idx="857">
                  <c:v>7.5631993771080513E-2</c:v>
                </c:pt>
                <c:pt idx="858">
                  <c:v>9.2519676836470527E-2</c:v>
                </c:pt>
                <c:pt idx="859">
                  <c:v>5.8853208719807273E-2</c:v>
                </c:pt>
                <c:pt idx="860">
                  <c:v>4.3843238705388199E-2</c:v>
                </c:pt>
                <c:pt idx="861">
                  <c:v>9.8373452984210796E-2</c:v>
                </c:pt>
                <c:pt idx="862">
                  <c:v>5.5663539202671385E-2</c:v>
                </c:pt>
                <c:pt idx="863">
                  <c:v>7.0639150036013232E-2</c:v>
                </c:pt>
                <c:pt idx="864">
                  <c:v>3.697561918368801E-2</c:v>
                </c:pt>
                <c:pt idx="865">
                  <c:v>3.5700912334200641E-2</c:v>
                </c:pt>
                <c:pt idx="866">
                  <c:v>3.9005295759495108E-2</c:v>
                </c:pt>
                <c:pt idx="867">
                  <c:v>3.6978542499657846E-2</c:v>
                </c:pt>
                <c:pt idx="868">
                  <c:v>5.4503560003813754E-2</c:v>
                </c:pt>
                <c:pt idx="869">
                  <c:v>3.7426648323761441E-2</c:v>
                </c:pt>
                <c:pt idx="870">
                  <c:v>6.9364457237842639E-2</c:v>
                </c:pt>
                <c:pt idx="871">
                  <c:v>7.9947321375896399E-2</c:v>
                </c:pt>
                <c:pt idx="872">
                  <c:v>5.6378335996343766E-2</c:v>
                </c:pt>
                <c:pt idx="873">
                  <c:v>5.3114151566807107E-2</c:v>
                </c:pt>
                <c:pt idx="874">
                  <c:v>5.57409895457842E-2</c:v>
                </c:pt>
                <c:pt idx="875">
                  <c:v>6.8950691456917887E-2</c:v>
                </c:pt>
                <c:pt idx="876">
                  <c:v>5.4391769617522068E-2</c:v>
                </c:pt>
                <c:pt idx="877">
                  <c:v>2.2717714614568653E-2</c:v>
                </c:pt>
                <c:pt idx="878">
                  <c:v>8.0021848300090861E-2</c:v>
                </c:pt>
                <c:pt idx="879">
                  <c:v>8.2571235833006587E-2</c:v>
                </c:pt>
                <c:pt idx="880">
                  <c:v>4.3131351485214485E-2</c:v>
                </c:pt>
                <c:pt idx="881">
                  <c:v>5.7581439134657936E-2</c:v>
                </c:pt>
                <c:pt idx="882">
                  <c:v>3.5738175899246417E-2</c:v>
                </c:pt>
                <c:pt idx="883">
                  <c:v>5.885613213872562E-2</c:v>
                </c:pt>
                <c:pt idx="884">
                  <c:v>5.6229282147954855E-2</c:v>
                </c:pt>
                <c:pt idx="885">
                  <c:v>2.7633126835575762E-2</c:v>
                </c:pt>
                <c:pt idx="886">
                  <c:v>5.3377921054032072E-2</c:v>
                </c:pt>
                <c:pt idx="887">
                  <c:v>4.7710467509256525E-2</c:v>
                </c:pt>
                <c:pt idx="888">
                  <c:v>5.9344424740896282E-2</c:v>
                </c:pt>
                <c:pt idx="889">
                  <c:v>4.3734390772964642E-2</c:v>
                </c:pt>
                <c:pt idx="890">
                  <c:v>3.382613654756772E-2</c:v>
                </c:pt>
                <c:pt idx="891">
                  <c:v>4.500908367408378E-2</c:v>
                </c:pt>
                <c:pt idx="892">
                  <c:v>3.4500746357275958E-2</c:v>
                </c:pt>
                <c:pt idx="893">
                  <c:v>5.292783435926951E-2</c:v>
                </c:pt>
                <c:pt idx="894">
                  <c:v>6.2045789541119278E-2</c:v>
                </c:pt>
                <c:pt idx="895">
                  <c:v>6.3286161434009294E-2</c:v>
                </c:pt>
                <c:pt idx="896">
                  <c:v>6.0584779329514005E-2</c:v>
                </c:pt>
                <c:pt idx="897">
                  <c:v>3.3714346161276033E-2</c:v>
                </c:pt>
                <c:pt idx="898">
                  <c:v>6.6401304026950714E-2</c:v>
                </c:pt>
                <c:pt idx="899">
                  <c:v>6.8127027695872186E-2</c:v>
                </c:pt>
                <c:pt idx="900">
                  <c:v>7.1879516842321758E-2</c:v>
                </c:pt>
                <c:pt idx="901">
                  <c:v>9.1167519849767426E-2</c:v>
                </c:pt>
                <c:pt idx="902">
                  <c:v>8.9292743960185939E-2</c:v>
                </c:pt>
                <c:pt idx="903">
                  <c:v>0.1092553706227596</c:v>
                </c:pt>
                <c:pt idx="904">
                  <c:v>0.11255683052618716</c:v>
                </c:pt>
                <c:pt idx="905">
                  <c:v>8.1333804663307224E-2</c:v>
                </c:pt>
                <c:pt idx="906">
                  <c:v>0.1085807590823739</c:v>
                </c:pt>
                <c:pt idx="907">
                  <c:v>9.9384392077150663E-2</c:v>
                </c:pt>
                <c:pt idx="908">
                  <c:v>7.0564623214767322E-2</c:v>
                </c:pt>
                <c:pt idx="909">
                  <c:v>9.694678281578438E-2</c:v>
                </c:pt>
                <c:pt idx="910">
                  <c:v>0.10197396476040455</c:v>
                </c:pt>
                <c:pt idx="911">
                  <c:v>9.2442226493357704E-2</c:v>
                </c:pt>
                <c:pt idx="912">
                  <c:v>6.5083481687999351E-2</c:v>
                </c:pt>
                <c:pt idx="913">
                  <c:v>7.0825467449447926E-2</c:v>
                </c:pt>
                <c:pt idx="914">
                  <c:v>5.7615779177836821E-2</c:v>
                </c:pt>
                <c:pt idx="915">
                  <c:v>5.3185755175031713E-2</c:v>
                </c:pt>
                <c:pt idx="916">
                  <c:v>6.7409286820602793E-2</c:v>
                </c:pt>
                <c:pt idx="917">
                  <c:v>4.1253652176714693E-2</c:v>
                </c:pt>
                <c:pt idx="918">
                  <c:v>2.1288101889325617E-2</c:v>
                </c:pt>
                <c:pt idx="919">
                  <c:v>5.3748574598448284E-2</c:v>
                </c:pt>
                <c:pt idx="920">
                  <c:v>2.3051101340983635E-2</c:v>
                </c:pt>
                <c:pt idx="921">
                  <c:v>2.9358848979716877E-2</c:v>
                </c:pt>
                <c:pt idx="922">
                  <c:v>4.3731448319096512E-2</c:v>
                </c:pt>
                <c:pt idx="923">
                  <c:v>4.5457170257340536E-2</c:v>
                </c:pt>
                <c:pt idx="924">
                  <c:v>5.2250301027694332E-2</c:v>
                </c:pt>
                <c:pt idx="925">
                  <c:v>7.9832588535736604E-2</c:v>
                </c:pt>
                <c:pt idx="926">
                  <c:v>5.1799271887620901E-2</c:v>
                </c:pt>
                <c:pt idx="927">
                  <c:v>7.6680182480697939E-2</c:v>
                </c:pt>
                <c:pt idx="928">
                  <c:v>5.5365431505893556E-2</c:v>
                </c:pt>
                <c:pt idx="929">
                  <c:v>7.3415998154109791E-2</c:v>
                </c:pt>
                <c:pt idx="930">
                  <c:v>6.0392613347565141E-2</c:v>
                </c:pt>
                <c:pt idx="931">
                  <c:v>5.1687481501329215E-2</c:v>
                </c:pt>
                <c:pt idx="932">
                  <c:v>6.774852557438453E-2</c:v>
                </c:pt>
                <c:pt idx="933">
                  <c:v>2.6430960953042412E-2</c:v>
                </c:pt>
                <c:pt idx="934">
                  <c:v>5.4013286530984111E-2</c:v>
                </c:pt>
                <c:pt idx="935">
                  <c:v>8.0734646815883437E-2</c:v>
                </c:pt>
                <c:pt idx="936">
                  <c:v>6.3657754067832348E-2</c:v>
                </c:pt>
                <c:pt idx="937">
                  <c:v>9.5070006917645666E-2</c:v>
                </c:pt>
                <c:pt idx="938">
                  <c:v>9.6270174625247812E-2</c:v>
                </c:pt>
                <c:pt idx="939">
                  <c:v>0.1066667214528154</c:v>
                </c:pt>
                <c:pt idx="940">
                  <c:v>0.13064559280069529</c:v>
                </c:pt>
                <c:pt idx="941">
                  <c:v>0.11867333234037715</c:v>
                </c:pt>
                <c:pt idx="942">
                  <c:v>9.3114857266033066E-2</c:v>
                </c:pt>
                <c:pt idx="943">
                  <c:v>0.12621556350541163</c:v>
                </c:pt>
                <c:pt idx="944">
                  <c:v>0.15927903050717279</c:v>
                </c:pt>
                <c:pt idx="945">
                  <c:v>0.14865597256789598</c:v>
                </c:pt>
                <c:pt idx="946">
                  <c:v>0.14734401620467963</c:v>
                </c:pt>
                <c:pt idx="947">
                  <c:v>0.163068783012771</c:v>
                </c:pt>
                <c:pt idx="948">
                  <c:v>0.15368609869706168</c:v>
                </c:pt>
                <c:pt idx="949">
                  <c:v>0.16434347591389015</c:v>
                </c:pt>
                <c:pt idx="950">
                  <c:v>0.17755317792797243</c:v>
                </c:pt>
                <c:pt idx="951">
                  <c:v>0.16388952335489837</c:v>
                </c:pt>
                <c:pt idx="952">
                  <c:v>0.17376049508324831</c:v>
                </c:pt>
                <c:pt idx="953">
                  <c:v>0.17578726890281576</c:v>
                </c:pt>
                <c:pt idx="954">
                  <c:v>0.16633004381749222</c:v>
                </c:pt>
                <c:pt idx="955">
                  <c:v>0.15480787005193669</c:v>
                </c:pt>
                <c:pt idx="956">
                  <c:v>0.1716582569807571</c:v>
                </c:pt>
                <c:pt idx="957">
                  <c:v>0.19608817131413014</c:v>
                </c:pt>
                <c:pt idx="958">
                  <c:v>0.14223549555641277</c:v>
                </c:pt>
                <c:pt idx="959">
                  <c:v>0.17240739381760833</c:v>
                </c:pt>
                <c:pt idx="960">
                  <c:v>0.14542517026307872</c:v>
                </c:pt>
                <c:pt idx="961">
                  <c:v>0.12110706189209455</c:v>
                </c:pt>
                <c:pt idx="962">
                  <c:v>9.4612186660798667E-2</c:v>
                </c:pt>
                <c:pt idx="963">
                  <c:v>0.10232504412846127</c:v>
                </c:pt>
                <c:pt idx="964">
                  <c:v>9.8815704947321614E-2</c:v>
                </c:pt>
                <c:pt idx="965">
                  <c:v>0.10455769223355056</c:v>
                </c:pt>
                <c:pt idx="966">
                  <c:v>7.6935178146864361E-2</c:v>
                </c:pt>
                <c:pt idx="967">
                  <c:v>7.021951848525057E-2</c:v>
                </c:pt>
                <c:pt idx="968">
                  <c:v>5.9673948958986076E-2</c:v>
                </c:pt>
                <c:pt idx="969">
                  <c:v>7.19481969286795E-2</c:v>
                </c:pt>
                <c:pt idx="970">
                  <c:v>3.9071052323985986E-2</c:v>
                </c:pt>
                <c:pt idx="971">
                  <c:v>2.2674585279684994E-2</c:v>
                </c:pt>
                <c:pt idx="972">
                  <c:v>1.0891567279448788E-2</c:v>
                </c:pt>
                <c:pt idx="973">
                  <c:v>2.5226927381211059E-2</c:v>
                </c:pt>
                <c:pt idx="974">
                  <c:v>4.5867671811651439E-3</c:v>
                </c:pt>
                <c:pt idx="975">
                  <c:v>-1.4253143847596614E-2</c:v>
                </c:pt>
                <c:pt idx="976">
                  <c:v>4.4365871350737759E-2</c:v>
                </c:pt>
                <c:pt idx="977">
                  <c:v>5.937876478407516E-2</c:v>
                </c:pt>
                <c:pt idx="978">
                  <c:v>3.4837061795087922E-2</c:v>
                </c:pt>
                <c:pt idx="979">
                  <c:v>1.9301533985723554E-2</c:v>
                </c:pt>
                <c:pt idx="980">
                  <c:v>4.8121290733364623E-2</c:v>
                </c:pt>
                <c:pt idx="981">
                  <c:v>5.851783756093222E-2</c:v>
                </c:pt>
                <c:pt idx="982">
                  <c:v>8.4222430950004701E-2</c:v>
                </c:pt>
                <c:pt idx="983">
                  <c:v>3.6300995322662982E-2</c:v>
                </c:pt>
                <c:pt idx="984">
                  <c:v>5.6565597482818239E-2</c:v>
                </c:pt>
                <c:pt idx="985">
                  <c:v>3.6562797681700163E-2</c:v>
                </c:pt>
                <c:pt idx="986">
                  <c:v>3.986716715862642E-2</c:v>
                </c:pt>
                <c:pt idx="987">
                  <c:v>5.5439958430088011E-2</c:v>
                </c:pt>
                <c:pt idx="988">
                  <c:v>4.7372153896513364E-2</c:v>
                </c:pt>
                <c:pt idx="989">
                  <c:v>6.718570604801942E-2</c:v>
                </c:pt>
                <c:pt idx="990">
                  <c:v>4.4145213997072712E-2</c:v>
                </c:pt>
                <c:pt idx="991">
                  <c:v>9.1578375954244964E-2</c:v>
                </c:pt>
                <c:pt idx="992">
                  <c:v>6.8612396982073054E-2</c:v>
                </c:pt>
                <c:pt idx="993">
                  <c:v>7.972079814944491E-2</c:v>
                </c:pt>
                <c:pt idx="994">
                  <c:v>2.2942253408560057E-2</c:v>
                </c:pt>
                <c:pt idx="995">
                  <c:v>5.9229710935686249E-2</c:v>
                </c:pt>
                <c:pt idx="996">
                  <c:v>6.598554007109475E-2</c:v>
                </c:pt>
                <c:pt idx="997">
                  <c:v>6.8274081638652423E-2</c:v>
                </c:pt>
                <c:pt idx="998">
                  <c:v>6.399605037630321E-2</c:v>
                </c:pt>
                <c:pt idx="999">
                  <c:v>9.9310790293994783E-2</c:v>
                </c:pt>
                <c:pt idx="1000">
                  <c:v>0.10932789764134535</c:v>
                </c:pt>
                <c:pt idx="1001">
                  <c:v>9.4695446287268614E-2</c:v>
                </c:pt>
                <c:pt idx="1002">
                  <c:v>0.14993360792288324</c:v>
                </c:pt>
                <c:pt idx="1003">
                  <c:v>0.13192028570181441</c:v>
                </c:pt>
                <c:pt idx="1004">
                  <c:v>0.13139472963754653</c:v>
                </c:pt>
                <c:pt idx="1005">
                  <c:v>0.15646198858785312</c:v>
                </c:pt>
                <c:pt idx="1006">
                  <c:v>0.15522455925177978</c:v>
                </c:pt>
                <c:pt idx="1007">
                  <c:v>0.15019445205461529</c:v>
                </c:pt>
                <c:pt idx="1008">
                  <c:v>0.13326951926959918</c:v>
                </c:pt>
                <c:pt idx="1009">
                  <c:v>0.16963150372091981</c:v>
                </c:pt>
                <c:pt idx="1010">
                  <c:v>0.13728283870236108</c:v>
                </c:pt>
                <c:pt idx="1011">
                  <c:v>0.13495703377565474</c:v>
                </c:pt>
                <c:pt idx="1012">
                  <c:v>0.14092353919319642</c:v>
                </c:pt>
                <c:pt idx="1013">
                  <c:v>0.161261743033559</c:v>
                </c:pt>
                <c:pt idx="1014">
                  <c:v>0.12985239975724433</c:v>
                </c:pt>
                <c:pt idx="1015">
                  <c:v>0.15499711078134115</c:v>
                </c:pt>
                <c:pt idx="1016">
                  <c:v>7.8172621431305961E-2</c:v>
                </c:pt>
                <c:pt idx="1017">
                  <c:v>0.11555432215252906</c:v>
                </c:pt>
                <c:pt idx="1018">
                  <c:v>9.202261224686735E-2</c:v>
                </c:pt>
                <c:pt idx="1019">
                  <c:v>7.3222889829798632E-2</c:v>
                </c:pt>
                <c:pt idx="1020">
                  <c:v>7.9076660582111741E-2</c:v>
                </c:pt>
                <c:pt idx="1021">
                  <c:v>4.4663979047515588E-2</c:v>
                </c:pt>
                <c:pt idx="1022">
                  <c:v>2.0871411164702119E-2</c:v>
                </c:pt>
                <c:pt idx="1023">
                  <c:v>3.5020455686655683E-2</c:v>
                </c:pt>
                <c:pt idx="1024">
                  <c:v>3.7084486151061365E-2</c:v>
                </c:pt>
                <c:pt idx="1025">
                  <c:v>3.3783024516956306E-2</c:v>
                </c:pt>
                <c:pt idx="1026">
                  <c:v>6.3154144749020952E-3</c:v>
                </c:pt>
                <c:pt idx="1027">
                  <c:v>3.7538438710053128E-2</c:v>
                </c:pt>
                <c:pt idx="1028">
                  <c:v>2.3128570719046199E-2</c:v>
                </c:pt>
                <c:pt idx="1029">
                  <c:v>5.3639707734023538E-2</c:v>
                </c:pt>
                <c:pt idx="1030">
                  <c:v>4.3656921291953511E-2</c:v>
                </c:pt>
                <c:pt idx="1031">
                  <c:v>4.3016637680004487E-2</c:v>
                </c:pt>
                <c:pt idx="1032">
                  <c:v>6.7337702350276474E-2</c:v>
                </c:pt>
                <c:pt idx="1033">
                  <c:v>6.5500189922792218E-2</c:v>
                </c:pt>
                <c:pt idx="1034">
                  <c:v>6.8313345109306881E-2</c:v>
                </c:pt>
                <c:pt idx="1035">
                  <c:v>6.9215403389453728E-2</c:v>
                </c:pt>
                <c:pt idx="1036">
                  <c:v>8.2462387797634457E-2</c:v>
                </c:pt>
                <c:pt idx="1037">
                  <c:v>9.8597991675253627E-2</c:v>
                </c:pt>
                <c:pt idx="1038">
                  <c:v>9.6872255891589917E-2</c:v>
                </c:pt>
                <c:pt idx="1039">
                  <c:v>9.1244970192880234E-2</c:v>
                </c:pt>
                <c:pt idx="1040">
                  <c:v>8.0133638686382541E-2</c:v>
                </c:pt>
                <c:pt idx="1041">
                  <c:v>9.8261662597919117E-2</c:v>
                </c:pt>
                <c:pt idx="1042">
                  <c:v>0.10678051011698687</c:v>
                </c:pt>
                <c:pt idx="1043">
                  <c:v>5.2625858964636452E-2</c:v>
                </c:pt>
                <c:pt idx="1044">
                  <c:v>9.6272172903127576E-2</c:v>
                </c:pt>
                <c:pt idx="1045">
                  <c:v>5.8818868676628389E-2</c:v>
                </c:pt>
                <c:pt idx="1046">
                  <c:v>5.0673632834890681E-2</c:v>
                </c:pt>
                <c:pt idx="1047">
                  <c:v>7.3717029166857462E-2</c:v>
                </c:pt>
                <c:pt idx="1048">
                  <c:v>5.6829365136417197E-2</c:v>
                </c:pt>
                <c:pt idx="1049">
                  <c:v>6.9212479970535395E-2</c:v>
                </c:pt>
                <c:pt idx="1050">
                  <c:v>0.10981819025207326</c:v>
                </c:pt>
                <c:pt idx="1051">
                  <c:v>0.10580192663476577</c:v>
                </c:pt>
                <c:pt idx="1052">
                  <c:v>0.11702212510863683</c:v>
                </c:pt>
                <c:pt idx="1053">
                  <c:v>0.10891413196336917</c:v>
                </c:pt>
                <c:pt idx="1054">
                  <c:v>0.11949992125101869</c:v>
                </c:pt>
                <c:pt idx="1055">
                  <c:v>0.1621294611675784</c:v>
                </c:pt>
                <c:pt idx="1056">
                  <c:v>0.14966889609329595</c:v>
                </c:pt>
                <c:pt idx="1057">
                  <c:v>0.12103545828386988</c:v>
                </c:pt>
                <c:pt idx="1058">
                  <c:v>0.12452416582835223</c:v>
                </c:pt>
                <c:pt idx="1059">
                  <c:v>0.14077448534480752</c:v>
                </c:pt>
                <c:pt idx="1060">
                  <c:v>0.13094077534787729</c:v>
                </c:pt>
                <c:pt idx="1061">
                  <c:v>0.12718828111484626</c:v>
                </c:pt>
                <c:pt idx="1062">
                  <c:v>0.12734027741710327</c:v>
                </c:pt>
                <c:pt idx="1063">
                  <c:v>9.5551508505991298E-2</c:v>
                </c:pt>
                <c:pt idx="1064">
                  <c:v>0.1055372148051785</c:v>
                </c:pt>
                <c:pt idx="1065">
                  <c:v>8.2493764724266547E-2</c:v>
                </c:pt>
                <c:pt idx="1066">
                  <c:v>0.10782575637273617</c:v>
                </c:pt>
                <c:pt idx="1067">
                  <c:v>9.1876483548074248E-2</c:v>
                </c:pt>
                <c:pt idx="1068">
                  <c:v>5.7426538448432304E-2</c:v>
                </c:pt>
                <c:pt idx="1069">
                  <c:v>-2.9788650891333784E-2</c:v>
                </c:pt>
                <c:pt idx="1070">
                  <c:v>-1.4439461261031308E-2</c:v>
                </c:pt>
                <c:pt idx="1071">
                  <c:v>-0.13066362731221573</c:v>
                </c:pt>
                <c:pt idx="1072">
                  <c:v>-0.24309217335728661</c:v>
                </c:pt>
                <c:pt idx="1073">
                  <c:v>-0.36407977283739063</c:v>
                </c:pt>
                <c:pt idx="1074">
                  <c:v>-0.47129486981199697</c:v>
                </c:pt>
                <c:pt idx="1075">
                  <c:v>-0.53557545710622312</c:v>
                </c:pt>
                <c:pt idx="1076">
                  <c:v>-0.58451074302773243</c:v>
                </c:pt>
                <c:pt idx="1077">
                  <c:v>-0.71405147815476366</c:v>
                </c:pt>
                <c:pt idx="1078">
                  <c:v>-0.75840965152214301</c:v>
                </c:pt>
                <c:pt idx="1079">
                  <c:v>-0.77228907982198347</c:v>
                </c:pt>
                <c:pt idx="1080">
                  <c:v>-0.81901323471847076</c:v>
                </c:pt>
                <c:pt idx="1081">
                  <c:v>-0.84486789545446039</c:v>
                </c:pt>
                <c:pt idx="1082">
                  <c:v>-0.85788541418232156</c:v>
                </c:pt>
                <c:pt idx="1083">
                  <c:v>-0.93567477439834612</c:v>
                </c:pt>
                <c:pt idx="1084">
                  <c:v>-0.95424501220309399</c:v>
                </c:pt>
                <c:pt idx="1085">
                  <c:v>-0.92981220040846224</c:v>
                </c:pt>
                <c:pt idx="1086">
                  <c:v>-0.96880102965852111</c:v>
                </c:pt>
                <c:pt idx="1087">
                  <c:v>-0.99867284790271871</c:v>
                </c:pt>
                <c:pt idx="1088">
                  <c:v>-0.97157589496938435</c:v>
                </c:pt>
                <c:pt idx="1089">
                  <c:v>-1.0145446200991801</c:v>
                </c:pt>
                <c:pt idx="1090">
                  <c:v>-1.0150701761634477</c:v>
                </c:pt>
                <c:pt idx="1091">
                  <c:v>-1.0003240464810719</c:v>
                </c:pt>
                <c:pt idx="1092">
                  <c:v>-0.97840920905645024</c:v>
                </c:pt>
                <c:pt idx="1093">
                  <c:v>-0.97560095133975155</c:v>
                </c:pt>
                <c:pt idx="1094">
                  <c:v>-0.95143864283837198</c:v>
                </c:pt>
                <c:pt idx="1095">
                  <c:v>-0.97004916280183284</c:v>
                </c:pt>
                <c:pt idx="1096">
                  <c:v>-1.012936604499205</c:v>
                </c:pt>
                <c:pt idx="1097">
                  <c:v>-0.97784540728419722</c:v>
                </c:pt>
                <c:pt idx="1098">
                  <c:v>-0.95262232413435544</c:v>
                </c:pt>
                <c:pt idx="1099">
                  <c:v>-0.95677190291715675</c:v>
                </c:pt>
                <c:pt idx="1100">
                  <c:v>-0.94311504281926273</c:v>
                </c:pt>
                <c:pt idx="1101">
                  <c:v>-0.97258587604091606</c:v>
                </c:pt>
                <c:pt idx="1102">
                  <c:v>-0.95848582672663274</c:v>
                </c:pt>
                <c:pt idx="1103">
                  <c:v>-0.9522975787063449</c:v>
                </c:pt>
                <c:pt idx="1104">
                  <c:v>-1.0006269313402001</c:v>
                </c:pt>
                <c:pt idx="1105">
                  <c:v>-0.98406875864998244</c:v>
                </c:pt>
                <c:pt idx="1106">
                  <c:v>-0.99852379405432989</c:v>
                </c:pt>
                <c:pt idx="1107">
                  <c:v>-0.97443895503396138</c:v>
                </c:pt>
                <c:pt idx="1108">
                  <c:v>-1.0046862932481502</c:v>
                </c:pt>
                <c:pt idx="1109">
                  <c:v>-1.0263335299298622</c:v>
                </c:pt>
                <c:pt idx="1110">
                  <c:v>-0.99379764841743834</c:v>
                </c:pt>
                <c:pt idx="1111">
                  <c:v>-0.99136004607878203</c:v>
                </c:pt>
                <c:pt idx="1112">
                  <c:v>-0.96501511186996247</c:v>
                </c:pt>
                <c:pt idx="1113">
                  <c:v>-1.0073465701503526</c:v>
                </c:pt>
                <c:pt idx="1114">
                  <c:v>-0.98039578225503321</c:v>
                </c:pt>
                <c:pt idx="1115">
                  <c:v>-1.0136769364707565</c:v>
                </c:pt>
                <c:pt idx="1116">
                  <c:v>-0.98744091076056484</c:v>
                </c:pt>
                <c:pt idx="1117">
                  <c:v>-1.0245245280119926</c:v>
                </c:pt>
                <c:pt idx="1118">
                  <c:v>-1.0091762599584249</c:v>
                </c:pt>
                <c:pt idx="1119">
                  <c:v>-1.0101498871353032</c:v>
                </c:pt>
                <c:pt idx="1120">
                  <c:v>-1.0534167961016758</c:v>
                </c:pt>
                <c:pt idx="1121">
                  <c:v>-0.9946477690360469</c:v>
                </c:pt>
                <c:pt idx="1122">
                  <c:v>-1.0118344781194919</c:v>
                </c:pt>
                <c:pt idx="1123">
                  <c:v>-1.028271126955725</c:v>
                </c:pt>
                <c:pt idx="1124">
                  <c:v>-1.0003839009365028</c:v>
                </c:pt>
                <c:pt idx="1125">
                  <c:v>-1.009955831173649</c:v>
                </c:pt>
                <c:pt idx="1126">
                  <c:v>-1.006507341657372</c:v>
                </c:pt>
                <c:pt idx="1127">
                  <c:v>-0.99547439428591045</c:v>
                </c:pt>
                <c:pt idx="1128">
                  <c:v>-0.99918669298704088</c:v>
                </c:pt>
                <c:pt idx="1129">
                  <c:v>-1.0140877406599147</c:v>
                </c:pt>
                <c:pt idx="1130">
                  <c:v>-0.98410511600599082</c:v>
                </c:pt>
                <c:pt idx="1131">
                  <c:v>-0.97078652972026314</c:v>
                </c:pt>
                <c:pt idx="1132">
                  <c:v>-0.97495281915323329</c:v>
                </c:pt>
                <c:pt idx="1133">
                  <c:v>-0.98309513493445899</c:v>
                </c:pt>
                <c:pt idx="1134">
                  <c:v>-0.97577648281133056</c:v>
                </c:pt>
                <c:pt idx="1135">
                  <c:v>-1.0074534198048963</c:v>
                </c:pt>
                <c:pt idx="1136">
                  <c:v>-0.97412328941645276</c:v>
                </c:pt>
                <c:pt idx="1137">
                  <c:v>-0.99082170253932056</c:v>
                </c:pt>
                <c:pt idx="1138">
                  <c:v>-1.0232821543798676</c:v>
                </c:pt>
                <c:pt idx="1139">
                  <c:v>-1.0225300560541983</c:v>
                </c:pt>
                <c:pt idx="1140">
                  <c:v>-1.0060159776404802</c:v>
                </c:pt>
                <c:pt idx="1141">
                  <c:v>-1.007784815173639</c:v>
                </c:pt>
                <c:pt idx="1142">
                  <c:v>-0.99983564751730147</c:v>
                </c:pt>
                <c:pt idx="1143">
                  <c:v>-1.0154858336547554</c:v>
                </c:pt>
                <c:pt idx="1144">
                  <c:v>-0.98131244032549947</c:v>
                </c:pt>
                <c:pt idx="1145">
                  <c:v>-0.97894549731613079</c:v>
                </c:pt>
                <c:pt idx="1146">
                  <c:v>-0.97563723255596091</c:v>
                </c:pt>
                <c:pt idx="1147">
                  <c:v>-0.95341259548956558</c:v>
                </c:pt>
                <c:pt idx="1148">
                  <c:v>-1.0003554440703826</c:v>
                </c:pt>
                <c:pt idx="1149">
                  <c:v>-0.98133214250845935</c:v>
                </c:pt>
                <c:pt idx="1150">
                  <c:v>-0.99053142265398708</c:v>
                </c:pt>
                <c:pt idx="1151">
                  <c:v>-0.97563623902027374</c:v>
                </c:pt>
                <c:pt idx="1152">
                  <c:v>-0.99230323714661006</c:v>
                </c:pt>
                <c:pt idx="1153">
                  <c:v>-0.99009012687865816</c:v>
                </c:pt>
                <c:pt idx="1154">
                  <c:v>-0.98190566736684304</c:v>
                </c:pt>
                <c:pt idx="1155">
                  <c:v>-1.020895401095262</c:v>
                </c:pt>
                <c:pt idx="1156">
                  <c:v>-1.0027644278071475</c:v>
                </c:pt>
                <c:pt idx="1157">
                  <c:v>-0.99285912285537992</c:v>
                </c:pt>
                <c:pt idx="1158">
                  <c:v>-0.99725188014062982</c:v>
                </c:pt>
                <c:pt idx="1159">
                  <c:v>-0.98404417630147889</c:v>
                </c:pt>
                <c:pt idx="1160">
                  <c:v>-0.97094916905765682</c:v>
                </c:pt>
                <c:pt idx="1161">
                  <c:v>-0.98089667647259204</c:v>
                </c:pt>
                <c:pt idx="1162">
                  <c:v>-0.94374149195216217</c:v>
                </c:pt>
                <c:pt idx="1163">
                  <c:v>-0.98554351965066767</c:v>
                </c:pt>
                <c:pt idx="1164">
                  <c:v>-0.94302286563348259</c:v>
                </c:pt>
                <c:pt idx="1165">
                  <c:v>-0.96058309651198759</c:v>
                </c:pt>
                <c:pt idx="1166">
                  <c:v>-0.93950166140518865</c:v>
                </c:pt>
                <c:pt idx="1167">
                  <c:v>-0.93638944742319796</c:v>
                </c:pt>
                <c:pt idx="1168">
                  <c:v>-0.97095015130354478</c:v>
                </c:pt>
                <c:pt idx="1169">
                  <c:v>-0.97904052779550321</c:v>
                </c:pt>
                <c:pt idx="1170">
                  <c:v>-0.99880615787618032</c:v>
                </c:pt>
                <c:pt idx="1171">
                  <c:v>-0.96330522095546833</c:v>
                </c:pt>
                <c:pt idx="1172">
                  <c:v>-0.93981957774947456</c:v>
                </c:pt>
                <c:pt idx="1173">
                  <c:v>-0.91711735778001657</c:v>
                </c:pt>
                <c:pt idx="1174">
                  <c:v>-0.94451044262855377</c:v>
                </c:pt>
                <c:pt idx="1175">
                  <c:v>-0.94901012387452066</c:v>
                </c:pt>
                <c:pt idx="1176">
                  <c:v>-0.97727089235148124</c:v>
                </c:pt>
                <c:pt idx="1177">
                  <c:v>-0.97884756573631726</c:v>
                </c:pt>
                <c:pt idx="1178">
                  <c:v>-0.96661445238793131</c:v>
                </c:pt>
                <c:pt idx="1179">
                  <c:v>-0.9865465876702314</c:v>
                </c:pt>
                <c:pt idx="1180">
                  <c:v>-0.98725648353273288</c:v>
                </c:pt>
                <c:pt idx="1181">
                  <c:v>-0.95156616307884601</c:v>
                </c:pt>
                <c:pt idx="1182">
                  <c:v>-0.96650743916398996</c:v>
                </c:pt>
                <c:pt idx="1183">
                  <c:v>-0.94065575742698748</c:v>
                </c:pt>
                <c:pt idx="1184">
                  <c:v>-0.92898357688071898</c:v>
                </c:pt>
                <c:pt idx="1185">
                  <c:v>-0.91949113160378726</c:v>
                </c:pt>
                <c:pt idx="1186">
                  <c:v>-0.90238481531732295</c:v>
                </c:pt>
                <c:pt idx="1187">
                  <c:v>-0.86373135030342918</c:v>
                </c:pt>
                <c:pt idx="1188">
                  <c:v>-0.80249330773623817</c:v>
                </c:pt>
                <c:pt idx="1189">
                  <c:v>-0.77765257710146707</c:v>
                </c:pt>
                <c:pt idx="1190">
                  <c:v>-0.71070981752740325</c:v>
                </c:pt>
                <c:pt idx="1191">
                  <c:v>-0.60710115714025237</c:v>
                </c:pt>
                <c:pt idx="1192">
                  <c:v>-0.49072987820781233</c:v>
                </c:pt>
                <c:pt idx="1193">
                  <c:v>-0.34794220193453212</c:v>
                </c:pt>
                <c:pt idx="1194">
                  <c:v>-0.17531499879181461</c:v>
                </c:pt>
                <c:pt idx="1195">
                  <c:v>-3.5975812034811566E-2</c:v>
                </c:pt>
                <c:pt idx="1196">
                  <c:v>-1.5521988180201562E-2</c:v>
                </c:pt>
                <c:pt idx="1197">
                  <c:v>2.7894417376450598E-3</c:v>
                </c:pt>
                <c:pt idx="1198">
                  <c:v>-1.0719305228995862E-2</c:v>
                </c:pt>
                <c:pt idx="1199">
                  <c:v>3.2249466624086599E-2</c:v>
                </c:pt>
                <c:pt idx="1200">
                  <c:v>-7.6816130821157902E-3</c:v>
                </c:pt>
                <c:pt idx="1201">
                  <c:v>4.898516041037565E-2</c:v>
                </c:pt>
                <c:pt idx="1202">
                  <c:v>8.5425553226217157E-2</c:v>
                </c:pt>
                <c:pt idx="1203">
                  <c:v>8.9100578081185655E-2</c:v>
                </c:pt>
                <c:pt idx="1204">
                  <c:v>4.4105027116057155E-2</c:v>
                </c:pt>
                <c:pt idx="1205">
                  <c:v>3.4722347886929308E-2</c:v>
                </c:pt>
                <c:pt idx="1206">
                  <c:v>-1.9693147294204613E-2</c:v>
                </c:pt>
                <c:pt idx="1207">
                  <c:v>-5.8461178645125428E-3</c:v>
                </c:pt>
                <c:pt idx="1208">
                  <c:v>-4.6459397728456364E-3</c:v>
                </c:pt>
                <c:pt idx="1209">
                  <c:v>1.5356861758949888E-2</c:v>
                </c:pt>
                <c:pt idx="1210">
                  <c:v>-2.4649676932693043E-2</c:v>
                </c:pt>
                <c:pt idx="1211">
                  <c:v>9.4314510503748505E-4</c:v>
                </c:pt>
                <c:pt idx="1212">
                  <c:v>4.1738077081030119E-2</c:v>
                </c:pt>
                <c:pt idx="1213">
                  <c:v>8.3543953339492674E-2</c:v>
                </c:pt>
                <c:pt idx="1214">
                  <c:v>0.10223773414468096</c:v>
                </c:pt>
                <c:pt idx="1215">
                  <c:v>0.11447179339973278</c:v>
                </c:pt>
                <c:pt idx="1216">
                  <c:v>0.1050518317765065</c:v>
                </c:pt>
                <c:pt idx="1217">
                  <c:v>0.10006192540872584</c:v>
                </c:pt>
                <c:pt idx="1218">
                  <c:v>9.4543506574440925E-2</c:v>
                </c:pt>
                <c:pt idx="1219">
                  <c:v>0.108615080090603</c:v>
                </c:pt>
                <c:pt idx="1220">
                  <c:v>0.15038369278401975</c:v>
                </c:pt>
                <c:pt idx="1221">
                  <c:v>0.12546548768210211</c:v>
                </c:pt>
                <c:pt idx="1222">
                  <c:v>0.13143199309964376</c:v>
                </c:pt>
                <c:pt idx="1223">
                  <c:v>0.11158409917428139</c:v>
                </c:pt>
                <c:pt idx="1224">
                  <c:v>4.2870507250533887E-2</c:v>
                </c:pt>
                <c:pt idx="1225">
                  <c:v>1.1948547011448485E-2</c:v>
                </c:pt>
                <c:pt idx="1226">
                  <c:v>-2.051424627166426E-3</c:v>
                </c:pt>
                <c:pt idx="1227">
                  <c:v>-2.7949138558240813E-2</c:v>
                </c:pt>
                <c:pt idx="1228">
                  <c:v>4.0615361447218216E-2</c:v>
                </c:pt>
                <c:pt idx="1229">
                  <c:v>5.8444352623886975E-2</c:v>
                </c:pt>
                <c:pt idx="1230">
                  <c:v>6.2156654786372389E-2</c:v>
                </c:pt>
                <c:pt idx="1231">
                  <c:v>6.8461454781707468E-2</c:v>
                </c:pt>
                <c:pt idx="1232">
                  <c:v>8.609826256920651E-2</c:v>
                </c:pt>
                <c:pt idx="1233">
                  <c:v>7.3115076861368214E-2</c:v>
                </c:pt>
                <c:pt idx="1234">
                  <c:v>5.1573790648318685E-2</c:v>
                </c:pt>
                <c:pt idx="1235">
                  <c:v>5.1506425400991845E-3</c:v>
                </c:pt>
                <c:pt idx="1236">
                  <c:v>-0.11155502509943085</c:v>
                </c:pt>
                <c:pt idx="1237">
                  <c:v>-5.4698085839444924E-2</c:v>
                </c:pt>
                <c:pt idx="1238">
                  <c:v>7.9614892670889434E-2</c:v>
                </c:pt>
                <c:pt idx="1239">
                  <c:v>9.3865973242865761E-2</c:v>
                </c:pt>
                <c:pt idx="1240">
                  <c:v>4.2594099911647178E-2</c:v>
                </c:pt>
                <c:pt idx="1241">
                  <c:v>-8.3281479709169229E-2</c:v>
                </c:pt>
                <c:pt idx="1242">
                  <c:v>-0.10121343197395075</c:v>
                </c:pt>
                <c:pt idx="1243">
                  <c:v>-2.3564355349560195E-2</c:v>
                </c:pt>
                <c:pt idx="1244">
                  <c:v>0.10493899940306557</c:v>
                </c:pt>
                <c:pt idx="1245">
                  <c:v>0.12486927228854644</c:v>
                </c:pt>
                <c:pt idx="1246">
                  <c:v>0.13668662341175397</c:v>
                </c:pt>
                <c:pt idx="1247">
                  <c:v>0.13724944293811908</c:v>
                </c:pt>
                <c:pt idx="1248">
                  <c:v>0.16096750293168782</c:v>
                </c:pt>
                <c:pt idx="1249">
                  <c:v>0.15969280829989121</c:v>
                </c:pt>
                <c:pt idx="1250">
                  <c:v>0.13533448016752198</c:v>
                </c:pt>
                <c:pt idx="1251">
                  <c:v>0.14723222581838794</c:v>
                </c:pt>
                <c:pt idx="1252">
                  <c:v>0.16108221673689785</c:v>
                </c:pt>
                <c:pt idx="1253">
                  <c:v>0.13477166064115689</c:v>
                </c:pt>
                <c:pt idx="1254">
                  <c:v>0.10238867461436904</c:v>
                </c:pt>
                <c:pt idx="1255">
                  <c:v>0.10718935409816491</c:v>
                </c:pt>
                <c:pt idx="1256">
                  <c:v>0.12148743170288016</c:v>
                </c:pt>
                <c:pt idx="1257">
                  <c:v>5.1010854275842898E-2</c:v>
                </c:pt>
                <c:pt idx="1258">
                  <c:v>3.1309090779951074E-2</c:v>
                </c:pt>
                <c:pt idx="1259">
                  <c:v>2.530237944644409E-2</c:v>
                </c:pt>
                <c:pt idx="1260">
                  <c:v>5.326320551814457E-2</c:v>
                </c:pt>
                <c:pt idx="1261">
                  <c:v>9.0716490709693995E-2</c:v>
                </c:pt>
                <c:pt idx="1262">
                  <c:v>8.8018051059066821E-2</c:v>
                </c:pt>
                <c:pt idx="1263">
                  <c:v>6.1150541309747217E-2</c:v>
                </c:pt>
                <c:pt idx="1264">
                  <c:v>1.9267214708171873E-2</c:v>
                </c:pt>
                <c:pt idx="1265">
                  <c:v>-9.4034691561305922E-3</c:v>
                </c:pt>
                <c:pt idx="1266">
                  <c:v>1.738315763689588E-3</c:v>
                </c:pt>
                <c:pt idx="1267">
                  <c:v>6.1106467695926661E-2</c:v>
                </c:pt>
                <c:pt idx="1268">
                  <c:v>0.10985545361122194</c:v>
                </c:pt>
                <c:pt idx="1269">
                  <c:v>8.7076748343215257E-2</c:v>
                </c:pt>
                <c:pt idx="1270">
                  <c:v>2.5116062135957934E-2</c:v>
                </c:pt>
                <c:pt idx="1271">
                  <c:v>5.6823518298580442E-2</c:v>
                </c:pt>
                <c:pt idx="1272">
                  <c:v>6.5832618627799155E-2</c:v>
                </c:pt>
                <c:pt idx="1273">
                  <c:v>9.4729823987875619E-2</c:v>
                </c:pt>
                <c:pt idx="1274">
                  <c:v>0.14002734668288747</c:v>
                </c:pt>
                <c:pt idx="1275">
                  <c:v>0.14806081117328324</c:v>
                </c:pt>
                <c:pt idx="1276">
                  <c:v>0.15924666970692394</c:v>
                </c:pt>
                <c:pt idx="1277">
                  <c:v>0.14359644885797673</c:v>
                </c:pt>
                <c:pt idx="1278">
                  <c:v>0.10918376722043203</c:v>
                </c:pt>
                <c:pt idx="1279">
                  <c:v>0.11980389482058298</c:v>
                </c:pt>
                <c:pt idx="1280">
                  <c:v>0.11669167564655988</c:v>
                </c:pt>
                <c:pt idx="1281">
                  <c:v>0.13533940186432017</c:v>
                </c:pt>
                <c:pt idx="1282">
                  <c:v>0.11353633925239538</c:v>
                </c:pt>
                <c:pt idx="1283">
                  <c:v>7.8072545486314926E-2</c:v>
                </c:pt>
                <c:pt idx="1284">
                  <c:v>7.4394564229110074E-2</c:v>
                </c:pt>
                <c:pt idx="1285">
                  <c:v>8.366255377455914E-2</c:v>
                </c:pt>
                <c:pt idx="1286">
                  <c:v>0.10463901027451865</c:v>
                </c:pt>
                <c:pt idx="1287">
                  <c:v>0.13589927893681714</c:v>
                </c:pt>
                <c:pt idx="1288">
                  <c:v>0.15788867789417782</c:v>
                </c:pt>
                <c:pt idx="1289">
                  <c:v>0.15773668159192081</c:v>
                </c:pt>
                <c:pt idx="1290">
                  <c:v>0.17045809100383241</c:v>
                </c:pt>
              </c:numCache>
            </c:numRef>
          </c:xVal>
          <c:yVal>
            <c:numRef>
              <c:f>Sheet1!$P$2:$P$1292</c:f>
              <c:numCache>
                <c:formatCode>General</c:formatCode>
                <c:ptCount val="1291"/>
                <c:pt idx="0">
                  <c:v>0.89044725274281111</c:v>
                </c:pt>
                <c:pt idx="1">
                  <c:v>0.86078157812345268</c:v>
                </c:pt>
                <c:pt idx="2">
                  <c:v>0.85312529857212671</c:v>
                </c:pt>
                <c:pt idx="3">
                  <c:v>0.79676685399118652</c:v>
                </c:pt>
                <c:pt idx="4">
                  <c:v>0.70828620903245332</c:v>
                </c:pt>
                <c:pt idx="5">
                  <c:v>0.64580883326017791</c:v>
                </c:pt>
                <c:pt idx="6">
                  <c:v>0.61284630812796048</c:v>
                </c:pt>
                <c:pt idx="7">
                  <c:v>0.50233139658160553</c:v>
                </c:pt>
                <c:pt idx="8">
                  <c:v>0.43945786051957014</c:v>
                </c:pt>
                <c:pt idx="9">
                  <c:v>0.40074098776628148</c:v>
                </c:pt>
                <c:pt idx="10">
                  <c:v>0.39112608927187437</c:v>
                </c:pt>
                <c:pt idx="11">
                  <c:v>0.39197393685674126</c:v>
                </c:pt>
                <c:pt idx="12">
                  <c:v>0.29361651325077964</c:v>
                </c:pt>
                <c:pt idx="13">
                  <c:v>0.23644077326951227</c:v>
                </c:pt>
                <c:pt idx="14">
                  <c:v>0.16071926452232449</c:v>
                </c:pt>
                <c:pt idx="15">
                  <c:v>6.3763199678929985E-3</c:v>
                </c:pt>
                <c:pt idx="16">
                  <c:v>-0.14078600153784671</c:v>
                </c:pt>
                <c:pt idx="17">
                  <c:v>-0.16145601081634675</c:v>
                </c:pt>
                <c:pt idx="18">
                  <c:v>-0.21848832026594422</c:v>
                </c:pt>
                <c:pt idx="19">
                  <c:v>-0.24968308663051522</c:v>
                </c:pt>
                <c:pt idx="20">
                  <c:v>-0.30239564695866467</c:v>
                </c:pt>
                <c:pt idx="21">
                  <c:v>-0.36853377561057915</c:v>
                </c:pt>
                <c:pt idx="22">
                  <c:v>-0.33318593119218859</c:v>
                </c:pt>
                <c:pt idx="23">
                  <c:v>-0.3198788659767402</c:v>
                </c:pt>
                <c:pt idx="24">
                  <c:v>-0.25580847966859022</c:v>
                </c:pt>
                <c:pt idx="25">
                  <c:v>-0.22422496429094477</c:v>
                </c:pt>
                <c:pt idx="26">
                  <c:v>-0.21314486422811679</c:v>
                </c:pt>
                <c:pt idx="27">
                  <c:v>-0.22577808951566519</c:v>
                </c:pt>
                <c:pt idx="28">
                  <c:v>-0.28575092347716446</c:v>
                </c:pt>
                <c:pt idx="29">
                  <c:v>-0.36594117831829437</c:v>
                </c:pt>
                <c:pt idx="30">
                  <c:v>-0.53063398330685896</c:v>
                </c:pt>
                <c:pt idx="31">
                  <c:v>-0.59170825166295249</c:v>
                </c:pt>
                <c:pt idx="32">
                  <c:v>-0.665138124901682</c:v>
                </c:pt>
                <c:pt idx="33">
                  <c:v>-0.67260386152745155</c:v>
                </c:pt>
                <c:pt idx="34">
                  <c:v>-0.72117913245406962</c:v>
                </c:pt>
                <c:pt idx="35">
                  <c:v>-0.78016818976539981</c:v>
                </c:pt>
                <c:pt idx="36">
                  <c:v>-0.86381365992207937</c:v>
                </c:pt>
                <c:pt idx="37">
                  <c:v>-0.94437606061081614</c:v>
                </c:pt>
                <c:pt idx="38">
                  <c:v>-0.9724868873442718</c:v>
                </c:pt>
                <c:pt idx="39">
                  <c:v>-0.95877537781871425</c:v>
                </c:pt>
                <c:pt idx="40">
                  <c:v>-0.92470221071109415</c:v>
                </c:pt>
                <c:pt idx="41">
                  <c:v>-0.86044040994202375</c:v>
                </c:pt>
                <c:pt idx="42">
                  <c:v>-0.74445722840344186</c:v>
                </c:pt>
                <c:pt idx="43">
                  <c:v>-0.65077673834371419</c:v>
                </c:pt>
                <c:pt idx="44">
                  <c:v>-0.47884701051333722</c:v>
                </c:pt>
                <c:pt idx="45">
                  <c:v>-0.40562270940418554</c:v>
                </c:pt>
                <c:pt idx="46">
                  <c:v>-0.20900500525859195</c:v>
                </c:pt>
                <c:pt idx="47">
                  <c:v>3.3564898697255242E-2</c:v>
                </c:pt>
                <c:pt idx="48">
                  <c:v>0.19083176106310157</c:v>
                </c:pt>
                <c:pt idx="49">
                  <c:v>0.3130200726511071</c:v>
                </c:pt>
                <c:pt idx="50">
                  <c:v>0.32016096826964929</c:v>
                </c:pt>
                <c:pt idx="51">
                  <c:v>0.42022893800703065</c:v>
                </c:pt>
                <c:pt idx="52">
                  <c:v>0.44752427247641413</c:v>
                </c:pt>
                <c:pt idx="53">
                  <c:v>0.46350992272783709</c:v>
                </c:pt>
                <c:pt idx="54">
                  <c:v>0.34037833945090501</c:v>
                </c:pt>
                <c:pt idx="55">
                  <c:v>0.17567724709666324</c:v>
                </c:pt>
                <c:pt idx="56">
                  <c:v>6.3982208645405519E-2</c:v>
                </c:pt>
                <c:pt idx="57">
                  <c:v>-0.19110246867591732</c:v>
                </c:pt>
                <c:pt idx="58">
                  <c:v>-0.52107646305791067</c:v>
                </c:pt>
                <c:pt idx="59">
                  <c:v>-0.69131791536345599</c:v>
                </c:pt>
                <c:pt idx="60">
                  <c:v>-0.80448730470766006</c:v>
                </c:pt>
                <c:pt idx="61">
                  <c:v>-0.84738872646823338</c:v>
                </c:pt>
                <c:pt idx="62">
                  <c:v>-0.91771309596370187</c:v>
                </c:pt>
                <c:pt idx="63">
                  <c:v>-0.90202906642920144</c:v>
                </c:pt>
                <c:pt idx="64">
                  <c:v>-0.88404681866300128</c:v>
                </c:pt>
                <c:pt idx="65">
                  <c:v>-0.82880638830491238</c:v>
                </c:pt>
                <c:pt idx="66">
                  <c:v>-0.74209351536345458</c:v>
                </c:pt>
                <c:pt idx="67">
                  <c:v>-0.6373975695633578</c:v>
                </c:pt>
                <c:pt idx="68">
                  <c:v>-0.57146490973980368</c:v>
                </c:pt>
                <c:pt idx="69">
                  <c:v>-0.41465803988959532</c:v>
                </c:pt>
                <c:pt idx="70">
                  <c:v>-0.33619491651629763</c:v>
                </c:pt>
                <c:pt idx="71">
                  <c:v>-0.2512333238165117</c:v>
                </c:pt>
                <c:pt idx="72">
                  <c:v>-9.1937629745366151E-2</c:v>
                </c:pt>
                <c:pt idx="73">
                  <c:v>0.13711889729339366</c:v>
                </c:pt>
                <c:pt idx="74">
                  <c:v>0.29388676278043524</c:v>
                </c:pt>
                <c:pt idx="75">
                  <c:v>0.47611172502768395</c:v>
                </c:pt>
                <c:pt idx="76">
                  <c:v>0.58849721056665549</c:v>
                </c:pt>
                <c:pt idx="77">
                  <c:v>0.6467743648607559</c:v>
                </c:pt>
                <c:pt idx="78">
                  <c:v>0.82601227419419443</c:v>
                </c:pt>
                <c:pt idx="79">
                  <c:v>0.85580561314963099</c:v>
                </c:pt>
                <c:pt idx="80">
                  <c:v>0.87852098031062953</c:v>
                </c:pt>
                <c:pt idx="81">
                  <c:v>0.81403963261330081</c:v>
                </c:pt>
                <c:pt idx="82">
                  <c:v>0.77025972465663006</c:v>
                </c:pt>
                <c:pt idx="83">
                  <c:v>0.71110408658303093</c:v>
                </c:pt>
                <c:pt idx="84">
                  <c:v>0.66397082880384861</c:v>
                </c:pt>
                <c:pt idx="85">
                  <c:v>0.64974471178397797</c:v>
                </c:pt>
                <c:pt idx="86">
                  <c:v>0.62346380445343086</c:v>
                </c:pt>
                <c:pt idx="87">
                  <c:v>0.57102880637372411</c:v>
                </c:pt>
                <c:pt idx="88">
                  <c:v>0.4454010482462516</c:v>
                </c:pt>
                <c:pt idx="89">
                  <c:v>0.35179263840519254</c:v>
                </c:pt>
                <c:pt idx="90">
                  <c:v>0.25521221431518332</c:v>
                </c:pt>
                <c:pt idx="91">
                  <c:v>0.19397140910747018</c:v>
                </c:pt>
                <c:pt idx="92">
                  <c:v>0.10755937081973319</c:v>
                </c:pt>
                <c:pt idx="93">
                  <c:v>0.12150047770183711</c:v>
                </c:pt>
                <c:pt idx="94">
                  <c:v>0.11718912631732253</c:v>
                </c:pt>
                <c:pt idx="95">
                  <c:v>0.16692137891533393</c:v>
                </c:pt>
                <c:pt idx="96">
                  <c:v>0.27908384603221026</c:v>
                </c:pt>
                <c:pt idx="97">
                  <c:v>0.39896567940261096</c:v>
                </c:pt>
                <c:pt idx="98">
                  <c:v>0.46477891488410938</c:v>
                </c:pt>
                <c:pt idx="99">
                  <c:v>0.58323351000922119</c:v>
                </c:pt>
                <c:pt idx="100">
                  <c:v>0.67394854813369376</c:v>
                </c:pt>
                <c:pt idx="101">
                  <c:v>0.70984343151660945</c:v>
                </c:pt>
                <c:pt idx="102">
                  <c:v>0.73289876370618046</c:v>
                </c:pt>
                <c:pt idx="103">
                  <c:v>0.75796713869499177</c:v>
                </c:pt>
                <c:pt idx="104">
                  <c:v>0.71975002005773181</c:v>
                </c:pt>
                <c:pt idx="105">
                  <c:v>0.64352973753925247</c:v>
                </c:pt>
                <c:pt idx="106">
                  <c:v>0.5591384122569576</c:v>
                </c:pt>
                <c:pt idx="107">
                  <c:v>0.50858893648115244</c:v>
                </c:pt>
                <c:pt idx="108">
                  <c:v>0.45032014319566965</c:v>
                </c:pt>
                <c:pt idx="109">
                  <c:v>0.4846933342326214</c:v>
                </c:pt>
                <c:pt idx="110">
                  <c:v>0.50090854497418125</c:v>
                </c:pt>
                <c:pt idx="111">
                  <c:v>0.55057524526562363</c:v>
                </c:pt>
                <c:pt idx="112">
                  <c:v>0.57758368422185669</c:v>
                </c:pt>
                <c:pt idx="113">
                  <c:v>0.51471663578616922</c:v>
                </c:pt>
                <c:pt idx="114">
                  <c:v>0.44356008306227845</c:v>
                </c:pt>
                <c:pt idx="115">
                  <c:v>0.41032812628471182</c:v>
                </c:pt>
                <c:pt idx="116">
                  <c:v>0.37709618733620026</c:v>
                </c:pt>
                <c:pt idx="117">
                  <c:v>0.25600933866678066</c:v>
                </c:pt>
                <c:pt idx="118">
                  <c:v>0.15879405634978588</c:v>
                </c:pt>
                <c:pt idx="119">
                  <c:v>9.2234814995785716E-2</c:v>
                </c:pt>
                <c:pt idx="120">
                  <c:v>-2.3176416004787835E-3</c:v>
                </c:pt>
                <c:pt idx="121">
                  <c:v>-7.6564766377101148E-2</c:v>
                </c:pt>
                <c:pt idx="122">
                  <c:v>-0.18180020694720619</c:v>
                </c:pt>
                <c:pt idx="123">
                  <c:v>-0.23441009221801248</c:v>
                </c:pt>
                <c:pt idx="124">
                  <c:v>-0.30563706081975184</c:v>
                </c:pt>
                <c:pt idx="125">
                  <c:v>-0.40825687369906793</c:v>
                </c:pt>
                <c:pt idx="126">
                  <c:v>-0.48852676966401748</c:v>
                </c:pt>
                <c:pt idx="127">
                  <c:v>-0.53517598603559746</c:v>
                </c:pt>
                <c:pt idx="128">
                  <c:v>-0.5809060972312674</c:v>
                </c:pt>
                <c:pt idx="129">
                  <c:v>-0.6097147974878081</c:v>
                </c:pt>
                <c:pt idx="130">
                  <c:v>-0.59559140764025398</c:v>
                </c:pt>
                <c:pt idx="131">
                  <c:v>-0.60132090022439799</c:v>
                </c:pt>
                <c:pt idx="132">
                  <c:v>-0.57674228241049252</c:v>
                </c:pt>
                <c:pt idx="133">
                  <c:v>-0.56566881244256062</c:v>
                </c:pt>
                <c:pt idx="134">
                  <c:v>-0.43411099794549829</c:v>
                </c:pt>
                <c:pt idx="135">
                  <c:v>-0.23214347112790809</c:v>
                </c:pt>
                <c:pt idx="136">
                  <c:v>-4.4901841755783545E-2</c:v>
                </c:pt>
                <c:pt idx="137">
                  <c:v>2.2140498292327865E-2</c:v>
                </c:pt>
                <c:pt idx="138">
                  <c:v>0.19870564681929498</c:v>
                </c:pt>
                <c:pt idx="139">
                  <c:v>0.39004395000668129</c:v>
                </c:pt>
                <c:pt idx="140">
                  <c:v>0.49828298398763043</c:v>
                </c:pt>
                <c:pt idx="141">
                  <c:v>0.59903956027672045</c:v>
                </c:pt>
                <c:pt idx="142">
                  <c:v>0.671739178589976</c:v>
                </c:pt>
                <c:pt idx="143">
                  <c:v>0.69062480206481025</c:v>
                </c:pt>
                <c:pt idx="144">
                  <c:v>0.62100562836193096</c:v>
                </c:pt>
                <c:pt idx="145">
                  <c:v>0.61263570179391735</c:v>
                </c:pt>
                <c:pt idx="146">
                  <c:v>0.53461511759950042</c:v>
                </c:pt>
                <c:pt idx="147">
                  <c:v>0.37863126393642843</c:v>
                </c:pt>
                <c:pt idx="148">
                  <c:v>0.22494651652308267</c:v>
                </c:pt>
                <c:pt idx="149">
                  <c:v>0.11276003133915516</c:v>
                </c:pt>
                <c:pt idx="150">
                  <c:v>-2.9843852800104598E-2</c:v>
                </c:pt>
                <c:pt idx="151">
                  <c:v>-9.2408267861349813E-2</c:v>
                </c:pt>
                <c:pt idx="152">
                  <c:v>-0.1115002161235597</c:v>
                </c:pt>
                <c:pt idx="153">
                  <c:v>-0.11476566941577265</c:v>
                </c:pt>
                <c:pt idx="154">
                  <c:v>-0.20402292210750606</c:v>
                </c:pt>
                <c:pt idx="155">
                  <c:v>-0.27818951774228257</c:v>
                </c:pt>
                <c:pt idx="156">
                  <c:v>-0.3408484083839548</c:v>
                </c:pt>
                <c:pt idx="157">
                  <c:v>-0.26065734739786195</c:v>
                </c:pt>
                <c:pt idx="158">
                  <c:v>-0.30188541937251528</c:v>
                </c:pt>
                <c:pt idx="159">
                  <c:v>-0.25144614743611393</c:v>
                </c:pt>
                <c:pt idx="160">
                  <c:v>-0.16638837434957271</c:v>
                </c:pt>
                <c:pt idx="161">
                  <c:v>-0.17124585876165255</c:v>
                </c:pt>
                <c:pt idx="162">
                  <c:v>-0.16663280604704911</c:v>
                </c:pt>
                <c:pt idx="163">
                  <c:v>-0.1504879957708814</c:v>
                </c:pt>
                <c:pt idx="164">
                  <c:v>-0.22457498354914884</c:v>
                </c:pt>
                <c:pt idx="165">
                  <c:v>-0.283833276524316</c:v>
                </c:pt>
                <c:pt idx="166">
                  <c:v>-0.36230198065827257</c:v>
                </c:pt>
                <c:pt idx="167">
                  <c:v>-0.41189071846075093</c:v>
                </c:pt>
                <c:pt idx="168">
                  <c:v>-0.43955800537672002</c:v>
                </c:pt>
                <c:pt idx="169">
                  <c:v>-0.40771246384268572</c:v>
                </c:pt>
                <c:pt idx="170">
                  <c:v>-0.29716688290840243</c:v>
                </c:pt>
                <c:pt idx="171">
                  <c:v>-0.27218549737209274</c:v>
                </c:pt>
                <c:pt idx="172">
                  <c:v>-0.14283306162270101</c:v>
                </c:pt>
                <c:pt idx="173">
                  <c:v>-8.658647236421968E-2</c:v>
                </c:pt>
                <c:pt idx="174">
                  <c:v>-4.9297638075363859E-2</c:v>
                </c:pt>
                <c:pt idx="175">
                  <c:v>2.6856727092361421E-3</c:v>
                </c:pt>
                <c:pt idx="176">
                  <c:v>5.2829859116409361E-2</c:v>
                </c:pt>
                <c:pt idx="177">
                  <c:v>2.9789479955643239E-2</c:v>
                </c:pt>
                <c:pt idx="178">
                  <c:v>3.7667101620929011E-2</c:v>
                </c:pt>
                <c:pt idx="179">
                  <c:v>-4.38940433263868E-4</c:v>
                </c:pt>
                <c:pt idx="180">
                  <c:v>1.7496011953395341E-2</c:v>
                </c:pt>
                <c:pt idx="181">
                  <c:v>8.4950295387184294E-2</c:v>
                </c:pt>
                <c:pt idx="182">
                  <c:v>0.1003417170123575</c:v>
                </c:pt>
                <c:pt idx="183">
                  <c:v>0.11905412960422779</c:v>
                </c:pt>
                <c:pt idx="184">
                  <c:v>0.16479248904645927</c:v>
                </c:pt>
                <c:pt idx="185">
                  <c:v>0.22507439049578454</c:v>
                </c:pt>
                <c:pt idx="186">
                  <c:v>0.27814337071348533</c:v>
                </c:pt>
                <c:pt idx="187">
                  <c:v>0.31767575114330282</c:v>
                </c:pt>
                <c:pt idx="188">
                  <c:v>0.30154665132285552</c:v>
                </c:pt>
                <c:pt idx="189">
                  <c:v>0.25821674365821945</c:v>
                </c:pt>
                <c:pt idx="190">
                  <c:v>0.11295657965506162</c:v>
                </c:pt>
                <c:pt idx="191">
                  <c:v>-0.15251772337389796</c:v>
                </c:pt>
                <c:pt idx="192">
                  <c:v>-0.39446107673988962</c:v>
                </c:pt>
                <c:pt idx="193">
                  <c:v>-0.57356973454859095</c:v>
                </c:pt>
                <c:pt idx="194">
                  <c:v>-0.67744929899976625</c:v>
                </c:pt>
                <c:pt idx="195">
                  <c:v>-0.70429294263902342</c:v>
                </c:pt>
                <c:pt idx="196">
                  <c:v>-0.80746718539821938</c:v>
                </c:pt>
                <c:pt idx="197">
                  <c:v>-0.85538355041418712</c:v>
                </c:pt>
                <c:pt idx="198">
                  <c:v>-0.87315944961233849</c:v>
                </c:pt>
                <c:pt idx="199">
                  <c:v>-0.78872745311957981</c:v>
                </c:pt>
                <c:pt idx="200">
                  <c:v>-0.63411530356233192</c:v>
                </c:pt>
                <c:pt idx="201">
                  <c:v>-0.55632521768674759</c:v>
                </c:pt>
                <c:pt idx="202">
                  <c:v>-0.4748586601333859</c:v>
                </c:pt>
                <c:pt idx="203">
                  <c:v>-0.37179469115762198</c:v>
                </c:pt>
                <c:pt idx="204">
                  <c:v>-0.2800328871942741</c:v>
                </c:pt>
                <c:pt idx="205">
                  <c:v>-0.11162403017155575</c:v>
                </c:pt>
                <c:pt idx="206">
                  <c:v>-8.9742428822413262E-2</c:v>
                </c:pt>
                <c:pt idx="207">
                  <c:v>9.5396371265362545E-2</c:v>
                </c:pt>
                <c:pt idx="208">
                  <c:v>0.26204491387473922</c:v>
                </c:pt>
                <c:pt idx="209">
                  <c:v>0.36291175476599263</c:v>
                </c:pt>
                <c:pt idx="210">
                  <c:v>0.48417095844923963</c:v>
                </c:pt>
                <c:pt idx="211">
                  <c:v>0.52185594115041845</c:v>
                </c:pt>
                <c:pt idx="212">
                  <c:v>0.55196418223855104</c:v>
                </c:pt>
                <c:pt idx="213">
                  <c:v>0.57566096105039699</c:v>
                </c:pt>
                <c:pt idx="214">
                  <c:v>0.60393923275767603</c:v>
                </c:pt>
                <c:pt idx="215">
                  <c:v>0.56225039910450869</c:v>
                </c:pt>
                <c:pt idx="216">
                  <c:v>0.55349263501675128</c:v>
                </c:pt>
                <c:pt idx="217">
                  <c:v>0.47953909152396756</c:v>
                </c:pt>
                <c:pt idx="218">
                  <c:v>0.41383697390747931</c:v>
                </c:pt>
                <c:pt idx="219">
                  <c:v>0.53413991877166633</c:v>
                </c:pt>
                <c:pt idx="220">
                  <c:v>0.56025602957693854</c:v>
                </c:pt>
                <c:pt idx="221">
                  <c:v>0.69730621035564577</c:v>
                </c:pt>
                <c:pt idx="222">
                  <c:v>0.7557425627491996</c:v>
                </c:pt>
                <c:pt idx="223">
                  <c:v>0.80615777500882158</c:v>
                </c:pt>
                <c:pt idx="224">
                  <c:v>0.83334295912596679</c:v>
                </c:pt>
                <c:pt idx="225">
                  <c:v>0.88810088312434021</c:v>
                </c:pt>
                <c:pt idx="226">
                  <c:v>0.8965347833423728</c:v>
                </c:pt>
                <c:pt idx="227">
                  <c:v>0.87289357407433099</c:v>
                </c:pt>
                <c:pt idx="228">
                  <c:v>0.84866648772781828</c:v>
                </c:pt>
                <c:pt idx="229">
                  <c:v>0.81334262804508883</c:v>
                </c:pt>
                <c:pt idx="230">
                  <c:v>0.81217722971508499</c:v>
                </c:pt>
                <c:pt idx="231">
                  <c:v>0.8244142318130846</c:v>
                </c:pt>
                <c:pt idx="232">
                  <c:v>0.78616564005953193</c:v>
                </c:pt>
                <c:pt idx="233">
                  <c:v>0.79452632492471142</c:v>
                </c:pt>
                <c:pt idx="234">
                  <c:v>0.77845270699066216</c:v>
                </c:pt>
                <c:pt idx="235">
                  <c:v>0.73624818066114273</c:v>
                </c:pt>
                <c:pt idx="236">
                  <c:v>0.79189307304271894</c:v>
                </c:pt>
                <c:pt idx="237">
                  <c:v>0.77133321058143756</c:v>
                </c:pt>
                <c:pt idx="238">
                  <c:v>0.78223840211489071</c:v>
                </c:pt>
                <c:pt idx="239">
                  <c:v>0.76148887867878412</c:v>
                </c:pt>
                <c:pt idx="240">
                  <c:v>0.77557244841589368</c:v>
                </c:pt>
                <c:pt idx="241">
                  <c:v>0.80874056229844471</c:v>
                </c:pt>
                <c:pt idx="242">
                  <c:v>0.83054354343382641</c:v>
                </c:pt>
                <c:pt idx="243">
                  <c:v>0.87135969106015632</c:v>
                </c:pt>
                <c:pt idx="244">
                  <c:v>0.92200367670230676</c:v>
                </c:pt>
                <c:pt idx="245">
                  <c:v>0.98960146535511284</c:v>
                </c:pt>
                <c:pt idx="246">
                  <c:v>0.9964813448942943</c:v>
                </c:pt>
                <c:pt idx="247">
                  <c:v>0.92866334075540291</c:v>
                </c:pt>
                <c:pt idx="248">
                  <c:v>0.90575904270500296</c:v>
                </c:pt>
                <c:pt idx="249">
                  <c:v>0.82484046076236206</c:v>
                </c:pt>
                <c:pt idx="250">
                  <c:v>0.70394422024500758</c:v>
                </c:pt>
                <c:pt idx="251">
                  <c:v>0.56493083705583835</c:v>
                </c:pt>
                <c:pt idx="252">
                  <c:v>0.53044736614574295</c:v>
                </c:pt>
                <c:pt idx="253">
                  <c:v>0.32050867530929339</c:v>
                </c:pt>
                <c:pt idx="254">
                  <c:v>0.12771255333197912</c:v>
                </c:pt>
                <c:pt idx="255">
                  <c:v>-5.3869184936348014E-2</c:v>
                </c:pt>
                <c:pt idx="256">
                  <c:v>-0.12889195715719554</c:v>
                </c:pt>
                <c:pt idx="257">
                  <c:v>-0.34519594246941099</c:v>
                </c:pt>
                <c:pt idx="258">
                  <c:v>-0.45347479518861306</c:v>
                </c:pt>
                <c:pt idx="259">
                  <c:v>-0.5468536940740174</c:v>
                </c:pt>
                <c:pt idx="260">
                  <c:v>-0.65011677591311035</c:v>
                </c:pt>
                <c:pt idx="261">
                  <c:v>-0.67298322098583574</c:v>
                </c:pt>
                <c:pt idx="262">
                  <c:v>-0.58705533445115832</c:v>
                </c:pt>
                <c:pt idx="263">
                  <c:v>-0.51748614862849385</c:v>
                </c:pt>
                <c:pt idx="264">
                  <c:v>-0.4748947442033557</c:v>
                </c:pt>
                <c:pt idx="265">
                  <c:v>-0.17511294833190322</c:v>
                </c:pt>
                <c:pt idx="266">
                  <c:v>-6.3823265709884447E-2</c:v>
                </c:pt>
                <c:pt idx="267">
                  <c:v>0.14316661917480519</c:v>
                </c:pt>
                <c:pt idx="268">
                  <c:v>0.40804500901684032</c:v>
                </c:pt>
                <c:pt idx="269">
                  <c:v>0.51388215934403114</c:v>
                </c:pt>
                <c:pt idx="270">
                  <c:v>0.69200050778306577</c:v>
                </c:pt>
                <c:pt idx="271">
                  <c:v>0.73213554307425932</c:v>
                </c:pt>
                <c:pt idx="272">
                  <c:v>0.72965509160128339</c:v>
                </c:pt>
                <c:pt idx="273">
                  <c:v>0.70623525752482041</c:v>
                </c:pt>
                <c:pt idx="274">
                  <c:v>0.7194155323561533</c:v>
                </c:pt>
                <c:pt idx="275">
                  <c:v>0.6511689709969789</c:v>
                </c:pt>
                <c:pt idx="276">
                  <c:v>0.61166811596232029</c:v>
                </c:pt>
                <c:pt idx="277">
                  <c:v>0.60356099198916624</c:v>
                </c:pt>
                <c:pt idx="278">
                  <c:v>0.63387732306431399</c:v>
                </c:pt>
                <c:pt idx="279">
                  <c:v>0.63731030696640512</c:v>
                </c:pt>
                <c:pt idx="280">
                  <c:v>0.70132604847371049</c:v>
                </c:pt>
                <c:pt idx="281">
                  <c:v>0.69388437747633824</c:v>
                </c:pt>
                <c:pt idx="282">
                  <c:v>0.71789938744616943</c:v>
                </c:pt>
                <c:pt idx="283">
                  <c:v>0.73198296192659751</c:v>
                </c:pt>
                <c:pt idx="284">
                  <c:v>0.77933820508660834</c:v>
                </c:pt>
                <c:pt idx="285">
                  <c:v>0.8727169831213103</c:v>
                </c:pt>
                <c:pt idx="286">
                  <c:v>0.98478409882253914</c:v>
                </c:pt>
                <c:pt idx="287">
                  <c:v>1.0403111493073995</c:v>
                </c:pt>
                <c:pt idx="288">
                  <c:v>1.0694131686852297</c:v>
                </c:pt>
                <c:pt idx="289">
                  <c:v>1.0785273490118417</c:v>
                </c:pt>
                <c:pt idx="290">
                  <c:v>1.046904020709468</c:v>
                </c:pt>
                <c:pt idx="291">
                  <c:v>1.0533396921753218</c:v>
                </c:pt>
                <c:pt idx="292">
                  <c:v>0.979546898171064</c:v>
                </c:pt>
                <c:pt idx="293">
                  <c:v>0.99912285934268319</c:v>
                </c:pt>
                <c:pt idx="294">
                  <c:v>0.95840114675387489</c:v>
                </c:pt>
                <c:pt idx="295">
                  <c:v>0.97554378692923038</c:v>
                </c:pt>
                <c:pt idx="296">
                  <c:v>1.0061285820887405</c:v>
                </c:pt>
                <c:pt idx="297">
                  <c:v>0.98340571829457113</c:v>
                </c:pt>
                <c:pt idx="298">
                  <c:v>1.0005011758524418</c:v>
                </c:pt>
                <c:pt idx="299">
                  <c:v>0.96910007995717651</c:v>
                </c:pt>
                <c:pt idx="300">
                  <c:v>0.95202034456857088</c:v>
                </c:pt>
                <c:pt idx="301">
                  <c:v>0.91515835550795355</c:v>
                </c:pt>
                <c:pt idx="302">
                  <c:v>0.89281591063303256</c:v>
                </c:pt>
                <c:pt idx="303">
                  <c:v>0.83209053201223815</c:v>
                </c:pt>
                <c:pt idx="304">
                  <c:v>0.86703398586145564</c:v>
                </c:pt>
                <c:pt idx="305">
                  <c:v>0.82819108470459413</c:v>
                </c:pt>
                <c:pt idx="306">
                  <c:v>0.79278778218047863</c:v>
                </c:pt>
                <c:pt idx="307">
                  <c:v>0.76917811734494979</c:v>
                </c:pt>
                <c:pt idx="308">
                  <c:v>0.73405245417322262</c:v>
                </c:pt>
                <c:pt idx="309">
                  <c:v>0.75980210440106366</c:v>
                </c:pt>
                <c:pt idx="310">
                  <c:v>0.68845665509948883</c:v>
                </c:pt>
                <c:pt idx="311">
                  <c:v>0.63952415218673853</c:v>
                </c:pt>
                <c:pt idx="312">
                  <c:v>0.62598750486330768</c:v>
                </c:pt>
                <c:pt idx="313">
                  <c:v>0.62701037269519877</c:v>
                </c:pt>
                <c:pt idx="314">
                  <c:v>0.55106010214093371</c:v>
                </c:pt>
                <c:pt idx="315">
                  <c:v>0.55839169168568925</c:v>
                </c:pt>
                <c:pt idx="316">
                  <c:v>0.55283626473522518</c:v>
                </c:pt>
                <c:pt idx="317">
                  <c:v>0.49860202273024956</c:v>
                </c:pt>
                <c:pt idx="318">
                  <c:v>0.43319325396734187</c:v>
                </c:pt>
                <c:pt idx="319">
                  <c:v>0.31918510341479261</c:v>
                </c:pt>
                <c:pt idx="320">
                  <c:v>0.20471703057020391</c:v>
                </c:pt>
                <c:pt idx="321">
                  <c:v>-6.7612132058181784E-2</c:v>
                </c:pt>
                <c:pt idx="322">
                  <c:v>-0.132855230623422</c:v>
                </c:pt>
                <c:pt idx="323">
                  <c:v>-0.44540722767548513</c:v>
                </c:pt>
                <c:pt idx="324">
                  <c:v>-0.66883714016498108</c:v>
                </c:pt>
                <c:pt idx="325">
                  <c:v>-0.78306922781867239</c:v>
                </c:pt>
                <c:pt idx="326">
                  <c:v>-0.94074141858238769</c:v>
                </c:pt>
                <c:pt idx="327">
                  <c:v>-0.9421454923030419</c:v>
                </c:pt>
                <c:pt idx="328">
                  <c:v>-0.97238224169315335</c:v>
                </c:pt>
                <c:pt idx="329">
                  <c:v>-0.97785887743731648</c:v>
                </c:pt>
                <c:pt idx="330">
                  <c:v>-0.98746544342129894</c:v>
                </c:pt>
                <c:pt idx="331">
                  <c:v>-0.99860010160450985</c:v>
                </c:pt>
                <c:pt idx="332">
                  <c:v>-1.032125440313276</c:v>
                </c:pt>
                <c:pt idx="333">
                  <c:v>-1.0089591813329959</c:v>
                </c:pt>
                <c:pt idx="334">
                  <c:v>-1.014316409355859</c:v>
                </c:pt>
                <c:pt idx="335">
                  <c:v>-0.98648148757426601</c:v>
                </c:pt>
                <c:pt idx="336">
                  <c:v>-1.0009695882120682</c:v>
                </c:pt>
                <c:pt idx="337">
                  <c:v>-1.0035213979968141</c:v>
                </c:pt>
                <c:pt idx="338">
                  <c:v>-1.0096876199882634</c:v>
                </c:pt>
                <c:pt idx="339">
                  <c:v>-0.97373814391947644</c:v>
                </c:pt>
                <c:pt idx="340">
                  <c:v>-1.0001624627443391</c:v>
                </c:pt>
                <c:pt idx="341">
                  <c:v>-0.9907863796925318</c:v>
                </c:pt>
                <c:pt idx="342">
                  <c:v>-0.99084100803651309</c:v>
                </c:pt>
                <c:pt idx="343">
                  <c:v>-0.89983160626391223</c:v>
                </c:pt>
                <c:pt idx="344">
                  <c:v>-0.93869844108586808</c:v>
                </c:pt>
                <c:pt idx="345">
                  <c:v>-0.88970293357195496</c:v>
                </c:pt>
                <c:pt idx="346">
                  <c:v>-0.92473514207331364</c:v>
                </c:pt>
                <c:pt idx="347">
                  <c:v>-0.94095867586445991</c:v>
                </c:pt>
                <c:pt idx="348">
                  <c:v>-0.9152812923501622</c:v>
                </c:pt>
                <c:pt idx="349">
                  <c:v>-0.84056861094379776</c:v>
                </c:pt>
                <c:pt idx="350">
                  <c:v>-0.84491239233645421</c:v>
                </c:pt>
                <c:pt idx="351">
                  <c:v>-0.7605136141677451</c:v>
                </c:pt>
                <c:pt idx="352">
                  <c:v>-0.67645547307224008</c:v>
                </c:pt>
                <c:pt idx="353">
                  <c:v>-0.64412694774317913</c:v>
                </c:pt>
                <c:pt idx="354">
                  <c:v>-0.66649177719504338</c:v>
                </c:pt>
                <c:pt idx="355">
                  <c:v>-0.71050210760069943</c:v>
                </c:pt>
                <c:pt idx="356">
                  <c:v>-0.77740101360792035</c:v>
                </c:pt>
                <c:pt idx="357">
                  <c:v>-0.86244127175609342</c:v>
                </c:pt>
                <c:pt idx="358">
                  <c:v>-0.85083821155855133</c:v>
                </c:pt>
                <c:pt idx="359">
                  <c:v>-0.88957824641987626</c:v>
                </c:pt>
                <c:pt idx="360">
                  <c:v>-0.87822879560443512</c:v>
                </c:pt>
                <c:pt idx="361">
                  <c:v>-0.86821123257316402</c:v>
                </c:pt>
                <c:pt idx="362">
                  <c:v>-0.86547705421271215</c:v>
                </c:pt>
                <c:pt idx="363">
                  <c:v>-0.85857408604454255</c:v>
                </c:pt>
                <c:pt idx="364">
                  <c:v>-0.83617691910093861</c:v>
                </c:pt>
                <c:pt idx="365">
                  <c:v>-0.80921477356166382</c:v>
                </c:pt>
                <c:pt idx="366">
                  <c:v>-0.75633641716225553</c:v>
                </c:pt>
                <c:pt idx="367">
                  <c:v>-0.63331687073136644</c:v>
                </c:pt>
                <c:pt idx="368">
                  <c:v>-0.48583148652957436</c:v>
                </c:pt>
                <c:pt idx="369">
                  <c:v>-0.46986156102790744</c:v>
                </c:pt>
                <c:pt idx="370">
                  <c:v>-0.39044791026908099</c:v>
                </c:pt>
                <c:pt idx="371">
                  <c:v>-0.34243537323457485</c:v>
                </c:pt>
                <c:pt idx="372">
                  <c:v>-0.26348911548325671</c:v>
                </c:pt>
                <c:pt idx="373">
                  <c:v>-0.14732440596374255</c:v>
                </c:pt>
                <c:pt idx="374">
                  <c:v>-0.19048688053199242</c:v>
                </c:pt>
                <c:pt idx="375">
                  <c:v>-9.4175848920001526E-2</c:v>
                </c:pt>
                <c:pt idx="376">
                  <c:v>-3.7325931547213337E-2</c:v>
                </c:pt>
                <c:pt idx="377">
                  <c:v>-3.3419075495159628E-2</c:v>
                </c:pt>
                <c:pt idx="378">
                  <c:v>-0.13958941231006156</c:v>
                </c:pt>
                <c:pt idx="379">
                  <c:v>-0.20579143246274456</c:v>
                </c:pt>
                <c:pt idx="380">
                  <c:v>-0.33119715172222319</c:v>
                </c:pt>
                <c:pt idx="381">
                  <c:v>-0.58772209240379858</c:v>
                </c:pt>
                <c:pt idx="382">
                  <c:v>-0.82456738652561246</c:v>
                </c:pt>
                <c:pt idx="383">
                  <c:v>-0.96525249193641272</c:v>
                </c:pt>
                <c:pt idx="384">
                  <c:v>-0.95032849897685834</c:v>
                </c:pt>
                <c:pt idx="385">
                  <c:v>-0.97238497914888367</c:v>
                </c:pt>
                <c:pt idx="386">
                  <c:v>-0.98531161960914304</c:v>
                </c:pt>
                <c:pt idx="387">
                  <c:v>-0.90358478326997715</c:v>
                </c:pt>
                <c:pt idx="388">
                  <c:v>-0.7409384520069705</c:v>
                </c:pt>
                <c:pt idx="389">
                  <c:v>-0.55368281582875234</c:v>
                </c:pt>
                <c:pt idx="390">
                  <c:v>-0.39713789744758565</c:v>
                </c:pt>
                <c:pt idx="391">
                  <c:v>-0.42099376634014785</c:v>
                </c:pt>
                <c:pt idx="392">
                  <c:v>-0.54595522508354044</c:v>
                </c:pt>
                <c:pt idx="393">
                  <c:v>-0.71463281307069004</c:v>
                </c:pt>
                <c:pt idx="394">
                  <c:v>-0.66683906435502638</c:v>
                </c:pt>
                <c:pt idx="395">
                  <c:v>-0.45450335236927508</c:v>
                </c:pt>
                <c:pt idx="396">
                  <c:v>-0.39162147905349626</c:v>
                </c:pt>
                <c:pt idx="397">
                  <c:v>-0.29523831715501375</c:v>
                </c:pt>
                <c:pt idx="398">
                  <c:v>-0.13805853459524361</c:v>
                </c:pt>
                <c:pt idx="399">
                  <c:v>-6.2139809730006046E-2</c:v>
                </c:pt>
                <c:pt idx="400">
                  <c:v>-6.3293030545261142E-3</c:v>
                </c:pt>
                <c:pt idx="401">
                  <c:v>9.9248219503968449E-3</c:v>
                </c:pt>
                <c:pt idx="402">
                  <c:v>0.11898672611491498</c:v>
                </c:pt>
                <c:pt idx="403">
                  <c:v>0.24430453117893264</c:v>
                </c:pt>
                <c:pt idx="404">
                  <c:v>0.38555247378306218</c:v>
                </c:pt>
                <c:pt idx="405">
                  <c:v>0.47385824559096068</c:v>
                </c:pt>
                <c:pt idx="406">
                  <c:v>0.48763271339043335</c:v>
                </c:pt>
                <c:pt idx="407">
                  <c:v>0.49470149545891695</c:v>
                </c:pt>
                <c:pt idx="408">
                  <c:v>0.47661484876589222</c:v>
                </c:pt>
                <c:pt idx="409">
                  <c:v>0.40322398230692813</c:v>
                </c:pt>
                <c:pt idx="410">
                  <c:v>0.3261640542385732</c:v>
                </c:pt>
                <c:pt idx="411">
                  <c:v>0.2713744372236282</c:v>
                </c:pt>
                <c:pt idx="412">
                  <c:v>0.25067296777647813</c:v>
                </c:pt>
                <c:pt idx="413">
                  <c:v>0.22710218505542262</c:v>
                </c:pt>
                <c:pt idx="414">
                  <c:v>0.21109249295627536</c:v>
                </c:pt>
                <c:pt idx="415">
                  <c:v>0.16214429028274135</c:v>
                </c:pt>
                <c:pt idx="416">
                  <c:v>7.9892803180891564E-2</c:v>
                </c:pt>
                <c:pt idx="417">
                  <c:v>5.1289616707767188E-2</c:v>
                </c:pt>
                <c:pt idx="418">
                  <c:v>1.5790943592556228E-2</c:v>
                </c:pt>
                <c:pt idx="419">
                  <c:v>-0.10858454788268329</c:v>
                </c:pt>
                <c:pt idx="420">
                  <c:v>-0.13884361404273821</c:v>
                </c:pt>
                <c:pt idx="421">
                  <c:v>-0.2410747657078624</c:v>
                </c:pt>
                <c:pt idx="422">
                  <c:v>-0.22270215066124499</c:v>
                </c:pt>
                <c:pt idx="423">
                  <c:v>-0.22074370742822347</c:v>
                </c:pt>
                <c:pt idx="424">
                  <c:v>-0.21735063856957787</c:v>
                </c:pt>
                <c:pt idx="425">
                  <c:v>-0.22735157574733017</c:v>
                </c:pt>
                <c:pt idx="426">
                  <c:v>-0.24974875580246952</c:v>
                </c:pt>
                <c:pt idx="427">
                  <c:v>-0.2794922575763622</c:v>
                </c:pt>
                <c:pt idx="428">
                  <c:v>-0.43974501419493195</c:v>
                </c:pt>
                <c:pt idx="429">
                  <c:v>-0.51391807033005543</c:v>
                </c:pt>
                <c:pt idx="430">
                  <c:v>-0.55095965836175886</c:v>
                </c:pt>
                <c:pt idx="431">
                  <c:v>-0.44976514419022406</c:v>
                </c:pt>
                <c:pt idx="432">
                  <c:v>-0.26418845136475116</c:v>
                </c:pt>
                <c:pt idx="433">
                  <c:v>-2.7809623228981339E-2</c:v>
                </c:pt>
                <c:pt idx="434">
                  <c:v>0.1438722762355229</c:v>
                </c:pt>
                <c:pt idx="435">
                  <c:v>0.2073003290217923</c:v>
                </c:pt>
                <c:pt idx="436">
                  <c:v>0.28088013473837459</c:v>
                </c:pt>
                <c:pt idx="437">
                  <c:v>0.42880149689797392</c:v>
                </c:pt>
                <c:pt idx="438">
                  <c:v>0.48832174136798179</c:v>
                </c:pt>
                <c:pt idx="439">
                  <c:v>0.49172050953706781</c:v>
                </c:pt>
                <c:pt idx="440">
                  <c:v>0.52852618111360294</c:v>
                </c:pt>
                <c:pt idx="441">
                  <c:v>0.5132772592098449</c:v>
                </c:pt>
                <c:pt idx="442">
                  <c:v>0.4955700663398952</c:v>
                </c:pt>
                <c:pt idx="443">
                  <c:v>0.53123540827002858</c:v>
                </c:pt>
                <c:pt idx="444">
                  <c:v>0.53611779635058743</c:v>
                </c:pt>
                <c:pt idx="445">
                  <c:v>0.58765849675576398</c:v>
                </c:pt>
                <c:pt idx="446">
                  <c:v>0.64577644107297383</c:v>
                </c:pt>
                <c:pt idx="447">
                  <c:v>0.66303856149414897</c:v>
                </c:pt>
                <c:pt idx="448">
                  <c:v>0.68035608049238738</c:v>
                </c:pt>
                <c:pt idx="449">
                  <c:v>0.74121648581820643</c:v>
                </c:pt>
                <c:pt idx="450">
                  <c:v>0.71189234572511817</c:v>
                </c:pt>
                <c:pt idx="451">
                  <c:v>0.71117129930918166</c:v>
                </c:pt>
                <c:pt idx="452">
                  <c:v>0.74418190330365064</c:v>
                </c:pt>
                <c:pt idx="453">
                  <c:v>0.75616625274750593</c:v>
                </c:pt>
                <c:pt idx="454">
                  <c:v>0.7054269308001786</c:v>
                </c:pt>
                <c:pt idx="455">
                  <c:v>0.78015716401132063</c:v>
                </c:pt>
                <c:pt idx="456">
                  <c:v>0.84342682133387903</c:v>
                </c:pt>
                <c:pt idx="457">
                  <c:v>0.75390031635755284</c:v>
                </c:pt>
                <c:pt idx="458">
                  <c:v>0.73573494856614829</c:v>
                </c:pt>
                <c:pt idx="459">
                  <c:v>0.70079161236039911</c:v>
                </c:pt>
                <c:pt idx="460">
                  <c:v>0.60247575253655472</c:v>
                </c:pt>
                <c:pt idx="461">
                  <c:v>0.51928112908020818</c:v>
                </c:pt>
                <c:pt idx="462">
                  <c:v>0.60559786444237307</c:v>
                </c:pt>
                <c:pt idx="463">
                  <c:v>0.79047646172986963</c:v>
                </c:pt>
                <c:pt idx="464">
                  <c:v>0.76828484787848905</c:v>
                </c:pt>
                <c:pt idx="465">
                  <c:v>0.74811374159019961</c:v>
                </c:pt>
                <c:pt idx="466">
                  <c:v>0.92444833479856536</c:v>
                </c:pt>
                <c:pt idx="467">
                  <c:v>0.94414273843141894</c:v>
                </c:pt>
                <c:pt idx="468">
                  <c:v>0.95119654599134551</c:v>
                </c:pt>
                <c:pt idx="469">
                  <c:v>0.94846243299549582</c:v>
                </c:pt>
                <c:pt idx="470">
                  <c:v>0.9504913075188226</c:v>
                </c:pt>
                <c:pt idx="471">
                  <c:v>0.90025920082647704</c:v>
                </c:pt>
                <c:pt idx="472">
                  <c:v>0.89407727907424372</c:v>
                </c:pt>
                <c:pt idx="473">
                  <c:v>0.87336747711666884</c:v>
                </c:pt>
                <c:pt idx="474">
                  <c:v>0.902121554026318</c:v>
                </c:pt>
                <c:pt idx="475">
                  <c:v>0.90124966701032538</c:v>
                </c:pt>
                <c:pt idx="476">
                  <c:v>0.87667282060144847</c:v>
                </c:pt>
                <c:pt idx="477">
                  <c:v>0.86963469497325041</c:v>
                </c:pt>
                <c:pt idx="478">
                  <c:v>0.8857314632535761</c:v>
                </c:pt>
                <c:pt idx="479">
                  <c:v>0.89781020385010268</c:v>
                </c:pt>
                <c:pt idx="480">
                  <c:v>0.86557695187821504</c:v>
                </c:pt>
                <c:pt idx="481">
                  <c:v>0.88371081426634368</c:v>
                </c:pt>
                <c:pt idx="482">
                  <c:v>0.84591390859959836</c:v>
                </c:pt>
                <c:pt idx="483">
                  <c:v>0.87047508374588445</c:v>
                </c:pt>
                <c:pt idx="484">
                  <c:v>0.87852757828243511</c:v>
                </c:pt>
                <c:pt idx="485">
                  <c:v>0.87064173824097224</c:v>
                </c:pt>
                <c:pt idx="486">
                  <c:v>0.85583711734460766</c:v>
                </c:pt>
                <c:pt idx="487">
                  <c:v>0.85958558141975461</c:v>
                </c:pt>
                <c:pt idx="488">
                  <c:v>0.88028716500115245</c:v>
                </c:pt>
                <c:pt idx="489">
                  <c:v>0.83095844710317734</c:v>
                </c:pt>
                <c:pt idx="490">
                  <c:v>0.86290661520447953</c:v>
                </c:pt>
                <c:pt idx="491">
                  <c:v>0.84379808865009687</c:v>
                </c:pt>
                <c:pt idx="492">
                  <c:v>0.84105549809478342</c:v>
                </c:pt>
                <c:pt idx="493">
                  <c:v>0.85574167178659499</c:v>
                </c:pt>
                <c:pt idx="494">
                  <c:v>0.84740408150202173</c:v>
                </c:pt>
                <c:pt idx="495">
                  <c:v>0.82913595680600938</c:v>
                </c:pt>
                <c:pt idx="496">
                  <c:v>0.82209781930037451</c:v>
                </c:pt>
                <c:pt idx="497">
                  <c:v>0.83518271042907666</c:v>
                </c:pt>
                <c:pt idx="498">
                  <c:v>0.84883871077834272</c:v>
                </c:pt>
                <c:pt idx="499">
                  <c:v>0.8709749224277622</c:v>
                </c:pt>
                <c:pt idx="500">
                  <c:v>0.85185058318664753</c:v>
                </c:pt>
                <c:pt idx="501">
                  <c:v>0.84278358898674066</c:v>
                </c:pt>
                <c:pt idx="502">
                  <c:v>0.8557500292859922</c:v>
                </c:pt>
                <c:pt idx="503">
                  <c:v>0.86707547512011829</c:v>
                </c:pt>
                <c:pt idx="504">
                  <c:v>0.86939768050407784</c:v>
                </c:pt>
                <c:pt idx="505">
                  <c:v>0.85833329693846661</c:v>
                </c:pt>
                <c:pt idx="506">
                  <c:v>0.84568435052606006</c:v>
                </c:pt>
                <c:pt idx="507">
                  <c:v>0.83917759613481591</c:v>
                </c:pt>
                <c:pt idx="508">
                  <c:v>0.83270221992686344</c:v>
                </c:pt>
                <c:pt idx="509">
                  <c:v>0.85211987099125663</c:v>
                </c:pt>
                <c:pt idx="510">
                  <c:v>0.85574167178659499</c:v>
                </c:pt>
                <c:pt idx="511">
                  <c:v>0.83878138235789046</c:v>
                </c:pt>
                <c:pt idx="512">
                  <c:v>0.83861485266618829</c:v>
                </c:pt>
                <c:pt idx="513">
                  <c:v>0.86251038359849896</c:v>
                </c:pt>
                <c:pt idx="514">
                  <c:v>0.8740181730193588</c:v>
                </c:pt>
                <c:pt idx="515">
                  <c:v>0.84526407232903666</c:v>
                </c:pt>
                <c:pt idx="516">
                  <c:v>0.85532977607794103</c:v>
                </c:pt>
                <c:pt idx="517">
                  <c:v>0.85748544340198174</c:v>
                </c:pt>
                <c:pt idx="518">
                  <c:v>0.87129137973832094</c:v>
                </c:pt>
                <c:pt idx="519">
                  <c:v>0.86541113797790103</c:v>
                </c:pt>
                <c:pt idx="520">
                  <c:v>0.86513350457713067</c:v>
                </c:pt>
                <c:pt idx="521">
                  <c:v>0.87680779870072023</c:v>
                </c:pt>
                <c:pt idx="522">
                  <c:v>0.88352843044207352</c:v>
                </c:pt>
                <c:pt idx="523">
                  <c:v>0.86126556146446331</c:v>
                </c:pt>
                <c:pt idx="524">
                  <c:v>0.89618574502301507</c:v>
                </c:pt>
                <c:pt idx="525">
                  <c:v>0.89173922792593285</c:v>
                </c:pt>
                <c:pt idx="526">
                  <c:v>0.89389489524997345</c:v>
                </c:pt>
                <c:pt idx="527">
                  <c:v>0.8632545648325779</c:v>
                </c:pt>
                <c:pt idx="528">
                  <c:v>0.90541089953778986</c:v>
                </c:pt>
                <c:pt idx="529">
                  <c:v>0.88153105174550683</c:v>
                </c:pt>
                <c:pt idx="530">
                  <c:v>0.86987243009280757</c:v>
                </c:pt>
                <c:pt idx="531">
                  <c:v>0.87377187740045148</c:v>
                </c:pt>
                <c:pt idx="532">
                  <c:v>0.90754253459062206</c:v>
                </c:pt>
                <c:pt idx="533">
                  <c:v>0.87547593711382221</c:v>
                </c:pt>
                <c:pt idx="534">
                  <c:v>0.87189398369302318</c:v>
                </c:pt>
                <c:pt idx="535">
                  <c:v>0.88727702998974389</c:v>
                </c:pt>
                <c:pt idx="536">
                  <c:v>0.84152293512861864</c:v>
                </c:pt>
                <c:pt idx="537">
                  <c:v>0.9043881743383394</c:v>
                </c:pt>
                <c:pt idx="538">
                  <c:v>0.8965819587999404</c:v>
                </c:pt>
                <c:pt idx="539">
                  <c:v>0.88968630439496454</c:v>
                </c:pt>
                <c:pt idx="540">
                  <c:v>0.9020502905318718</c:v>
                </c:pt>
                <c:pt idx="541">
                  <c:v>0.87256682523502316</c:v>
                </c:pt>
                <c:pt idx="542">
                  <c:v>0.90391251892832725</c:v>
                </c:pt>
                <c:pt idx="543">
                  <c:v>0.88577118582472969</c:v>
                </c:pt>
                <c:pt idx="544">
                  <c:v>0.92115045607763679</c:v>
                </c:pt>
                <c:pt idx="545">
                  <c:v>0.89755659676892274</c:v>
                </c:pt>
                <c:pt idx="546">
                  <c:v>0.89727896457645173</c:v>
                </c:pt>
                <c:pt idx="547">
                  <c:v>0.92298966609111865</c:v>
                </c:pt>
                <c:pt idx="548">
                  <c:v>0.91396238500152727</c:v>
                </c:pt>
                <c:pt idx="549">
                  <c:v>0.88087306111697761</c:v>
                </c:pt>
                <c:pt idx="550">
                  <c:v>0.91738615907010401</c:v>
                </c:pt>
                <c:pt idx="551">
                  <c:v>0.89066095789208077</c:v>
                </c:pt>
                <c:pt idx="552">
                  <c:v>0.91151337249701903</c:v>
                </c:pt>
                <c:pt idx="553">
                  <c:v>0.90774072515000637</c:v>
                </c:pt>
                <c:pt idx="554">
                  <c:v>0.91782210136980102</c:v>
                </c:pt>
                <c:pt idx="555">
                  <c:v>0.91278135564646889</c:v>
                </c:pt>
                <c:pt idx="556">
                  <c:v>0.90216128254908967</c:v>
                </c:pt>
                <c:pt idx="557">
                  <c:v>0.91162450835497666</c:v>
                </c:pt>
                <c:pt idx="558">
                  <c:v>0.91278135564646889</c:v>
                </c:pt>
                <c:pt idx="559">
                  <c:v>0.90330257622145904</c:v>
                </c:pt>
                <c:pt idx="560">
                  <c:v>0.89251585820550794</c:v>
                </c:pt>
                <c:pt idx="561">
                  <c:v>0.90472886110991824</c:v>
                </c:pt>
                <c:pt idx="562">
                  <c:v>0.90213723595804662</c:v>
                </c:pt>
                <c:pt idx="563">
                  <c:v>0.88921065614486972</c:v>
                </c:pt>
                <c:pt idx="564">
                  <c:v>0.90128939794969565</c:v>
                </c:pt>
                <c:pt idx="565">
                  <c:v>0.90331827247302232</c:v>
                </c:pt>
                <c:pt idx="566">
                  <c:v>0.91669661564084504</c:v>
                </c:pt>
                <c:pt idx="567">
                  <c:v>0.92791916072962355</c:v>
                </c:pt>
                <c:pt idx="568">
                  <c:v>0.8991495289925524</c:v>
                </c:pt>
                <c:pt idx="569">
                  <c:v>0.92659565894304363</c:v>
                </c:pt>
                <c:pt idx="570">
                  <c:v>0.88114233109253182</c:v>
                </c:pt>
                <c:pt idx="571">
                  <c:v>0.92082561507040928</c:v>
                </c:pt>
                <c:pt idx="572">
                  <c:v>0.91866994774636856</c:v>
                </c:pt>
                <c:pt idx="573">
                  <c:v>0.88083332301769013</c:v>
                </c:pt>
                <c:pt idx="574">
                  <c:v>0.8507797755000478</c:v>
                </c:pt>
                <c:pt idx="575">
                  <c:v>0.85708851504196737</c:v>
                </c:pt>
                <c:pt idx="576">
                  <c:v>0.84199042186082862</c:v>
                </c:pt>
                <c:pt idx="577">
                  <c:v>0.86501420840958743</c:v>
                </c:pt>
                <c:pt idx="578">
                  <c:v>0.8753251367513023</c:v>
                </c:pt>
                <c:pt idx="579">
                  <c:v>0.84356766499281244</c:v>
                </c:pt>
                <c:pt idx="580">
                  <c:v>0.85379152189666763</c:v>
                </c:pt>
                <c:pt idx="581">
                  <c:v>0.85291963608897425</c:v>
                </c:pt>
                <c:pt idx="582">
                  <c:v>0.87621283766232638</c:v>
                </c:pt>
                <c:pt idx="583">
                  <c:v>0.86731234816514957</c:v>
                </c:pt>
                <c:pt idx="584">
                  <c:v>0.85866561554151055</c:v>
                </c:pt>
                <c:pt idx="585">
                  <c:v>0.86990397331702118</c:v>
                </c:pt>
                <c:pt idx="586">
                  <c:v>0.86066312971060055</c:v>
                </c:pt>
                <c:pt idx="587">
                  <c:v>0.83294759310373256</c:v>
                </c:pt>
                <c:pt idx="588">
                  <c:v>0.83018932061669037</c:v>
                </c:pt>
                <c:pt idx="589">
                  <c:v>0.84244217210393912</c:v>
                </c:pt>
                <c:pt idx="590">
                  <c:v>0.87480224186551314</c:v>
                </c:pt>
                <c:pt idx="591">
                  <c:v>0.84197475059823779</c:v>
                </c:pt>
                <c:pt idx="592">
                  <c:v>0.84616750852086098</c:v>
                </c:pt>
                <c:pt idx="593">
                  <c:v>0.84370283312197858</c:v>
                </c:pt>
                <c:pt idx="594">
                  <c:v>0.83525410818774692</c:v>
                </c:pt>
                <c:pt idx="595">
                  <c:v>0.82704331191218694</c:v>
                </c:pt>
                <c:pt idx="596">
                  <c:v>0.81972008932766682</c:v>
                </c:pt>
                <c:pt idx="597">
                  <c:v>0.84344909056827533</c:v>
                </c:pt>
                <c:pt idx="598">
                  <c:v>0.8095359609465832</c:v>
                </c:pt>
                <c:pt idx="599">
                  <c:v>0.85410903361256751</c:v>
                </c:pt>
                <c:pt idx="600">
                  <c:v>0.79111699565051474</c:v>
                </c:pt>
                <c:pt idx="601">
                  <c:v>0.82692473748764972</c:v>
                </c:pt>
                <c:pt idx="602">
                  <c:v>0.84994852524470788</c:v>
                </c:pt>
                <c:pt idx="603">
                  <c:v>0.8141646635855021</c:v>
                </c:pt>
                <c:pt idx="604">
                  <c:v>0.82133706219072145</c:v>
                </c:pt>
                <c:pt idx="605">
                  <c:v>0.81039203285924521</c:v>
                </c:pt>
                <c:pt idx="606">
                  <c:v>0.80938512155482611</c:v>
                </c:pt>
                <c:pt idx="607">
                  <c:v>0.84836303874757479</c:v>
                </c:pt>
                <c:pt idx="608">
                  <c:v>0.83789380745855124</c:v>
                </c:pt>
                <c:pt idx="609">
                  <c:v>0.82534761915905164</c:v>
                </c:pt>
                <c:pt idx="610">
                  <c:v>0.84577964629171465</c:v>
                </c:pt>
                <c:pt idx="611">
                  <c:v>0.83229031705829204</c:v>
                </c:pt>
                <c:pt idx="612">
                  <c:v>0.8367681957179105</c:v>
                </c:pt>
                <c:pt idx="613">
                  <c:v>0.85228652548634454</c:v>
                </c:pt>
                <c:pt idx="614">
                  <c:v>0.82189186847023854</c:v>
                </c:pt>
                <c:pt idx="615">
                  <c:v>0.83403408867367879</c:v>
                </c:pt>
                <c:pt idx="616">
                  <c:v>0.84855360787040268</c:v>
                </c:pt>
                <c:pt idx="617">
                  <c:v>0.85028914678977796</c:v>
                </c:pt>
                <c:pt idx="618">
                  <c:v>0.82496707785301648</c:v>
                </c:pt>
                <c:pt idx="619">
                  <c:v>0.82270043513251367</c:v>
                </c:pt>
                <c:pt idx="620">
                  <c:v>0.85189031170941909</c:v>
                </c:pt>
                <c:pt idx="621">
                  <c:v>0.82774103227178719</c:v>
                </c:pt>
                <c:pt idx="622">
                  <c:v>0.86037052300957251</c:v>
                </c:pt>
                <c:pt idx="623">
                  <c:v>0.86094895436154661</c:v>
                </c:pt>
                <c:pt idx="624">
                  <c:v>0.84555754340551137</c:v>
                </c:pt>
                <c:pt idx="625">
                  <c:v>0.86785192252971632</c:v>
                </c:pt>
                <c:pt idx="626">
                  <c:v>0.86312031914544995</c:v>
                </c:pt>
                <c:pt idx="627">
                  <c:v>0.88280738402613723</c:v>
                </c:pt>
                <c:pt idx="628">
                  <c:v>0.88469377070548605</c:v>
                </c:pt>
                <c:pt idx="629">
                  <c:v>0.88050086894212287</c:v>
                </c:pt>
                <c:pt idx="630">
                  <c:v>0.88182450499292675</c:v>
                </c:pt>
                <c:pt idx="631">
                  <c:v>0.87273347136189416</c:v>
                </c:pt>
                <c:pt idx="632">
                  <c:v>0.88151536860547908</c:v>
                </c:pt>
                <c:pt idx="633">
                  <c:v>0.86137654632176397</c:v>
                </c:pt>
                <c:pt idx="634">
                  <c:v>0.86481600353036858</c:v>
                </c:pt>
                <c:pt idx="635">
                  <c:v>0.87937538442146623</c:v>
                </c:pt>
                <c:pt idx="636">
                  <c:v>0.89834886644176892</c:v>
                </c:pt>
                <c:pt idx="637">
                  <c:v>0.85908584634108032</c:v>
                </c:pt>
                <c:pt idx="638">
                  <c:v>0.86584618282453218</c:v>
                </c:pt>
                <c:pt idx="639">
                  <c:v>0.87919304083473249</c:v>
                </c:pt>
                <c:pt idx="640">
                  <c:v>0.91932796457216959</c:v>
                </c:pt>
                <c:pt idx="641">
                  <c:v>0.9042300056552548</c:v>
                </c:pt>
                <c:pt idx="642">
                  <c:v>0.87157648264626086</c:v>
                </c:pt>
                <c:pt idx="643">
                  <c:v>0.88854513673428004</c:v>
                </c:pt>
                <c:pt idx="644">
                  <c:v>0.88741964505370596</c:v>
                </c:pt>
                <c:pt idx="645">
                  <c:v>0.9022084592149564</c:v>
                </c:pt>
                <c:pt idx="646">
                  <c:v>0.89746115837082741</c:v>
                </c:pt>
                <c:pt idx="647">
                  <c:v>0.88636542161089704</c:v>
                </c:pt>
                <c:pt idx="648">
                  <c:v>0.89370433328706289</c:v>
                </c:pt>
                <c:pt idx="649">
                  <c:v>0.88708646802683333</c:v>
                </c:pt>
                <c:pt idx="650">
                  <c:v>0.90839038096718971</c:v>
                </c:pt>
                <c:pt idx="651">
                  <c:v>0.89443360523909343</c:v>
                </c:pt>
                <c:pt idx="652">
                  <c:v>0.90476036409659555</c:v>
                </c:pt>
                <c:pt idx="653">
                  <c:v>0.88964660086116532</c:v>
                </c:pt>
                <c:pt idx="654">
                  <c:v>0.89671607968368272</c:v>
                </c:pt>
                <c:pt idx="655">
                  <c:v>0.9271742163067026</c:v>
                </c:pt>
                <c:pt idx="656">
                  <c:v>0.9046020551976689</c:v>
                </c:pt>
                <c:pt idx="657">
                  <c:v>0.90617930428127069</c:v>
                </c:pt>
                <c:pt idx="658">
                  <c:v>0.90846177156594266</c:v>
                </c:pt>
                <c:pt idx="659">
                  <c:v>0.88864791509284058</c:v>
                </c:pt>
                <c:pt idx="660">
                  <c:v>0.89497230685999674</c:v>
                </c:pt>
                <c:pt idx="661">
                  <c:v>0.9041661104813733</c:v>
                </c:pt>
                <c:pt idx="662">
                  <c:v>0.92258508414565854</c:v>
                </c:pt>
                <c:pt idx="663">
                  <c:v>0.9017171147132983</c:v>
                </c:pt>
                <c:pt idx="664">
                  <c:v>0.91065718414918817</c:v>
                </c:pt>
                <c:pt idx="665">
                  <c:v>0.89008254316086233</c:v>
                </c:pt>
                <c:pt idx="666">
                  <c:v>0.90274716083585971</c:v>
                </c:pt>
                <c:pt idx="667">
                  <c:v>0.87599059930359979</c:v>
                </c:pt>
                <c:pt idx="668">
                  <c:v>0.91866994774636856</c:v>
                </c:pt>
                <c:pt idx="669">
                  <c:v>0.87035572356013169</c:v>
                </c:pt>
                <c:pt idx="670">
                  <c:v>0.89205587405808662</c:v>
                </c:pt>
                <c:pt idx="671">
                  <c:v>0.88143580216900674</c:v>
                </c:pt>
                <c:pt idx="672">
                  <c:v>0.90917536158624468</c:v>
                </c:pt>
                <c:pt idx="673">
                  <c:v>0.89207991469751169</c:v>
                </c:pt>
                <c:pt idx="674">
                  <c:v>0.87753635606966196</c:v>
                </c:pt>
                <c:pt idx="675">
                  <c:v>0.8903361418738257</c:v>
                </c:pt>
                <c:pt idx="676">
                  <c:v>0.86777233826418887</c:v>
                </c:pt>
                <c:pt idx="677">
                  <c:v>0.89164397239781468</c:v>
                </c:pt>
                <c:pt idx="678">
                  <c:v>0.91796459163037747</c:v>
                </c:pt>
                <c:pt idx="679">
                  <c:v>0.89150148213723812</c:v>
                </c:pt>
                <c:pt idx="680">
                  <c:v>0.89521023551866863</c:v>
                </c:pt>
                <c:pt idx="681">
                  <c:v>0.88315552719335033</c:v>
                </c:pt>
                <c:pt idx="682">
                  <c:v>0.91553127537743262</c:v>
                </c:pt>
                <c:pt idx="683">
                  <c:v>0.88702347030601769</c:v>
                </c:pt>
                <c:pt idx="684">
                  <c:v>0.89044725274281111</c:v>
                </c:pt>
                <c:pt idx="685">
                  <c:v>0.89202437107140931</c:v>
                </c:pt>
                <c:pt idx="686">
                  <c:v>0.92786375852766223</c:v>
                </c:pt>
                <c:pt idx="687">
                  <c:v>0.88359147070134669</c:v>
                </c:pt>
                <c:pt idx="688">
                  <c:v>0.89091469923748468</c:v>
                </c:pt>
                <c:pt idx="689">
                  <c:v>0.91450944763104802</c:v>
                </c:pt>
                <c:pt idx="690">
                  <c:v>0.89681151808177806</c:v>
                </c:pt>
                <c:pt idx="691">
                  <c:v>0.92344127370178863</c:v>
                </c:pt>
                <c:pt idx="692">
                  <c:v>0.90357187118598559</c:v>
                </c:pt>
                <c:pt idx="693">
                  <c:v>0.91262318696338407</c:v>
                </c:pt>
                <c:pt idx="694">
                  <c:v>0.8722346704646019</c:v>
                </c:pt>
                <c:pt idx="695">
                  <c:v>0.89421989292990645</c:v>
                </c:pt>
                <c:pt idx="696">
                  <c:v>0.90487970170997456</c:v>
                </c:pt>
                <c:pt idx="697">
                  <c:v>0.90674204654159907</c:v>
                </c:pt>
                <c:pt idx="698">
                  <c:v>0.9065680711234001</c:v>
                </c:pt>
                <c:pt idx="699">
                  <c:v>0.91062567995421162</c:v>
                </c:pt>
                <c:pt idx="700">
                  <c:v>0.89338774280490207</c:v>
                </c:pt>
                <c:pt idx="701">
                  <c:v>0.91104595099131769</c:v>
                </c:pt>
                <c:pt idx="702">
                  <c:v>0.90170964399782938</c:v>
                </c:pt>
                <c:pt idx="703">
                  <c:v>0.8936571578294954</c:v>
                </c:pt>
                <c:pt idx="704">
                  <c:v>0.90156702893386742</c:v>
                </c:pt>
                <c:pt idx="705">
                  <c:v>0.89578132811847677</c:v>
                </c:pt>
                <c:pt idx="706">
                  <c:v>0.85381556253609259</c:v>
                </c:pt>
                <c:pt idx="707">
                  <c:v>0.88890985698536651</c:v>
                </c:pt>
                <c:pt idx="708">
                  <c:v>0.87881268119037503</c:v>
                </c:pt>
                <c:pt idx="709">
                  <c:v>0.87495308841718755</c:v>
                </c:pt>
                <c:pt idx="710">
                  <c:v>0.84995597097120446</c:v>
                </c:pt>
                <c:pt idx="711">
                  <c:v>0.87667282060144847</c:v>
                </c:pt>
                <c:pt idx="712">
                  <c:v>0.88833130083000666</c:v>
                </c:pt>
                <c:pt idx="713">
                  <c:v>0.8609722720496662</c:v>
                </c:pt>
                <c:pt idx="714">
                  <c:v>0.87192552812553614</c:v>
                </c:pt>
                <c:pt idx="715">
                  <c:v>0.86228010136535593</c:v>
                </c:pt>
                <c:pt idx="716">
                  <c:v>0.8857396899979697</c:v>
                </c:pt>
                <c:pt idx="717">
                  <c:v>0.88472531392969977</c:v>
                </c:pt>
                <c:pt idx="718">
                  <c:v>0.85165988805213466</c:v>
                </c:pt>
                <c:pt idx="719">
                  <c:v>0.8599577723863101</c:v>
                </c:pt>
                <c:pt idx="720">
                  <c:v>0.8625891022802803</c:v>
                </c:pt>
                <c:pt idx="721">
                  <c:v>0.88370258752195008</c:v>
                </c:pt>
                <c:pt idx="722">
                  <c:v>0.8719412172171821</c:v>
                </c:pt>
                <c:pt idx="723">
                  <c:v>0.87781399542205041</c:v>
                </c:pt>
                <c:pt idx="724">
                  <c:v>0.87957358214076775</c:v>
                </c:pt>
                <c:pt idx="725">
                  <c:v>0.88787132384250267</c:v>
                </c:pt>
                <c:pt idx="726">
                  <c:v>0.89421989292990645</c:v>
                </c:pt>
                <c:pt idx="727">
                  <c:v>0.87251963194840054</c:v>
                </c:pt>
                <c:pt idx="728">
                  <c:v>0.94182053425575851</c:v>
                </c:pt>
                <c:pt idx="729">
                  <c:v>0.91412903112839838</c:v>
                </c:pt>
                <c:pt idx="730">
                  <c:v>0.92759433755145104</c:v>
                </c:pt>
                <c:pt idx="731">
                  <c:v>0.95134738659140194</c:v>
                </c:pt>
                <c:pt idx="732">
                  <c:v>0.94846243299549582</c:v>
                </c:pt>
                <c:pt idx="733">
                  <c:v>0.91898745946226834</c:v>
                </c:pt>
                <c:pt idx="734">
                  <c:v>0.9486132723872529</c:v>
                </c:pt>
                <c:pt idx="735">
                  <c:v>0.9442778899398292</c:v>
                </c:pt>
                <c:pt idx="736">
                  <c:v>0.92616806698282628</c:v>
                </c:pt>
                <c:pt idx="737">
                  <c:v>0.91654667491045305</c:v>
                </c:pt>
                <c:pt idx="738">
                  <c:v>0.91853570205924073</c:v>
                </c:pt>
                <c:pt idx="739">
                  <c:v>0.9297583707431053</c:v>
                </c:pt>
                <c:pt idx="740">
                  <c:v>0.93648736349307615</c:v>
                </c:pt>
                <c:pt idx="741">
                  <c:v>0.90945301876768803</c:v>
                </c:pt>
                <c:pt idx="742">
                  <c:v>0.90528428365543467</c:v>
                </c:pt>
                <c:pt idx="743">
                  <c:v>0.89304724011159942</c:v>
                </c:pt>
                <c:pt idx="744">
                  <c:v>0.89204841171083427</c:v>
                </c:pt>
                <c:pt idx="745">
                  <c:v>0.8762368770934521</c:v>
                </c:pt>
                <c:pt idx="746">
                  <c:v>0.90571185062667969</c:v>
                </c:pt>
                <c:pt idx="747">
                  <c:v>0.91664108984379766</c:v>
                </c:pt>
                <c:pt idx="748">
                  <c:v>0.89678747744235299</c:v>
                </c:pt>
                <c:pt idx="749">
                  <c:v>0.90602846368121437</c:v>
                </c:pt>
                <c:pt idx="750">
                  <c:v>0.90269175984219796</c:v>
                </c:pt>
                <c:pt idx="751">
                  <c:v>0.89899033926131555</c:v>
                </c:pt>
                <c:pt idx="752">
                  <c:v>0.89152461695538066</c:v>
                </c:pt>
                <c:pt idx="753">
                  <c:v>0.88231513491149594</c:v>
                </c:pt>
                <c:pt idx="754">
                  <c:v>0.90046468639127042</c:v>
                </c:pt>
                <c:pt idx="755">
                  <c:v>0.90535459272284557</c:v>
                </c:pt>
                <c:pt idx="756">
                  <c:v>0.88478817847891311</c:v>
                </c:pt>
                <c:pt idx="757">
                  <c:v>0.89401347683442789</c:v>
                </c:pt>
                <c:pt idx="758">
                  <c:v>0.88382922364995886</c:v>
                </c:pt>
                <c:pt idx="759">
                  <c:v>0.87980295855262847</c:v>
                </c:pt>
                <c:pt idx="760">
                  <c:v>0.89389489524997345</c:v>
                </c:pt>
                <c:pt idx="761">
                  <c:v>0.8529436293309457</c:v>
                </c:pt>
                <c:pt idx="762">
                  <c:v>0.86834341087211431</c:v>
                </c:pt>
                <c:pt idx="763">
                  <c:v>0.85693837956416163</c:v>
                </c:pt>
                <c:pt idx="764">
                  <c:v>0.87015843761373057</c:v>
                </c:pt>
                <c:pt idx="765">
                  <c:v>0.84543075060479733</c:v>
                </c:pt>
                <c:pt idx="766">
                  <c:v>0.85995026143330466</c:v>
                </c:pt>
                <c:pt idx="767">
                  <c:v>0.81838908495629836</c:v>
                </c:pt>
                <c:pt idx="768">
                  <c:v>0.84093705684184838</c:v>
                </c:pt>
                <c:pt idx="769">
                  <c:v>0.82355648921612046</c:v>
                </c:pt>
                <c:pt idx="770">
                  <c:v>0.8303011722660365</c:v>
                </c:pt>
                <c:pt idx="771">
                  <c:v>0.82323167440616452</c:v>
                </c:pt>
                <c:pt idx="772">
                  <c:v>0.83073711456573351</c:v>
                </c:pt>
                <c:pt idx="773">
                  <c:v>0.81964137064588549</c:v>
                </c:pt>
                <c:pt idx="774">
                  <c:v>0.83040405639062831</c:v>
                </c:pt>
                <c:pt idx="775">
                  <c:v>0.81733485556187113</c:v>
                </c:pt>
                <c:pt idx="776">
                  <c:v>0.80119836471039185</c:v>
                </c:pt>
                <c:pt idx="777">
                  <c:v>0.80910001864688619</c:v>
                </c:pt>
                <c:pt idx="778">
                  <c:v>0.81702571201450613</c:v>
                </c:pt>
                <c:pt idx="779">
                  <c:v>0.83127594099002233</c:v>
                </c:pt>
                <c:pt idx="780">
                  <c:v>0.80577166393905042</c:v>
                </c:pt>
                <c:pt idx="781">
                  <c:v>0.8186186442381358</c:v>
                </c:pt>
                <c:pt idx="782">
                  <c:v>0.84289471647648195</c:v>
                </c:pt>
                <c:pt idx="783">
                  <c:v>0.81673223972973219</c:v>
                </c:pt>
                <c:pt idx="784">
                  <c:v>0.7928449355418149</c:v>
                </c:pt>
                <c:pt idx="785">
                  <c:v>0.83472363210293776</c:v>
                </c:pt>
                <c:pt idx="786">
                  <c:v>0.80018384600968151</c:v>
                </c:pt>
                <c:pt idx="787">
                  <c:v>0.85338798840493058</c:v>
                </c:pt>
                <c:pt idx="788">
                  <c:v>0.82364357727473581</c:v>
                </c:pt>
                <c:pt idx="789">
                  <c:v>0.83672846719513871</c:v>
                </c:pt>
                <c:pt idx="790">
                  <c:v>0.81240521949922517</c:v>
                </c:pt>
                <c:pt idx="791">
                  <c:v>0.83468391899262262</c:v>
                </c:pt>
                <c:pt idx="792">
                  <c:v>0.82737649489067766</c:v>
                </c:pt>
                <c:pt idx="793">
                  <c:v>0.81154900374582351</c:v>
                </c:pt>
                <c:pt idx="794">
                  <c:v>0.82403979105166125</c:v>
                </c:pt>
                <c:pt idx="795">
                  <c:v>0.8339785450475764</c:v>
                </c:pt>
                <c:pt idx="796">
                  <c:v>0.83725149755345118</c:v>
                </c:pt>
                <c:pt idx="797">
                  <c:v>0.80734043192816884</c:v>
                </c:pt>
                <c:pt idx="798">
                  <c:v>0.82287445078824872</c:v>
                </c:pt>
                <c:pt idx="799">
                  <c:v>0.80030243826327352</c:v>
                </c:pt>
                <c:pt idx="800">
                  <c:v>0.8450023108898892</c:v>
                </c:pt>
                <c:pt idx="801">
                  <c:v>0.83753658263233621</c:v>
                </c:pt>
                <c:pt idx="802">
                  <c:v>0.82903233190105696</c:v>
                </c:pt>
                <c:pt idx="803">
                  <c:v>0.84887771876640739</c:v>
                </c:pt>
                <c:pt idx="804">
                  <c:v>0.88111096952999579</c:v>
                </c:pt>
                <c:pt idx="805">
                  <c:v>0.8502170260798021</c:v>
                </c:pt>
                <c:pt idx="806">
                  <c:v>0.85952183008661309</c:v>
                </c:pt>
                <c:pt idx="807">
                  <c:v>0.90412638911851895</c:v>
                </c:pt>
                <c:pt idx="808">
                  <c:v>0.87135443431742865</c:v>
                </c:pt>
                <c:pt idx="809">
                  <c:v>0.89622473518202472</c:v>
                </c:pt>
                <c:pt idx="810">
                  <c:v>0.90933365737363603</c:v>
                </c:pt>
                <c:pt idx="811">
                  <c:v>0.88734843611663072</c:v>
                </c:pt>
                <c:pt idx="812">
                  <c:v>0.92358376275406584</c:v>
                </c:pt>
                <c:pt idx="813">
                  <c:v>0.91033235030187798</c:v>
                </c:pt>
                <c:pt idx="814">
                  <c:v>0.95897139996720848</c:v>
                </c:pt>
                <c:pt idx="815">
                  <c:v>0.97106594729884921</c:v>
                </c:pt>
                <c:pt idx="816">
                  <c:v>0.92231579513274997</c:v>
                </c:pt>
                <c:pt idx="817">
                  <c:v>0.92373474598656258</c:v>
                </c:pt>
                <c:pt idx="818">
                  <c:v>0.94949262891041519</c:v>
                </c:pt>
                <c:pt idx="819">
                  <c:v>0.93926864599487525</c:v>
                </c:pt>
                <c:pt idx="820">
                  <c:v>0.94474532806628631</c:v>
                </c:pt>
                <c:pt idx="821">
                  <c:v>0.94329488610323331</c:v>
                </c:pt>
                <c:pt idx="822">
                  <c:v>0.94289880428961059</c:v>
                </c:pt>
                <c:pt idx="823">
                  <c:v>0.92790348825873326</c:v>
                </c:pt>
                <c:pt idx="824">
                  <c:v>0.92776099920645594</c:v>
                </c:pt>
                <c:pt idx="825">
                  <c:v>0.91824237361520633</c:v>
                </c:pt>
                <c:pt idx="826">
                  <c:v>0.90877914901761858</c:v>
                </c:pt>
                <c:pt idx="827">
                  <c:v>0.91394669470158207</c:v>
                </c:pt>
                <c:pt idx="828">
                  <c:v>0.91639583431039673</c:v>
                </c:pt>
                <c:pt idx="829">
                  <c:v>0.91938354127589095</c:v>
                </c:pt>
                <c:pt idx="830">
                  <c:v>0.91166421309707535</c:v>
                </c:pt>
                <c:pt idx="831">
                  <c:v>0.89556745913658431</c:v>
                </c:pt>
                <c:pt idx="832">
                  <c:v>0.92848204441409299</c:v>
                </c:pt>
                <c:pt idx="833">
                  <c:v>0.91164854778610238</c:v>
                </c:pt>
                <c:pt idx="834">
                  <c:v>0.90876345155775606</c:v>
                </c:pt>
                <c:pt idx="835">
                  <c:v>0.92214181376293292</c:v>
                </c:pt>
                <c:pt idx="836">
                  <c:v>0.92504257409395296</c:v>
                </c:pt>
                <c:pt idx="837">
                  <c:v>0.94601331000743694</c:v>
                </c:pt>
                <c:pt idx="838">
                  <c:v>0.89941136281812595</c:v>
                </c:pt>
                <c:pt idx="839">
                  <c:v>0.93967307814797763</c:v>
                </c:pt>
                <c:pt idx="840">
                  <c:v>0.92988516949543731</c:v>
                </c:pt>
                <c:pt idx="841">
                  <c:v>0.91236213185478643</c:v>
                </c:pt>
                <c:pt idx="842">
                  <c:v>0.88690502905308288</c:v>
                </c:pt>
                <c:pt idx="843">
                  <c:v>0.93305521288774795</c:v>
                </c:pt>
                <c:pt idx="844">
                  <c:v>0.91881334141162907</c:v>
                </c:pt>
                <c:pt idx="845">
                  <c:v>0.93536173513167964</c:v>
                </c:pt>
                <c:pt idx="846">
                  <c:v>0.91322566611470068</c:v>
                </c:pt>
                <c:pt idx="847">
                  <c:v>0.92312469158784438</c:v>
                </c:pt>
                <c:pt idx="848">
                  <c:v>0.90573589721772274</c:v>
                </c:pt>
                <c:pt idx="849">
                  <c:v>0.89918137014026567</c:v>
                </c:pt>
                <c:pt idx="850">
                  <c:v>0.90660778423371535</c:v>
                </c:pt>
                <c:pt idx="851">
                  <c:v>0.92371893804314931</c:v>
                </c:pt>
                <c:pt idx="852">
                  <c:v>0.90731315101884402</c:v>
                </c:pt>
                <c:pt idx="853">
                  <c:v>0.90011671893411704</c:v>
                </c:pt>
                <c:pt idx="854">
                  <c:v>0.92571630957979867</c:v>
                </c:pt>
                <c:pt idx="855">
                  <c:v>0.9011310866341703</c:v>
                </c:pt>
                <c:pt idx="856">
                  <c:v>0.91305913047138032</c:v>
                </c:pt>
                <c:pt idx="857">
                  <c:v>0.8838691184219517</c:v>
                </c:pt>
                <c:pt idx="858">
                  <c:v>0.88098416361774645</c:v>
                </c:pt>
                <c:pt idx="859">
                  <c:v>0.9378183276269082</c:v>
                </c:pt>
                <c:pt idx="860">
                  <c:v>0.92114313515452562</c:v>
                </c:pt>
                <c:pt idx="861">
                  <c:v>0.88114233109253182</c:v>
                </c:pt>
                <c:pt idx="862">
                  <c:v>0.93723977026324934</c:v>
                </c:pt>
                <c:pt idx="863">
                  <c:v>0.9080340548023399</c:v>
                </c:pt>
                <c:pt idx="864">
                  <c:v>0.92157907745422263</c:v>
                </c:pt>
                <c:pt idx="865">
                  <c:v>0.90403184817348969</c:v>
                </c:pt>
                <c:pt idx="866">
                  <c:v>0.86909598268320942</c:v>
                </c:pt>
                <c:pt idx="867">
                  <c:v>0.87828978630458587</c:v>
                </c:pt>
                <c:pt idx="868">
                  <c:v>0.88417825360110003</c:v>
                </c:pt>
                <c:pt idx="869">
                  <c:v>0.91739452723863868</c:v>
                </c:pt>
                <c:pt idx="870">
                  <c:v>0.89048698247388203</c:v>
                </c:pt>
                <c:pt idx="871">
                  <c:v>0.89162828209786937</c:v>
                </c:pt>
                <c:pt idx="872">
                  <c:v>0.90790726200162597</c:v>
                </c:pt>
                <c:pt idx="873">
                  <c:v>0.90214558629752639</c:v>
                </c:pt>
                <c:pt idx="874">
                  <c:v>0.89913372225743837</c:v>
                </c:pt>
                <c:pt idx="875">
                  <c:v>0.89726314352150294</c:v>
                </c:pt>
                <c:pt idx="876">
                  <c:v>0.87640339962523706</c:v>
                </c:pt>
                <c:pt idx="877">
                  <c:v>0.8781628508714312</c:v>
                </c:pt>
                <c:pt idx="878">
                  <c:v>0.89681151808177806</c:v>
                </c:pt>
                <c:pt idx="879">
                  <c:v>0.93190569488758357</c:v>
                </c:pt>
                <c:pt idx="880">
                  <c:v>0.90718621679398892</c:v>
                </c:pt>
                <c:pt idx="881">
                  <c:v>0.87698195698889614</c:v>
                </c:pt>
                <c:pt idx="882">
                  <c:v>0.90662347332536131</c:v>
                </c:pt>
                <c:pt idx="883">
                  <c:v>0.89452904363718877</c:v>
                </c:pt>
                <c:pt idx="884">
                  <c:v>0.89754079003380871</c:v>
                </c:pt>
                <c:pt idx="885">
                  <c:v>0.89210394696872009</c:v>
                </c:pt>
                <c:pt idx="886">
                  <c:v>0.87699765324045942</c:v>
                </c:pt>
                <c:pt idx="887">
                  <c:v>0.88979743904462305</c:v>
                </c:pt>
                <c:pt idx="888">
                  <c:v>0.89293611141355911</c:v>
                </c:pt>
                <c:pt idx="889">
                  <c:v>0.87007899598064387</c:v>
                </c:pt>
                <c:pt idx="890">
                  <c:v>0.8803028540927984</c:v>
                </c:pt>
                <c:pt idx="891">
                  <c:v>0.88762607546901917</c:v>
                </c:pt>
                <c:pt idx="892">
                  <c:v>0.89166800466902307</c:v>
                </c:pt>
                <c:pt idx="893">
                  <c:v>0.88918750349767217</c:v>
                </c:pt>
                <c:pt idx="894">
                  <c:v>0.89510747619746234</c:v>
                </c:pt>
                <c:pt idx="895">
                  <c:v>0.86677365249586424</c:v>
                </c:pt>
                <c:pt idx="896">
                  <c:v>0.86460230674931537</c:v>
                </c:pt>
                <c:pt idx="897">
                  <c:v>0.87252800011693543</c:v>
                </c:pt>
                <c:pt idx="898">
                  <c:v>0.86216897387561475</c:v>
                </c:pt>
                <c:pt idx="899">
                  <c:v>0.87553151381754379</c:v>
                </c:pt>
                <c:pt idx="900">
                  <c:v>0.87970038210139911</c:v>
                </c:pt>
                <c:pt idx="901">
                  <c:v>0.90154299666265891</c:v>
                </c:pt>
                <c:pt idx="902">
                  <c:v>0.87781399542205041</c:v>
                </c:pt>
                <c:pt idx="903">
                  <c:v>0.9110219031919754</c:v>
                </c:pt>
                <c:pt idx="904">
                  <c:v>0.91937531453149723</c:v>
                </c:pt>
                <c:pt idx="905">
                  <c:v>0.91695021556210765</c:v>
                </c:pt>
                <c:pt idx="906">
                  <c:v>0.89965673478669572</c:v>
                </c:pt>
                <c:pt idx="907">
                  <c:v>0.92383751125938696</c:v>
                </c:pt>
                <c:pt idx="908">
                  <c:v>0.90285082597834865</c:v>
                </c:pt>
                <c:pt idx="909">
                  <c:v>0.89651806362605901</c:v>
                </c:pt>
                <c:pt idx="910">
                  <c:v>0.91823400423837231</c:v>
                </c:pt>
                <c:pt idx="911">
                  <c:v>0.91909021162355731</c:v>
                </c:pt>
                <c:pt idx="912">
                  <c:v>0.92860883842310626</c:v>
                </c:pt>
                <c:pt idx="913">
                  <c:v>0.92099215192202888</c:v>
                </c:pt>
                <c:pt idx="914">
                  <c:v>0.92286285897056997</c:v>
                </c:pt>
                <c:pt idx="915">
                  <c:v>0.95061811343107194</c:v>
                </c:pt>
                <c:pt idx="916">
                  <c:v>0.94815329660804815</c:v>
                </c:pt>
                <c:pt idx="917">
                  <c:v>0.92674649954309996</c:v>
                </c:pt>
                <c:pt idx="918">
                  <c:v>0.93682786144305996</c:v>
                </c:pt>
                <c:pt idx="919">
                  <c:v>0.95420841003143353</c:v>
                </c:pt>
                <c:pt idx="920">
                  <c:v>0.95278215850016346</c:v>
                </c:pt>
                <c:pt idx="921">
                  <c:v>0.90546648340142866</c:v>
                </c:pt>
                <c:pt idx="922">
                  <c:v>0.91336828117866264</c:v>
                </c:pt>
                <c:pt idx="923">
                  <c:v>0.92673080329153668</c:v>
                </c:pt>
                <c:pt idx="924">
                  <c:v>0.92111162975124972</c:v>
                </c:pt>
                <c:pt idx="925">
                  <c:v>0.92714271332002529</c:v>
                </c:pt>
                <c:pt idx="926">
                  <c:v>0.92529617996683367</c:v>
                </c:pt>
                <c:pt idx="927">
                  <c:v>0.92915577394832061</c:v>
                </c:pt>
                <c:pt idx="928">
                  <c:v>0.91650682632761471</c:v>
                </c:pt>
                <c:pt idx="929">
                  <c:v>0.92339410540413835</c:v>
                </c:pt>
                <c:pt idx="930">
                  <c:v>0.93822275978001057</c:v>
                </c:pt>
                <c:pt idx="931">
                  <c:v>0.91752132599097069</c:v>
                </c:pt>
                <c:pt idx="932">
                  <c:v>0.93619389241660123</c:v>
                </c:pt>
                <c:pt idx="933">
                  <c:v>0.93103469586381837</c:v>
                </c:pt>
                <c:pt idx="934">
                  <c:v>0.93706577701599536</c:v>
                </c:pt>
                <c:pt idx="935">
                  <c:v>0.91877361288885728</c:v>
                </c:pt>
                <c:pt idx="936">
                  <c:v>0.95198987815817926</c:v>
                </c:pt>
                <c:pt idx="937">
                  <c:v>0.92408364762509798</c:v>
                </c:pt>
                <c:pt idx="938">
                  <c:v>0.93644750895861961</c:v>
                </c:pt>
                <c:pt idx="939">
                  <c:v>0.92463071862283552</c:v>
                </c:pt>
                <c:pt idx="940">
                  <c:v>0.9368594118271909</c:v>
                </c:pt>
                <c:pt idx="941">
                  <c:v>0.95368556970301521</c:v>
                </c:pt>
                <c:pt idx="942">
                  <c:v>0.98174997838002009</c:v>
                </c:pt>
                <c:pt idx="943">
                  <c:v>0.96461480296851554</c:v>
                </c:pt>
                <c:pt idx="944">
                  <c:v>0.94488786451601725</c:v>
                </c:pt>
                <c:pt idx="945">
                  <c:v>0.98444435690147991</c:v>
                </c:pt>
                <c:pt idx="946">
                  <c:v>0.96430565942115054</c:v>
                </c:pt>
                <c:pt idx="947">
                  <c:v>0.95164834363190964</c:v>
                </c:pt>
                <c:pt idx="948">
                  <c:v>0.96287103014482955</c:v>
                </c:pt>
                <c:pt idx="949">
                  <c:v>0.96919542312028495</c:v>
                </c:pt>
                <c:pt idx="950">
                  <c:v>0.96732485154426695</c:v>
                </c:pt>
                <c:pt idx="951">
                  <c:v>1.0166692573255884</c:v>
                </c:pt>
                <c:pt idx="952">
                  <c:v>1.0038537824297791</c:v>
                </c:pt>
                <c:pt idx="953">
                  <c:v>0.99465998110932363</c:v>
                </c:pt>
                <c:pt idx="954">
                  <c:v>1.0006992890058941</c:v>
                </c:pt>
                <c:pt idx="955">
                  <c:v>1.0053355966245061</c:v>
                </c:pt>
                <c:pt idx="956">
                  <c:v>0.99985889672403983</c:v>
                </c:pt>
                <c:pt idx="957">
                  <c:v>1.007903182345252</c:v>
                </c:pt>
                <c:pt idx="958">
                  <c:v>1.015979716312928</c:v>
                </c:pt>
                <c:pt idx="959">
                  <c:v>1.0164072904440902</c:v>
                </c:pt>
                <c:pt idx="960">
                  <c:v>1.0165581298358475</c:v>
                </c:pt>
                <c:pt idx="961">
                  <c:v>1.0162888586519938</c:v>
                </c:pt>
                <c:pt idx="962">
                  <c:v>1.0068414407895201</c:v>
                </c:pt>
                <c:pt idx="963">
                  <c:v>0.98614365199174059</c:v>
                </c:pt>
                <c:pt idx="964">
                  <c:v>1.0068257588577914</c:v>
                </c:pt>
                <c:pt idx="965">
                  <c:v>0.99920907586593433</c:v>
                </c:pt>
                <c:pt idx="966">
                  <c:v>1.0338756500423851</c:v>
                </c:pt>
                <c:pt idx="967">
                  <c:v>1.0013887921976166</c:v>
                </c:pt>
                <c:pt idx="968">
                  <c:v>1.0028392341606698</c:v>
                </c:pt>
                <c:pt idx="969">
                  <c:v>0.97146218606474699</c:v>
                </c:pt>
                <c:pt idx="970">
                  <c:v>1.0041470634763596</c:v>
                </c:pt>
                <c:pt idx="971">
                  <c:v>0.96214980206721545</c:v>
                </c:pt>
                <c:pt idx="972">
                  <c:v>0.94864478374214689</c:v>
                </c:pt>
                <c:pt idx="973">
                  <c:v>0.95395481847838759</c:v>
                </c:pt>
                <c:pt idx="974">
                  <c:v>0.9526710226422056</c:v>
                </c:pt>
                <c:pt idx="975">
                  <c:v>0.96993300638255819</c:v>
                </c:pt>
                <c:pt idx="976">
                  <c:v>0.96543110491257</c:v>
                </c:pt>
                <c:pt idx="977">
                  <c:v>0.93881701339523294</c:v>
                </c:pt>
                <c:pt idx="978">
                  <c:v>0.92299789162721302</c:v>
                </c:pt>
                <c:pt idx="979">
                  <c:v>0.90532399555745069</c:v>
                </c:pt>
                <c:pt idx="980">
                  <c:v>0.9263105560351037</c:v>
                </c:pt>
                <c:pt idx="981">
                  <c:v>0.91449376569931939</c:v>
                </c:pt>
                <c:pt idx="982">
                  <c:v>0.94008498817646624</c:v>
                </c:pt>
                <c:pt idx="983">
                  <c:v>0.910213769925723</c:v>
                </c:pt>
                <c:pt idx="984">
                  <c:v>0.92887066983208133</c:v>
                </c:pt>
                <c:pt idx="985">
                  <c:v>0.93636056353244479</c:v>
                </c:pt>
                <c:pt idx="986">
                  <c:v>0.90142454824980678</c:v>
                </c:pt>
                <c:pt idx="987">
                  <c:v>0.92169006231152339</c:v>
                </c:pt>
                <c:pt idx="988">
                  <c:v>0.90976216231505302</c:v>
                </c:pt>
                <c:pt idx="989">
                  <c:v>0.9326035886563222</c:v>
                </c:pt>
                <c:pt idx="990">
                  <c:v>0.90659211297112441</c:v>
                </c:pt>
                <c:pt idx="991">
                  <c:v>0.93805625507728074</c:v>
                </c:pt>
                <c:pt idx="992">
                  <c:v>0.917227872743551</c:v>
                </c:pt>
                <c:pt idx="993">
                  <c:v>0.91936785934416232</c:v>
                </c:pt>
                <c:pt idx="994">
                  <c:v>0.90171801932628148</c:v>
                </c:pt>
                <c:pt idx="995">
                  <c:v>0.92845054142741568</c:v>
                </c:pt>
                <c:pt idx="996">
                  <c:v>0.92023974515185558</c:v>
                </c:pt>
                <c:pt idx="997">
                  <c:v>0.93719257818492596</c:v>
                </c:pt>
                <c:pt idx="998">
                  <c:v>0.93202517392510387</c:v>
                </c:pt>
                <c:pt idx="999">
                  <c:v>0.92665959435446155</c:v>
                </c:pt>
                <c:pt idx="1000">
                  <c:v>0.967499731575449</c:v>
                </c:pt>
                <c:pt idx="1001">
                  <c:v>0.91580953099582052</c:v>
                </c:pt>
                <c:pt idx="1002">
                  <c:v>0.95870215119183633</c:v>
                </c:pt>
                <c:pt idx="1003">
                  <c:v>0.95440649131556621</c:v>
                </c:pt>
                <c:pt idx="1004">
                  <c:v>0.95340780554724147</c:v>
                </c:pt>
                <c:pt idx="1005">
                  <c:v>0.97022560592366891</c:v>
                </c:pt>
                <c:pt idx="1006">
                  <c:v>0.95527015158716533</c:v>
                </c:pt>
                <c:pt idx="1007">
                  <c:v>0.97684346997559923</c:v>
                </c:pt>
                <c:pt idx="1008">
                  <c:v>0.97713694226037351</c:v>
                </c:pt>
                <c:pt idx="1009">
                  <c:v>1.0090527003454162</c:v>
                </c:pt>
                <c:pt idx="1010">
                  <c:v>0.99944698669555121</c:v>
                </c:pt>
                <c:pt idx="1011">
                  <c:v>0.97990254283044387</c:v>
                </c:pt>
                <c:pt idx="1012">
                  <c:v>0.99584101883259868</c:v>
                </c:pt>
                <c:pt idx="1013">
                  <c:v>1.0116758284839653</c:v>
                </c:pt>
                <c:pt idx="1014">
                  <c:v>0.99629263239488652</c:v>
                </c:pt>
                <c:pt idx="1015">
                  <c:v>0.9750044025945579</c:v>
                </c:pt>
                <c:pt idx="1016">
                  <c:v>1.0488312541712466</c:v>
                </c:pt>
                <c:pt idx="1017">
                  <c:v>0.99357421444230087</c:v>
                </c:pt>
                <c:pt idx="1018">
                  <c:v>1.0124449299814797</c:v>
                </c:pt>
                <c:pt idx="1019">
                  <c:v>0.9890092655531223</c:v>
                </c:pt>
                <c:pt idx="1020">
                  <c:v>0.98916756254881288</c:v>
                </c:pt>
                <c:pt idx="1021">
                  <c:v>0.98616404884820452</c:v>
                </c:pt>
                <c:pt idx="1022">
                  <c:v>0.98689330297118005</c:v>
                </c:pt>
                <c:pt idx="1023">
                  <c:v>0.9792452655767041</c:v>
                </c:pt>
                <c:pt idx="1024">
                  <c:v>0.97264321541980536</c:v>
                </c:pt>
                <c:pt idx="1025">
                  <c:v>0.96428978625122819</c:v>
                </c:pt>
                <c:pt idx="1026">
                  <c:v>0.92274429291424964</c:v>
                </c:pt>
                <c:pt idx="1027">
                  <c:v>0.92516938121450165</c:v>
                </c:pt>
                <c:pt idx="1028">
                  <c:v>0.91467610928605303</c:v>
                </c:pt>
                <c:pt idx="1029">
                  <c:v>0.90314427922576845</c:v>
                </c:pt>
                <c:pt idx="1030">
                  <c:v>0.90818503803483674</c:v>
                </c:pt>
                <c:pt idx="1031">
                  <c:v>0.9427006468078456</c:v>
                </c:pt>
                <c:pt idx="1032">
                  <c:v>0.89968077542612079</c:v>
                </c:pt>
                <c:pt idx="1033">
                  <c:v>0.87854339217746646</c:v>
                </c:pt>
                <c:pt idx="1034">
                  <c:v>0.88848961093723267</c:v>
                </c:pt>
                <c:pt idx="1035">
                  <c:v>0.88012051050606477</c:v>
                </c:pt>
                <c:pt idx="1036">
                  <c:v>0.88084154855378438</c:v>
                </c:pt>
                <c:pt idx="1037">
                  <c:v>0.90469749238746477</c:v>
                </c:pt>
                <c:pt idx="1038">
                  <c:v>0.89133482764215033</c:v>
                </c:pt>
                <c:pt idx="1039">
                  <c:v>0.86343694865684784</c:v>
                </c:pt>
                <c:pt idx="1040">
                  <c:v>0.90458637205764103</c:v>
                </c:pt>
                <c:pt idx="1041">
                  <c:v>0.87336747711666884</c:v>
                </c:pt>
                <c:pt idx="1042">
                  <c:v>0.88111096952999579</c:v>
                </c:pt>
                <c:pt idx="1043">
                  <c:v>0.90373851852115605</c:v>
                </c:pt>
                <c:pt idx="1044">
                  <c:v>0.88515290588991702</c:v>
                </c:pt>
                <c:pt idx="1045">
                  <c:v>0.89193742564523437</c:v>
                </c:pt>
                <c:pt idx="1046">
                  <c:v>0.91811557244627573</c:v>
                </c:pt>
                <c:pt idx="1047">
                  <c:v>0.90083775819013601</c:v>
                </c:pt>
                <c:pt idx="1048">
                  <c:v>0.90372271178604202</c:v>
                </c:pt>
                <c:pt idx="1049">
                  <c:v>0.92340979449578431</c:v>
                </c:pt>
                <c:pt idx="1050">
                  <c:v>0.91461221411217164</c:v>
                </c:pt>
                <c:pt idx="1051">
                  <c:v>0.93559143704595782</c:v>
                </c:pt>
                <c:pt idx="1052">
                  <c:v>0.94550615161074725</c:v>
                </c:pt>
                <c:pt idx="1053">
                  <c:v>0.97427589978298734</c:v>
                </c:pt>
                <c:pt idx="1054">
                  <c:v>0.93212793324631016</c:v>
                </c:pt>
                <c:pt idx="1055">
                  <c:v>0.95742581891120604</c:v>
                </c:pt>
                <c:pt idx="1056">
                  <c:v>0.97584479136719193</c:v>
                </c:pt>
                <c:pt idx="1057">
                  <c:v>0.96781633151844826</c:v>
                </c:pt>
                <c:pt idx="1058">
                  <c:v>0.99713300805598526</c:v>
                </c:pt>
                <c:pt idx="1059">
                  <c:v>0.98547454686478142</c:v>
                </c:pt>
                <c:pt idx="1060">
                  <c:v>1.0008816219234902</c:v>
                </c:pt>
                <c:pt idx="1061">
                  <c:v>0.99671290464029205</c:v>
                </c:pt>
                <c:pt idx="1062">
                  <c:v>0.96379009141009031</c:v>
                </c:pt>
                <c:pt idx="1063">
                  <c:v>1.0010639655102238</c:v>
                </c:pt>
                <c:pt idx="1064">
                  <c:v>0.95273407722131331</c:v>
                </c:pt>
                <c:pt idx="1065">
                  <c:v>0.97001172627263876</c:v>
                </c:pt>
                <c:pt idx="1066">
                  <c:v>0.96968691025438369</c:v>
                </c:pt>
                <c:pt idx="1067">
                  <c:v>0.95878919185299805</c:v>
                </c:pt>
                <c:pt idx="1068">
                  <c:v>0.95319405300051807</c:v>
                </c:pt>
                <c:pt idx="1069">
                  <c:v>0.95225912693355164</c:v>
                </c:pt>
                <c:pt idx="1070">
                  <c:v>0.95697490926286921</c:v>
                </c:pt>
                <c:pt idx="1071">
                  <c:v>0.96538463336895364</c:v>
                </c:pt>
                <c:pt idx="1072">
                  <c:v>0.89397627807232971</c:v>
                </c:pt>
                <c:pt idx="1073">
                  <c:v>0.85552209756844333</c:v>
                </c:pt>
                <c:pt idx="1074">
                  <c:v>0.81878765045711732</c:v>
                </c:pt>
                <c:pt idx="1075">
                  <c:v>0.74951092900502647</c:v>
                </c:pt>
                <c:pt idx="1076">
                  <c:v>0.72023394654045036</c:v>
                </c:pt>
                <c:pt idx="1077">
                  <c:v>0.62815551185740515</c:v>
                </c:pt>
                <c:pt idx="1078">
                  <c:v>0.63278430122500073</c:v>
                </c:pt>
                <c:pt idx="1079">
                  <c:v>0.52870583042305308</c:v>
                </c:pt>
                <c:pt idx="1080">
                  <c:v>0.55448774440981485</c:v>
                </c:pt>
                <c:pt idx="1081">
                  <c:v>0.51052460375576203</c:v>
                </c:pt>
                <c:pt idx="1082">
                  <c:v>0.43877470326373041</c:v>
                </c:pt>
                <c:pt idx="1083">
                  <c:v>0.34263029278963841</c:v>
                </c:pt>
                <c:pt idx="1084">
                  <c:v>0.24816575754875222</c:v>
                </c:pt>
                <c:pt idx="1085">
                  <c:v>0.21292068907232373</c:v>
                </c:pt>
                <c:pt idx="1086">
                  <c:v>0.18401673087106607</c:v>
                </c:pt>
                <c:pt idx="1087">
                  <c:v>0.15302742749891479</c:v>
                </c:pt>
                <c:pt idx="1088">
                  <c:v>0.11736212122689173</c:v>
                </c:pt>
                <c:pt idx="1089">
                  <c:v>0.10402359331051741</c:v>
                </c:pt>
                <c:pt idx="1090">
                  <c:v>0.10302490754219282</c:v>
                </c:pt>
                <c:pt idx="1091">
                  <c:v>0.14484809855192204</c:v>
                </c:pt>
                <c:pt idx="1092">
                  <c:v>0.16367900358297141</c:v>
                </c:pt>
                <c:pt idx="1093">
                  <c:v>0.26820916168002573</c:v>
                </c:pt>
                <c:pt idx="1094">
                  <c:v>0.33668527990443919</c:v>
                </c:pt>
                <c:pt idx="1095">
                  <c:v>0.28291840954289738</c:v>
                </c:pt>
                <c:pt idx="1096">
                  <c:v>0.19618991273630243</c:v>
                </c:pt>
                <c:pt idx="1097">
                  <c:v>0.17527462279733555</c:v>
                </c:pt>
                <c:pt idx="1098">
                  <c:v>0.12388563557198626</c:v>
                </c:pt>
                <c:pt idx="1099">
                  <c:v>-0.14124804832850196</c:v>
                </c:pt>
                <c:pt idx="1100">
                  <c:v>-0.11201923965917823</c:v>
                </c:pt>
                <c:pt idx="1101">
                  <c:v>8.2672401563160886E-2</c:v>
                </c:pt>
                <c:pt idx="1102">
                  <c:v>0.24558988455220765</c:v>
                </c:pt>
                <c:pt idx="1103">
                  <c:v>0.26106735782360257</c:v>
                </c:pt>
                <c:pt idx="1104">
                  <c:v>0.15139376478993086</c:v>
                </c:pt>
                <c:pt idx="1105">
                  <c:v>3.860563254315031E-2</c:v>
                </c:pt>
                <c:pt idx="1106">
                  <c:v>0.16339389946673208</c:v>
                </c:pt>
                <c:pt idx="1107">
                  <c:v>0.26997605974533839</c:v>
                </c:pt>
                <c:pt idx="1108">
                  <c:v>0.25635985802676492</c:v>
                </c:pt>
                <c:pt idx="1109">
                  <c:v>0.17709707406526648</c:v>
                </c:pt>
                <c:pt idx="1110">
                  <c:v>0.2076661266459652</c:v>
                </c:pt>
                <c:pt idx="1111">
                  <c:v>0.234985502963073</c:v>
                </c:pt>
                <c:pt idx="1112">
                  <c:v>0.22606112020223046</c:v>
                </c:pt>
                <c:pt idx="1113">
                  <c:v>0.22149610120513086</c:v>
                </c:pt>
                <c:pt idx="1114">
                  <c:v>0.13217507705027959</c:v>
                </c:pt>
                <c:pt idx="1115">
                  <c:v>4.9773628972384257E-2</c:v>
                </c:pt>
                <c:pt idx="1116">
                  <c:v>-1.0214924995552425E-2</c:v>
                </c:pt>
                <c:pt idx="1117">
                  <c:v>6.5775006390161872E-2</c:v>
                </c:pt>
                <c:pt idx="1118">
                  <c:v>6.2485512458523906E-2</c:v>
                </c:pt>
                <c:pt idx="1119">
                  <c:v>2.2382054841354887E-2</c:v>
                </c:pt>
                <c:pt idx="1120">
                  <c:v>-1.1689412177456761E-2</c:v>
                </c:pt>
                <c:pt idx="1121">
                  <c:v>2.1804214955915367E-3</c:v>
                </c:pt>
                <c:pt idx="1122">
                  <c:v>-2.3672822558517902E-2</c:v>
                </c:pt>
                <c:pt idx="1123">
                  <c:v>-2.4972371642648733E-2</c:v>
                </c:pt>
                <c:pt idx="1124">
                  <c:v>-7.6781578834537581E-2</c:v>
                </c:pt>
                <c:pt idx="1125">
                  <c:v>-3.522775177883504E-2</c:v>
                </c:pt>
                <c:pt idx="1126">
                  <c:v>3.4786664489285968E-2</c:v>
                </c:pt>
                <c:pt idx="1127">
                  <c:v>2.3738078197950523E-2</c:v>
                </c:pt>
                <c:pt idx="1128">
                  <c:v>-2.1128413265642628E-2</c:v>
                </c:pt>
                <c:pt idx="1129">
                  <c:v>1.3260510773604409E-2</c:v>
                </c:pt>
                <c:pt idx="1130">
                  <c:v>4.4019334838478322E-2</c:v>
                </c:pt>
                <c:pt idx="1131">
                  <c:v>9.3212882190688531E-2</c:v>
                </c:pt>
                <c:pt idx="1132">
                  <c:v>9.5820220189080194E-2</c:v>
                </c:pt>
                <c:pt idx="1133">
                  <c:v>7.8709054502209164E-2</c:v>
                </c:pt>
                <c:pt idx="1134">
                  <c:v>7.4088597645038279E-2</c:v>
                </c:pt>
                <c:pt idx="1135">
                  <c:v>0.11913735896254632</c:v>
                </c:pt>
                <c:pt idx="1136">
                  <c:v>3.0973287865218233E-2</c:v>
                </c:pt>
                <c:pt idx="1137">
                  <c:v>3.5271400856719329E-3</c:v>
                </c:pt>
                <c:pt idx="1138">
                  <c:v>-1.3853384722028628E-2</c:v>
                </c:pt>
                <c:pt idx="1139">
                  <c:v>-4.0594277408296242E-2</c:v>
                </c:pt>
                <c:pt idx="1140">
                  <c:v>-7.7400792950732128E-2</c:v>
                </c:pt>
                <c:pt idx="1141">
                  <c:v>-6.7764257232036801E-3</c:v>
                </c:pt>
                <c:pt idx="1142">
                  <c:v>7.5949884700194689E-2</c:v>
                </c:pt>
                <c:pt idx="1143">
                  <c:v>9.3790404350253376E-2</c:v>
                </c:pt>
                <c:pt idx="1144">
                  <c:v>0.35699057839269127</c:v>
                </c:pt>
                <c:pt idx="1145">
                  <c:v>0.34384275260685465</c:v>
                </c:pt>
                <c:pt idx="1146">
                  <c:v>0.27362285914215667</c:v>
                </c:pt>
                <c:pt idx="1147">
                  <c:v>0.14002955432090708</c:v>
                </c:pt>
                <c:pt idx="1148">
                  <c:v>5.5677911372229202E-2</c:v>
                </c:pt>
                <c:pt idx="1149">
                  <c:v>9.4663273083175056E-2</c:v>
                </c:pt>
                <c:pt idx="1150">
                  <c:v>0.16213323603209406</c:v>
                </c:pt>
                <c:pt idx="1151">
                  <c:v>0.2143229061695579</c:v>
                </c:pt>
                <c:pt idx="1152">
                  <c:v>0.2760469336922674</c:v>
                </c:pt>
                <c:pt idx="1153">
                  <c:v>0.27981122828320176</c:v>
                </c:pt>
                <c:pt idx="1154">
                  <c:v>0.20493009882201058</c:v>
                </c:pt>
                <c:pt idx="1155">
                  <c:v>0.16802083100260826</c:v>
                </c:pt>
                <c:pt idx="1156">
                  <c:v>9.3512722179837582E-2</c:v>
                </c:pt>
                <c:pt idx="1157">
                  <c:v>0.12657808510939891</c:v>
                </c:pt>
                <c:pt idx="1158">
                  <c:v>0.15692497890013066</c:v>
                </c:pt>
                <c:pt idx="1159">
                  <c:v>0.20634901755273269</c:v>
                </c:pt>
                <c:pt idx="1160">
                  <c:v>0.23999287478227199</c:v>
                </c:pt>
                <c:pt idx="1161">
                  <c:v>0.29891979995653295</c:v>
                </c:pt>
                <c:pt idx="1162">
                  <c:v>0.27140241595001785</c:v>
                </c:pt>
                <c:pt idx="1163">
                  <c:v>0.23255218791842736</c:v>
                </c:pt>
                <c:pt idx="1164">
                  <c:v>0.20678594398595729</c:v>
                </c:pt>
                <c:pt idx="1165">
                  <c:v>0.14701119135680563</c:v>
                </c:pt>
                <c:pt idx="1166">
                  <c:v>0.26597295566342222</c:v>
                </c:pt>
                <c:pt idx="1167">
                  <c:v>0.30465750754572696</c:v>
                </c:pt>
                <c:pt idx="1168">
                  <c:v>0.23198755932818682</c:v>
                </c:pt>
                <c:pt idx="1169">
                  <c:v>1.0215987289118739E-3</c:v>
                </c:pt>
                <c:pt idx="1170">
                  <c:v>-0.13308542584819433</c:v>
                </c:pt>
                <c:pt idx="1171">
                  <c:v>-5.8187586295420146E-2</c:v>
                </c:pt>
                <c:pt idx="1172">
                  <c:v>5.0217980886451789E-2</c:v>
                </c:pt>
                <c:pt idx="1173">
                  <c:v>9.6194213083591246E-2</c:v>
                </c:pt>
                <c:pt idx="1174">
                  <c:v>5.9831937901466237E-2</c:v>
                </c:pt>
                <c:pt idx="1175">
                  <c:v>-1.2179880728217067E-2</c:v>
                </c:pt>
                <c:pt idx="1176">
                  <c:v>5.7078084277911445E-3</c:v>
                </c:pt>
                <c:pt idx="1177">
                  <c:v>2.7116976356519433E-3</c:v>
                </c:pt>
                <c:pt idx="1178">
                  <c:v>4.0269548487831186E-3</c:v>
                </c:pt>
                <c:pt idx="1179">
                  <c:v>5.1983906811351274E-2</c:v>
                </c:pt>
                <c:pt idx="1180">
                  <c:v>-1.3267488606203415E-2</c:v>
                </c:pt>
                <c:pt idx="1181">
                  <c:v>-3.6006137797211346E-2</c:v>
                </c:pt>
                <c:pt idx="1182">
                  <c:v>3.9080418998289464E-2</c:v>
                </c:pt>
                <c:pt idx="1183">
                  <c:v>0.12633285077618009</c:v>
                </c:pt>
                <c:pt idx="1184">
                  <c:v>0.14006842930126212</c:v>
                </c:pt>
                <c:pt idx="1185">
                  <c:v>0.18791527356572688</c:v>
                </c:pt>
                <c:pt idx="1186">
                  <c:v>0.29516385082366614</c:v>
                </c:pt>
                <c:pt idx="1187">
                  <c:v>0.30074331841355528</c:v>
                </c:pt>
                <c:pt idx="1188">
                  <c:v>0.43110267871699481</c:v>
                </c:pt>
                <c:pt idx="1189">
                  <c:v>0.47566001001246722</c:v>
                </c:pt>
                <c:pt idx="1190">
                  <c:v>0.59581120250369746</c:v>
                </c:pt>
                <c:pt idx="1191">
                  <c:v>0.68203252429284711</c:v>
                </c:pt>
                <c:pt idx="1192">
                  <c:v>0.73528388591821947</c:v>
                </c:pt>
                <c:pt idx="1193">
                  <c:v>0.82808330757841764</c:v>
                </c:pt>
                <c:pt idx="1194">
                  <c:v>0.85469666426701196</c:v>
                </c:pt>
                <c:pt idx="1195">
                  <c:v>0.87748166965908914</c:v>
                </c:pt>
                <c:pt idx="1196">
                  <c:v>0.86580737674379882</c:v>
                </c:pt>
                <c:pt idx="1197">
                  <c:v>0.89083598055570345</c:v>
                </c:pt>
                <c:pt idx="1198">
                  <c:v>0.86396816431371837</c:v>
                </c:pt>
                <c:pt idx="1199">
                  <c:v>0.87730677895876941</c:v>
                </c:pt>
                <c:pt idx="1200">
                  <c:v>0.89746952653936241</c:v>
                </c:pt>
                <c:pt idx="1201">
                  <c:v>0.90734451853299836</c:v>
                </c:pt>
                <c:pt idx="1202">
                  <c:v>0.90915968911535439</c:v>
                </c:pt>
                <c:pt idx="1203">
                  <c:v>0.95143445561266293</c:v>
                </c:pt>
                <c:pt idx="1204">
                  <c:v>0.94728977896888977</c:v>
                </c:pt>
                <c:pt idx="1205">
                  <c:v>0.95851231448115226</c:v>
                </c:pt>
                <c:pt idx="1206">
                  <c:v>0.96299855184846694</c:v>
                </c:pt>
                <c:pt idx="1207">
                  <c:v>0.96990152122493578</c:v>
                </c:pt>
                <c:pt idx="1208">
                  <c:v>0.98226548953278781</c:v>
                </c:pt>
                <c:pt idx="1209">
                  <c:v>0.97477561366147947</c:v>
                </c:pt>
                <c:pt idx="1210">
                  <c:v>0.9817499321908657</c:v>
                </c:pt>
                <c:pt idx="1211">
                  <c:v>0.99956629948385012</c:v>
                </c:pt>
                <c:pt idx="1212">
                  <c:v>0.9604375262785888</c:v>
                </c:pt>
                <c:pt idx="1213">
                  <c:v>0.96400378939944276</c:v>
                </c:pt>
                <c:pt idx="1214">
                  <c:v>0.8930860640213879</c:v>
                </c:pt>
                <c:pt idx="1215">
                  <c:v>0.90240665693425803</c:v>
                </c:pt>
                <c:pt idx="1216">
                  <c:v>0.91103758282278291</c:v>
                </c:pt>
                <c:pt idx="1217">
                  <c:v>0.89191338500580941</c:v>
                </c:pt>
                <c:pt idx="1218">
                  <c:v>0.91507963682617233</c:v>
                </c:pt>
                <c:pt idx="1219">
                  <c:v>0.94553763797666879</c:v>
                </c:pt>
                <c:pt idx="1220">
                  <c:v>0.94651227594565113</c:v>
                </c:pt>
                <c:pt idx="1221">
                  <c:v>0.94006094753704117</c:v>
                </c:pt>
                <c:pt idx="1222">
                  <c:v>0.95599942353919576</c:v>
                </c:pt>
                <c:pt idx="1223">
                  <c:v>0.88727707738719763</c:v>
                </c:pt>
                <c:pt idx="1224">
                  <c:v>0.88904489085030869</c:v>
                </c:pt>
                <c:pt idx="1225">
                  <c:v>0.86406360392011283</c:v>
                </c:pt>
                <c:pt idx="1226">
                  <c:v>0.88207811207410669</c:v>
                </c:pt>
                <c:pt idx="1227">
                  <c:v>0.92210191778264095</c:v>
                </c:pt>
                <c:pt idx="1228">
                  <c:v>0.90996763476831122</c:v>
                </c:pt>
                <c:pt idx="1229">
                  <c:v>0.85001048397263879</c:v>
                </c:pt>
                <c:pt idx="1230">
                  <c:v>0.89487701109434203</c:v>
                </c:pt>
                <c:pt idx="1231">
                  <c:v>0.890850765034366</c:v>
                </c:pt>
                <c:pt idx="1232">
                  <c:v>0.90451407914682602</c:v>
                </c:pt>
                <c:pt idx="1233">
                  <c:v>0.87864519948823583</c:v>
                </c:pt>
                <c:pt idx="1234">
                  <c:v>0.8937357114703548</c:v>
                </c:pt>
                <c:pt idx="1235">
                  <c:v>0.89696142329215334</c:v>
                </c:pt>
                <c:pt idx="1236">
                  <c:v>0.82839082951311183</c:v>
                </c:pt>
                <c:pt idx="1237">
                  <c:v>0.81593993939586551</c:v>
                </c:pt>
                <c:pt idx="1238">
                  <c:v>0.82501443497226168</c:v>
                </c:pt>
                <c:pt idx="1239">
                  <c:v>0.94700376307974987</c:v>
                </c:pt>
                <c:pt idx="1240">
                  <c:v>1.0793446419955701</c:v>
                </c:pt>
                <c:pt idx="1241">
                  <c:v>1.2187088751466622</c:v>
                </c:pt>
                <c:pt idx="1242">
                  <c:v>1.1410233485213048</c:v>
                </c:pt>
                <c:pt idx="1243">
                  <c:v>1.0969334350584208</c:v>
                </c:pt>
                <c:pt idx="1244">
                  <c:v>0.96256277458969186</c:v>
                </c:pt>
                <c:pt idx="1245">
                  <c:v>0.89859505966577213</c:v>
                </c:pt>
                <c:pt idx="1246">
                  <c:v>0.95798110598419939</c:v>
                </c:pt>
                <c:pt idx="1247">
                  <c:v>0.96157140974447819</c:v>
                </c:pt>
                <c:pt idx="1248">
                  <c:v>0.95565891842929496</c:v>
                </c:pt>
                <c:pt idx="1249">
                  <c:v>0.93811182111186431</c:v>
                </c:pt>
                <c:pt idx="1250">
                  <c:v>0.97854007450163483</c:v>
                </c:pt>
                <c:pt idx="1251">
                  <c:v>0.95653080544528757</c:v>
                </c:pt>
                <c:pt idx="1252">
                  <c:v>0.92014448841543817</c:v>
                </c:pt>
                <c:pt idx="1253">
                  <c:v>0.97494977074135591</c:v>
                </c:pt>
                <c:pt idx="1254">
                  <c:v>0.91946315390151767</c:v>
                </c:pt>
                <c:pt idx="1255">
                  <c:v>0.96891868838087969</c:v>
                </c:pt>
                <c:pt idx="1256">
                  <c:v>0.97163710633346523</c:v>
                </c:pt>
                <c:pt idx="1257">
                  <c:v>0.95745077253183097</c:v>
                </c:pt>
                <c:pt idx="1258">
                  <c:v>0.94238418233736954</c:v>
                </c:pt>
                <c:pt idx="1259">
                  <c:v>0.96714337354127933</c:v>
                </c:pt>
                <c:pt idx="1260">
                  <c:v>0.91251206542526109</c:v>
                </c:pt>
                <c:pt idx="1261">
                  <c:v>0.90572754687824297</c:v>
                </c:pt>
                <c:pt idx="1262">
                  <c:v>0.8602669159336751</c:v>
                </c:pt>
                <c:pt idx="1263">
                  <c:v>0.8249033253115754</c:v>
                </c:pt>
                <c:pt idx="1264">
                  <c:v>0.85944311019653252</c:v>
                </c:pt>
                <c:pt idx="1265">
                  <c:v>0.84882302047839764</c:v>
                </c:pt>
                <c:pt idx="1266">
                  <c:v>0.88883846638661346</c:v>
                </c:pt>
                <c:pt idx="1267">
                  <c:v>0.90088495147675862</c:v>
                </c:pt>
                <c:pt idx="1268">
                  <c:v>0.91720382494420871</c:v>
                </c:pt>
                <c:pt idx="1269">
                  <c:v>0.91733898240423706</c:v>
                </c:pt>
                <c:pt idx="1270">
                  <c:v>0.95418528358150778</c:v>
                </c:pt>
                <c:pt idx="1271">
                  <c:v>0.9903012797654811</c:v>
                </c:pt>
                <c:pt idx="1272">
                  <c:v>0.94515723930307416</c:v>
                </c:pt>
                <c:pt idx="1273">
                  <c:v>0.9280377339458612</c:v>
                </c:pt>
                <c:pt idx="1274">
                  <c:v>0.9176315429161106</c:v>
                </c:pt>
                <c:pt idx="1275">
                  <c:v>0.88367854093090703</c:v>
                </c:pt>
                <c:pt idx="1276">
                  <c:v>0.84771236067393985</c:v>
                </c:pt>
                <c:pt idx="1277">
                  <c:v>0.86555291123879008</c:v>
                </c:pt>
                <c:pt idx="1278">
                  <c:v>0.86254939037826439</c:v>
                </c:pt>
                <c:pt idx="1279">
                  <c:v>0.86628230799420614</c:v>
                </c:pt>
                <c:pt idx="1280">
                  <c:v>0.82759770262473598</c:v>
                </c:pt>
                <c:pt idx="1281">
                  <c:v>0.88395618744321269</c:v>
                </c:pt>
                <c:pt idx="1282">
                  <c:v>0.87290017325443581</c:v>
                </c:pt>
                <c:pt idx="1283">
                  <c:v>0.86789928085726087</c:v>
                </c:pt>
                <c:pt idx="1284">
                  <c:v>0.86891364976561336</c:v>
                </c:pt>
                <c:pt idx="1285">
                  <c:v>0.893205392058251</c:v>
                </c:pt>
                <c:pt idx="1286">
                  <c:v>0.92581906890100496</c:v>
                </c:pt>
                <c:pt idx="1287">
                  <c:v>0.9308357764015105</c:v>
                </c:pt>
                <c:pt idx="1288">
                  <c:v>0.9548498793417598</c:v>
                </c:pt>
                <c:pt idx="1289">
                  <c:v>0.98777269257196154</c:v>
                </c:pt>
                <c:pt idx="1290">
                  <c:v>0.9874950532195732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Sheet1!$O$2:$O$1292</c:f>
              <c:numCache>
                <c:formatCode>General</c:formatCode>
                <c:ptCount val="1291"/>
                <c:pt idx="0">
                  <c:v>-0.42691541592007565</c:v>
                </c:pt>
                <c:pt idx="1">
                  <c:v>-0.42549286504688133</c:v>
                </c:pt>
                <c:pt idx="2">
                  <c:v>-0.42588157116252312</c:v>
                </c:pt>
                <c:pt idx="3">
                  <c:v>-0.55844590521429838</c:v>
                </c:pt>
                <c:pt idx="4">
                  <c:v>-0.61237224092712716</c:v>
                </c:pt>
                <c:pt idx="5">
                  <c:v>-0.63512732405488204</c:v>
                </c:pt>
                <c:pt idx="6">
                  <c:v>-0.63617610094782084</c:v>
                </c:pt>
                <c:pt idx="7">
                  <c:v>-0.58452368308801073</c:v>
                </c:pt>
                <c:pt idx="8">
                  <c:v>-0.58807903528754246</c:v>
                </c:pt>
                <c:pt idx="9">
                  <c:v>-0.55209889016321378</c:v>
                </c:pt>
                <c:pt idx="10">
                  <c:v>-0.4060343190396235</c:v>
                </c:pt>
                <c:pt idx="11">
                  <c:v>-0.3986519943398571</c:v>
                </c:pt>
                <c:pt idx="12">
                  <c:v>-0.24126456975603985</c:v>
                </c:pt>
                <c:pt idx="13">
                  <c:v>-9.7978017790179076E-2</c:v>
                </c:pt>
                <c:pt idx="14">
                  <c:v>5.3252533239893443E-2</c:v>
                </c:pt>
                <c:pt idx="15">
                  <c:v>0.23807389537219059</c:v>
                </c:pt>
                <c:pt idx="16">
                  <c:v>0.40450076972154192</c:v>
                </c:pt>
                <c:pt idx="17">
                  <c:v>0.45926784669657517</c:v>
                </c:pt>
                <c:pt idx="18">
                  <c:v>0.51804603229589663</c:v>
                </c:pt>
                <c:pt idx="19">
                  <c:v>0.50836537946929128</c:v>
                </c:pt>
                <c:pt idx="20">
                  <c:v>0.41238554736617961</c:v>
                </c:pt>
                <c:pt idx="21">
                  <c:v>0.36397090407430649</c:v>
                </c:pt>
                <c:pt idx="22">
                  <c:v>0.34891600580221815</c:v>
                </c:pt>
                <c:pt idx="23">
                  <c:v>0.28209166270836772</c:v>
                </c:pt>
                <c:pt idx="24">
                  <c:v>0.19345862273216319</c:v>
                </c:pt>
                <c:pt idx="25">
                  <c:v>0.12256004300897358</c:v>
                </c:pt>
                <c:pt idx="26">
                  <c:v>0.11009001111409282</c:v>
                </c:pt>
                <c:pt idx="27">
                  <c:v>0.1192557075873393</c:v>
                </c:pt>
                <c:pt idx="28">
                  <c:v>0.13737138777414434</c:v>
                </c:pt>
                <c:pt idx="29">
                  <c:v>0.14086756628680985</c:v>
                </c:pt>
                <c:pt idx="30">
                  <c:v>0.23031347778291753</c:v>
                </c:pt>
                <c:pt idx="31">
                  <c:v>0.27170689800161701</c:v>
                </c:pt>
                <c:pt idx="32">
                  <c:v>0.28380712377662604</c:v>
                </c:pt>
                <c:pt idx="33">
                  <c:v>0.27928103557629208</c:v>
                </c:pt>
                <c:pt idx="34">
                  <c:v>0.26545927874327951</c:v>
                </c:pt>
                <c:pt idx="35">
                  <c:v>0.27875337998401262</c:v>
                </c:pt>
                <c:pt idx="36">
                  <c:v>0.24152762042738335</c:v>
                </c:pt>
                <c:pt idx="37">
                  <c:v>0.25642466980430245</c:v>
                </c:pt>
                <c:pt idx="38">
                  <c:v>0.20289816250615433</c:v>
                </c:pt>
                <c:pt idx="39">
                  <c:v>0.21596885112633282</c:v>
                </c:pt>
                <c:pt idx="40">
                  <c:v>0.19686598587092127</c:v>
                </c:pt>
                <c:pt idx="41">
                  <c:v>0.14181082540794343</c:v>
                </c:pt>
                <c:pt idx="42">
                  <c:v>0.1261775918891625</c:v>
                </c:pt>
                <c:pt idx="43">
                  <c:v>0.12402413782112859</c:v>
                </c:pt>
                <c:pt idx="44">
                  <c:v>9.9680744291502088E-2</c:v>
                </c:pt>
                <c:pt idx="45">
                  <c:v>0.10264286902545636</c:v>
                </c:pt>
                <c:pt idx="46">
                  <c:v>4.8716035576731542E-2</c:v>
                </c:pt>
                <c:pt idx="47">
                  <c:v>-5.1518968515780611E-2</c:v>
                </c:pt>
                <c:pt idx="48">
                  <c:v>-0.12649948337555922</c:v>
                </c:pt>
                <c:pt idx="49">
                  <c:v>-0.19029480920484479</c:v>
                </c:pt>
                <c:pt idx="50">
                  <c:v>-0.22768083162058317</c:v>
                </c:pt>
                <c:pt idx="51">
                  <c:v>-0.24754461537220768</c:v>
                </c:pt>
                <c:pt idx="52">
                  <c:v>-0.24378845886112421</c:v>
                </c:pt>
                <c:pt idx="53">
                  <c:v>-0.20470106103670413</c:v>
                </c:pt>
                <c:pt idx="54">
                  <c:v>-7.9377383187039172E-2</c:v>
                </c:pt>
                <c:pt idx="55">
                  <c:v>4.4657735071669397E-2</c:v>
                </c:pt>
                <c:pt idx="56">
                  <c:v>0.11932015280756239</c:v>
                </c:pt>
                <c:pt idx="57">
                  <c:v>0.24797998731943863</c:v>
                </c:pt>
                <c:pt idx="58">
                  <c:v>0.37477845838458901</c:v>
                </c:pt>
                <c:pt idx="59">
                  <c:v>0.35250698217559123</c:v>
                </c:pt>
                <c:pt idx="60">
                  <c:v>0.29044882278680351</c:v>
                </c:pt>
                <c:pt idx="61">
                  <c:v>0.29758387578679124</c:v>
                </c:pt>
                <c:pt idx="62">
                  <c:v>0.27857752099859334</c:v>
                </c:pt>
                <c:pt idx="63">
                  <c:v>0.2302387167611753</c:v>
                </c:pt>
                <c:pt idx="64">
                  <c:v>0.20011775569250434</c:v>
                </c:pt>
                <c:pt idx="65">
                  <c:v>0.15777030924243463</c:v>
                </c:pt>
                <c:pt idx="66">
                  <c:v>8.6644622193939341E-2</c:v>
                </c:pt>
                <c:pt idx="67">
                  <c:v>2.311323458649811E-2</c:v>
                </c:pt>
                <c:pt idx="68">
                  <c:v>-4.7093699190052352E-2</c:v>
                </c:pt>
                <c:pt idx="69">
                  <c:v>-0.11406711892840615</c:v>
                </c:pt>
                <c:pt idx="70">
                  <c:v>-0.18590858422468032</c:v>
                </c:pt>
                <c:pt idx="71">
                  <c:v>-0.18389677798610171</c:v>
                </c:pt>
                <c:pt idx="72">
                  <c:v>-0.23678974261192542</c:v>
                </c:pt>
                <c:pt idx="73">
                  <c:v>-0.29285335006441937</c:v>
                </c:pt>
                <c:pt idx="74">
                  <c:v>-0.3411029583201623</c:v>
                </c:pt>
                <c:pt idx="75">
                  <c:v>-0.41182136413986348</c:v>
                </c:pt>
                <c:pt idx="76">
                  <c:v>-0.47963684579773452</c:v>
                </c:pt>
                <c:pt idx="77">
                  <c:v>-0.51251720342380713</c:v>
                </c:pt>
                <c:pt idx="78">
                  <c:v>-0.53286985206405624</c:v>
                </c:pt>
                <c:pt idx="79">
                  <c:v>-0.5119071734165429</c:v>
                </c:pt>
                <c:pt idx="80">
                  <c:v>-0.48008108229325863</c:v>
                </c:pt>
                <c:pt idx="81">
                  <c:v>-0.49500732400064706</c:v>
                </c:pt>
                <c:pt idx="82">
                  <c:v>-0.51111998187716623</c:v>
                </c:pt>
                <c:pt idx="83">
                  <c:v>-0.50148733628207731</c:v>
                </c:pt>
                <c:pt idx="84">
                  <c:v>-0.46988440156306177</c:v>
                </c:pt>
                <c:pt idx="85">
                  <c:v>-0.48301453760297774</c:v>
                </c:pt>
                <c:pt idx="86">
                  <c:v>-0.47572691319141192</c:v>
                </c:pt>
                <c:pt idx="87">
                  <c:v>-0.47648168541138664</c:v>
                </c:pt>
                <c:pt idx="88">
                  <c:v>-0.42661796911287136</c:v>
                </c:pt>
                <c:pt idx="89">
                  <c:v>-0.44786104743775546</c:v>
                </c:pt>
                <c:pt idx="90">
                  <c:v>-0.42966336216100098</c:v>
                </c:pt>
                <c:pt idx="91">
                  <c:v>-0.39193143743816417</c:v>
                </c:pt>
                <c:pt idx="92">
                  <c:v>-0.4047787298661793</c:v>
                </c:pt>
                <c:pt idx="93">
                  <c:v>-0.41456923545682545</c:v>
                </c:pt>
                <c:pt idx="94">
                  <c:v>-0.42808431244330192</c:v>
                </c:pt>
                <c:pt idx="95">
                  <c:v>-0.39175845422726141</c:v>
                </c:pt>
                <c:pt idx="96">
                  <c:v>-0.41304849709903002</c:v>
                </c:pt>
                <c:pt idx="97">
                  <c:v>-0.46047251368221626</c:v>
                </c:pt>
                <c:pt idx="98">
                  <c:v>-0.45396991657989311</c:v>
                </c:pt>
                <c:pt idx="99">
                  <c:v>-0.42405962198291924</c:v>
                </c:pt>
                <c:pt idx="100">
                  <c:v>-0.36310806081431812</c:v>
                </c:pt>
                <c:pt idx="101">
                  <c:v>-0.42049157061075004</c:v>
                </c:pt>
                <c:pt idx="102">
                  <c:v>-0.49136232448252581</c:v>
                </c:pt>
                <c:pt idx="103">
                  <c:v>-0.56693580577454805</c:v>
                </c:pt>
                <c:pt idx="104">
                  <c:v>-0.65365520350866513</c:v>
                </c:pt>
                <c:pt idx="105">
                  <c:v>-0.7430616501819387</c:v>
                </c:pt>
                <c:pt idx="106">
                  <c:v>-0.83291616240967614</c:v>
                </c:pt>
                <c:pt idx="107">
                  <c:v>-0.8607589532435006</c:v>
                </c:pt>
                <c:pt idx="108">
                  <c:v>-0.86246781252507998</c:v>
                </c:pt>
                <c:pt idx="109">
                  <c:v>-0.86957499809172034</c:v>
                </c:pt>
                <c:pt idx="110">
                  <c:v>-0.853348778626972</c:v>
                </c:pt>
                <c:pt idx="111">
                  <c:v>-0.63627823819898199</c:v>
                </c:pt>
                <c:pt idx="112">
                  <c:v>-0.463505334258144</c:v>
                </c:pt>
                <c:pt idx="113">
                  <c:v>-0.30971249852014132</c:v>
                </c:pt>
                <c:pt idx="114">
                  <c:v>-0.1756269428722104</c:v>
                </c:pt>
                <c:pt idx="115">
                  <c:v>-0.1728059722724847</c:v>
                </c:pt>
                <c:pt idx="116">
                  <c:v>-0.16998500930971622</c:v>
                </c:pt>
                <c:pt idx="117">
                  <c:v>-0.12946739322991935</c:v>
                </c:pt>
                <c:pt idx="118">
                  <c:v>-7.2334862869260511E-2</c:v>
                </c:pt>
                <c:pt idx="119">
                  <c:v>2.2177349593743359E-3</c:v>
                </c:pt>
                <c:pt idx="120">
                  <c:v>0.13847165254623689</c:v>
                </c:pt>
                <c:pt idx="121">
                  <c:v>0.29273884100130443</c:v>
                </c:pt>
                <c:pt idx="122">
                  <c:v>0.32629440178955216</c:v>
                </c:pt>
                <c:pt idx="123">
                  <c:v>0.35646732525058594</c:v>
                </c:pt>
                <c:pt idx="124">
                  <c:v>0.4556960449182838</c:v>
                </c:pt>
                <c:pt idx="125">
                  <c:v>0.48800200301106955</c:v>
                </c:pt>
                <c:pt idx="126">
                  <c:v>0.5871991808771635</c:v>
                </c:pt>
                <c:pt idx="127">
                  <c:v>0.60299614571410864</c:v>
                </c:pt>
                <c:pt idx="128">
                  <c:v>0.69874752468105972</c:v>
                </c:pt>
                <c:pt idx="129">
                  <c:v>0.7106784901887917</c:v>
                </c:pt>
                <c:pt idx="130">
                  <c:v>0.73133981857844366</c:v>
                </c:pt>
                <c:pt idx="131">
                  <c:v>0.79828511300173166</c:v>
                </c:pt>
                <c:pt idx="132">
                  <c:v>0.75256860109783563</c:v>
                </c:pt>
                <c:pt idx="133">
                  <c:v>0.71643436794132653</c:v>
                </c:pt>
                <c:pt idx="134">
                  <c:v>0.63632927462872124</c:v>
                </c:pt>
                <c:pt idx="135">
                  <c:v>0.59916240508017582</c:v>
                </c:pt>
                <c:pt idx="136">
                  <c:v>0.53788113419057115</c:v>
                </c:pt>
                <c:pt idx="137">
                  <c:v>0.54349119735988072</c:v>
                </c:pt>
                <c:pt idx="138">
                  <c:v>0.53685972956946104</c:v>
                </c:pt>
                <c:pt idx="139">
                  <c:v>0.50102974477896289</c:v>
                </c:pt>
                <c:pt idx="140">
                  <c:v>0.48161408086327318</c:v>
                </c:pt>
                <c:pt idx="141">
                  <c:v>0.52685061414939305</c:v>
                </c:pt>
                <c:pt idx="142">
                  <c:v>0.62259591948082371</c:v>
                </c:pt>
                <c:pt idx="143">
                  <c:v>0.64563909064814795</c:v>
                </c:pt>
                <c:pt idx="144">
                  <c:v>0.75623866479053226</c:v>
                </c:pt>
                <c:pt idx="145">
                  <c:v>0.7945171473440894</c:v>
                </c:pt>
                <c:pt idx="146">
                  <c:v>0.88981462979514347</c:v>
                </c:pt>
                <c:pt idx="147">
                  <c:v>0.93425390711831491</c:v>
                </c:pt>
                <c:pt idx="148">
                  <c:v>0.90094242021832949</c:v>
                </c:pt>
                <c:pt idx="149">
                  <c:v>0.93003132488578322</c:v>
                </c:pt>
                <c:pt idx="150">
                  <c:v>0.92196500834478445</c:v>
                </c:pt>
                <c:pt idx="151">
                  <c:v>0.93353145971377205</c:v>
                </c:pt>
                <c:pt idx="152">
                  <c:v>0.88783536897787341</c:v>
                </c:pt>
                <c:pt idx="153">
                  <c:v>0.93894471613708064</c:v>
                </c:pt>
                <c:pt idx="154">
                  <c:v>0.95020813123442749</c:v>
                </c:pt>
                <c:pt idx="155">
                  <c:v>0.91280571294416202</c:v>
                </c:pt>
                <c:pt idx="156">
                  <c:v>0.8973141230813102</c:v>
                </c:pt>
                <c:pt idx="157">
                  <c:v>0.93153319173531079</c:v>
                </c:pt>
                <c:pt idx="158">
                  <c:v>0.90297834142380662</c:v>
                </c:pt>
                <c:pt idx="159">
                  <c:v>0.87697280855454296</c:v>
                </c:pt>
                <c:pt idx="160">
                  <c:v>0.84778920641879785</c:v>
                </c:pt>
                <c:pt idx="161">
                  <c:v>0.7806341043705487</c:v>
                </c:pt>
                <c:pt idx="162">
                  <c:v>0.7478914021372437</c:v>
                </c:pt>
                <c:pt idx="163">
                  <c:v>0.72926077913927878</c:v>
                </c:pt>
                <c:pt idx="164">
                  <c:v>0.59615731196487864</c:v>
                </c:pt>
                <c:pt idx="165">
                  <c:v>0.47963721476164251</c:v>
                </c:pt>
                <c:pt idx="166">
                  <c:v>0.1644778872838899</c:v>
                </c:pt>
                <c:pt idx="167">
                  <c:v>-9.0040256661881202E-2</c:v>
                </c:pt>
                <c:pt idx="168">
                  <c:v>-0.34976341267111621</c:v>
                </c:pt>
                <c:pt idx="169">
                  <c:v>-0.61959514841772823</c:v>
                </c:pt>
                <c:pt idx="170">
                  <c:v>-0.78906607655311756</c:v>
                </c:pt>
                <c:pt idx="171">
                  <c:v>-0.83031810817769702</c:v>
                </c:pt>
                <c:pt idx="172">
                  <c:v>-0.97701357244479103</c:v>
                </c:pt>
                <c:pt idx="173">
                  <c:v>-0.97372806098106102</c:v>
                </c:pt>
                <c:pt idx="174">
                  <c:v>-0.97008918707097713</c:v>
                </c:pt>
                <c:pt idx="175">
                  <c:v>-0.99591647047899201</c:v>
                </c:pt>
                <c:pt idx="176">
                  <c:v>-0.95199999540434965</c:v>
                </c:pt>
                <c:pt idx="177">
                  <c:v>-0.89205424075020567</c:v>
                </c:pt>
                <c:pt idx="178">
                  <c:v>-0.87993755718224143</c:v>
                </c:pt>
                <c:pt idx="179">
                  <c:v>-0.87509337019258959</c:v>
                </c:pt>
                <c:pt idx="180">
                  <c:v>-0.85190137493447726</c:v>
                </c:pt>
                <c:pt idx="181">
                  <c:v>-0.83870067796721903</c:v>
                </c:pt>
                <c:pt idx="182">
                  <c:v>-0.83765564102353596</c:v>
                </c:pt>
                <c:pt idx="183">
                  <c:v>-0.84193819041362827</c:v>
                </c:pt>
                <c:pt idx="184">
                  <c:v>-0.83859483355730191</c:v>
                </c:pt>
                <c:pt idx="185">
                  <c:v>-0.84158875091485974</c:v>
                </c:pt>
                <c:pt idx="186">
                  <c:v>-0.7838001153946168</c:v>
                </c:pt>
                <c:pt idx="187">
                  <c:v>-0.77000991621436099</c:v>
                </c:pt>
                <c:pt idx="188">
                  <c:v>-0.72458893945804592</c:v>
                </c:pt>
                <c:pt idx="189">
                  <c:v>-0.65586616338751336</c:v>
                </c:pt>
                <c:pt idx="190">
                  <c:v>-0.58570568287975233</c:v>
                </c:pt>
                <c:pt idx="191">
                  <c:v>-0.57141273302268847</c:v>
                </c:pt>
                <c:pt idx="192">
                  <c:v>-0.47552342211018933</c:v>
                </c:pt>
                <c:pt idx="193">
                  <c:v>-0.49103885835272787</c:v>
                </c:pt>
                <c:pt idx="194">
                  <c:v>-0.47370583367039792</c:v>
                </c:pt>
                <c:pt idx="195">
                  <c:v>-0.45087991472795241</c:v>
                </c:pt>
                <c:pt idx="196">
                  <c:v>-0.43762481343094006</c:v>
                </c:pt>
                <c:pt idx="197">
                  <c:v>-0.49818028953126403</c:v>
                </c:pt>
                <c:pt idx="198">
                  <c:v>-0.44540639785991382</c:v>
                </c:pt>
                <c:pt idx="199">
                  <c:v>-0.43252908819966995</c:v>
                </c:pt>
                <c:pt idx="200">
                  <c:v>-0.3538523133427891</c:v>
                </c:pt>
                <c:pt idx="201">
                  <c:v>-0.330319861562823</c:v>
                </c:pt>
                <c:pt idx="202">
                  <c:v>-0.25433754199394742</c:v>
                </c:pt>
                <c:pt idx="203">
                  <c:v>-0.18775701144320972</c:v>
                </c:pt>
                <c:pt idx="204">
                  <c:v>-0.15814968837953899</c:v>
                </c:pt>
                <c:pt idx="205">
                  <c:v>9.1213631903765344E-2</c:v>
                </c:pt>
                <c:pt idx="206">
                  <c:v>0.20070110518486978</c:v>
                </c:pt>
                <c:pt idx="207">
                  <c:v>0.46635010254410336</c:v>
                </c:pt>
                <c:pt idx="208">
                  <c:v>0.6520408606829603</c:v>
                </c:pt>
                <c:pt idx="209">
                  <c:v>0.75112575494800982</c:v>
                </c:pt>
                <c:pt idx="210">
                  <c:v>0.83390249536822425</c:v>
                </c:pt>
                <c:pt idx="211">
                  <c:v>0.81834166465810421</c:v>
                </c:pt>
                <c:pt idx="212">
                  <c:v>0.8403750981491902</c:v>
                </c:pt>
                <c:pt idx="213">
                  <c:v>0.75423371861524535</c:v>
                </c:pt>
                <c:pt idx="214">
                  <c:v>0.71545299948288443</c:v>
                </c:pt>
                <c:pt idx="215">
                  <c:v>0.65719002336787558</c:v>
                </c:pt>
                <c:pt idx="216">
                  <c:v>0.5463951107901468</c:v>
                </c:pt>
                <c:pt idx="217">
                  <c:v>0.42162588863888978</c:v>
                </c:pt>
                <c:pt idx="218">
                  <c:v>0.23931902849698647</c:v>
                </c:pt>
                <c:pt idx="219">
                  <c:v>6.8927771370530772E-2</c:v>
                </c:pt>
                <c:pt idx="220">
                  <c:v>-0.13395867534707978</c:v>
                </c:pt>
                <c:pt idx="221">
                  <c:v>-0.3195273625913399</c:v>
                </c:pt>
                <c:pt idx="222">
                  <c:v>-0.41012575746818897</c:v>
                </c:pt>
                <c:pt idx="223">
                  <c:v>-0.42833243193891546</c:v>
                </c:pt>
                <c:pt idx="224">
                  <c:v>-0.47842462204179226</c:v>
                </c:pt>
                <c:pt idx="225">
                  <c:v>-0.4295355287495492</c:v>
                </c:pt>
                <c:pt idx="226">
                  <c:v>-0.45662143601472704</c:v>
                </c:pt>
                <c:pt idx="227">
                  <c:v>-0.45838223477779771</c:v>
                </c:pt>
                <c:pt idx="228">
                  <c:v>-0.53277458617571494</c:v>
                </c:pt>
                <c:pt idx="229">
                  <c:v>-0.52551851402261951</c:v>
                </c:pt>
                <c:pt idx="230">
                  <c:v>-0.37974947040965312</c:v>
                </c:pt>
                <c:pt idx="231">
                  <c:v>-0.23603150440290316</c:v>
                </c:pt>
                <c:pt idx="232">
                  <c:v>-0.24264764018258403</c:v>
                </c:pt>
                <c:pt idx="233">
                  <c:v>-1.6684354762512621E-2</c:v>
                </c:pt>
                <c:pt idx="234">
                  <c:v>7.4518448977471785E-2</c:v>
                </c:pt>
                <c:pt idx="235">
                  <c:v>0.24584864299864581</c:v>
                </c:pt>
                <c:pt idx="236">
                  <c:v>0.28339617853275878</c:v>
                </c:pt>
                <c:pt idx="237">
                  <c:v>0.39201158229621297</c:v>
                </c:pt>
                <c:pt idx="238">
                  <c:v>0.41046929754390254</c:v>
                </c:pt>
                <c:pt idx="239">
                  <c:v>0.4272534152361932</c:v>
                </c:pt>
                <c:pt idx="240">
                  <c:v>0.42892322735229954</c:v>
                </c:pt>
                <c:pt idx="241">
                  <c:v>0.41490964667655628</c:v>
                </c:pt>
                <c:pt idx="242">
                  <c:v>0.39044550830393199</c:v>
                </c:pt>
                <c:pt idx="243">
                  <c:v>0.41140971660329162</c:v>
                </c:pt>
                <c:pt idx="244">
                  <c:v>0.33262660839203162</c:v>
                </c:pt>
                <c:pt idx="245">
                  <c:v>0.12763500269021227</c:v>
                </c:pt>
                <c:pt idx="246">
                  <c:v>-7.4154374558728198E-2</c:v>
                </c:pt>
                <c:pt idx="247">
                  <c:v>-0.24422728604825267</c:v>
                </c:pt>
                <c:pt idx="248">
                  <c:v>-0.33016940477650641</c:v>
                </c:pt>
                <c:pt idx="249">
                  <c:v>-0.54444902751369162</c:v>
                </c:pt>
                <c:pt idx="250">
                  <c:v>-0.6417527046675825</c:v>
                </c:pt>
                <c:pt idx="251">
                  <c:v>-0.79270022941913076</c:v>
                </c:pt>
                <c:pt idx="252">
                  <c:v>-0.83944129260590739</c:v>
                </c:pt>
                <c:pt idx="253">
                  <c:v>-0.9374178172337817</c:v>
                </c:pt>
                <c:pt idx="254">
                  <c:v>-0.9738028366826833</c:v>
                </c:pt>
                <c:pt idx="255">
                  <c:v>-0.97660847360623759</c:v>
                </c:pt>
                <c:pt idx="256">
                  <c:v>-0.98680407688096006</c:v>
                </c:pt>
                <c:pt idx="257">
                  <c:v>-0.88293168270846711</c:v>
                </c:pt>
                <c:pt idx="258">
                  <c:v>-0.74882361006331333</c:v>
                </c:pt>
                <c:pt idx="259">
                  <c:v>-0.52555999440821621</c:v>
                </c:pt>
                <c:pt idx="260">
                  <c:v>-0.28604609121461355</c:v>
                </c:pt>
                <c:pt idx="261">
                  <c:v>-2.7375407957545228E-2</c:v>
                </c:pt>
                <c:pt idx="262">
                  <c:v>0.13496180592899254</c:v>
                </c:pt>
                <c:pt idx="263">
                  <c:v>0.36558117095713077</c:v>
                </c:pt>
                <c:pt idx="264">
                  <c:v>0.43929303156423039</c:v>
                </c:pt>
                <c:pt idx="265">
                  <c:v>0.73232158729573182</c:v>
                </c:pt>
                <c:pt idx="266">
                  <c:v>0.80741670187674686</c:v>
                </c:pt>
                <c:pt idx="267">
                  <c:v>0.89931988287562425</c:v>
                </c:pt>
                <c:pt idx="268">
                  <c:v>0.90523801295255224</c:v>
                </c:pt>
                <c:pt idx="269">
                  <c:v>0.83742038067302937</c:v>
                </c:pt>
                <c:pt idx="270">
                  <c:v>0.70040931200170586</c:v>
                </c:pt>
                <c:pt idx="271">
                  <c:v>0.58396874400605103</c:v>
                </c:pt>
                <c:pt idx="272">
                  <c:v>0.40161518374774496</c:v>
                </c:pt>
                <c:pt idx="273">
                  <c:v>0.27789842273731108</c:v>
                </c:pt>
                <c:pt idx="274">
                  <c:v>0.22640411056619481</c:v>
                </c:pt>
                <c:pt idx="275">
                  <c:v>0.1179189526950439</c:v>
                </c:pt>
                <c:pt idx="276">
                  <c:v>2.4025469226718887E-2</c:v>
                </c:pt>
                <c:pt idx="277">
                  <c:v>-9.8913923131503823E-2</c:v>
                </c:pt>
                <c:pt idx="278">
                  <c:v>-0.24616492851804828</c:v>
                </c:pt>
                <c:pt idx="279">
                  <c:v>-0.38958149646794593</c:v>
                </c:pt>
                <c:pt idx="280">
                  <c:v>-0.48628108713322515</c:v>
                </c:pt>
                <c:pt idx="281">
                  <c:v>-0.49860601506103419</c:v>
                </c:pt>
                <c:pt idx="282">
                  <c:v>-0.56649949403196953</c:v>
                </c:pt>
                <c:pt idx="283">
                  <c:v>-0.5648296626675624</c:v>
                </c:pt>
                <c:pt idx="284">
                  <c:v>-0.54698930288049763</c:v>
                </c:pt>
                <c:pt idx="285">
                  <c:v>-0.50288501564811305</c:v>
                </c:pt>
                <c:pt idx="286">
                  <c:v>-0.3215804873445548</c:v>
                </c:pt>
                <c:pt idx="287">
                  <c:v>-0.26557675458336416</c:v>
                </c:pt>
                <c:pt idx="288">
                  <c:v>-0.15549236901155927</c:v>
                </c:pt>
                <c:pt idx="289">
                  <c:v>-8.2888714935127561E-2</c:v>
                </c:pt>
                <c:pt idx="290">
                  <c:v>-3.0981569741516113E-2</c:v>
                </c:pt>
                <c:pt idx="291">
                  <c:v>-6.4289625789993921E-2</c:v>
                </c:pt>
                <c:pt idx="292">
                  <c:v>-0.30503029006464127</c:v>
                </c:pt>
                <c:pt idx="293">
                  <c:v>-0.2751401358430749</c:v>
                </c:pt>
                <c:pt idx="294">
                  <c:v>-0.26904641262801415</c:v>
                </c:pt>
                <c:pt idx="295">
                  <c:v>-0.20745493799687012</c:v>
                </c:pt>
                <c:pt idx="296">
                  <c:v>-0.26260696470989819</c:v>
                </c:pt>
                <c:pt idx="297">
                  <c:v>-0.22212859542143537</c:v>
                </c:pt>
                <c:pt idx="298">
                  <c:v>-0.24090811719443717</c:v>
                </c:pt>
                <c:pt idx="299">
                  <c:v>-0.27324170883791754</c:v>
                </c:pt>
                <c:pt idx="300">
                  <c:v>-0.36135578519483347</c:v>
                </c:pt>
                <c:pt idx="301">
                  <c:v>-0.36832904486109525</c:v>
                </c:pt>
                <c:pt idx="302">
                  <c:v>-0.37384072573699045</c:v>
                </c:pt>
                <c:pt idx="303">
                  <c:v>-0.43201799524311246</c:v>
                </c:pt>
                <c:pt idx="304">
                  <c:v>-0.39328404411710771</c:v>
                </c:pt>
                <c:pt idx="305">
                  <c:v>-0.43794248507615419</c:v>
                </c:pt>
                <c:pt idx="306">
                  <c:v>-0.46866940275363034</c:v>
                </c:pt>
                <c:pt idx="307">
                  <c:v>-0.55053349401896601</c:v>
                </c:pt>
                <c:pt idx="308">
                  <c:v>-0.61971928927032027</c:v>
                </c:pt>
                <c:pt idx="309">
                  <c:v>-0.55788800050427578</c:v>
                </c:pt>
                <c:pt idx="310">
                  <c:v>-0.61160234908809485</c:v>
                </c:pt>
                <c:pt idx="311">
                  <c:v>-0.62494817517596712</c:v>
                </c:pt>
                <c:pt idx="312">
                  <c:v>-0.66894656993402046</c:v>
                </c:pt>
                <c:pt idx="313">
                  <c:v>-0.69249201895026691</c:v>
                </c:pt>
                <c:pt idx="314">
                  <c:v>-0.74805284799803329</c:v>
                </c:pt>
                <c:pt idx="315">
                  <c:v>-0.7895762960775361</c:v>
                </c:pt>
                <c:pt idx="316">
                  <c:v>-0.79127393801944246</c:v>
                </c:pt>
                <c:pt idx="317">
                  <c:v>-0.83697747162354341</c:v>
                </c:pt>
                <c:pt idx="318">
                  <c:v>-0.89726895098074255</c:v>
                </c:pt>
                <c:pt idx="319">
                  <c:v>-0.96358334910891141</c:v>
                </c:pt>
                <c:pt idx="320">
                  <c:v>-1.0218906399933567</c:v>
                </c:pt>
                <c:pt idx="321">
                  <c:v>-1.0432597774759989</c:v>
                </c:pt>
                <c:pt idx="322">
                  <c:v>-1.003921141756849</c:v>
                </c:pt>
                <c:pt idx="323">
                  <c:v>-0.9122435285685988</c:v>
                </c:pt>
                <c:pt idx="324">
                  <c:v>-0.7819101176804798</c:v>
                </c:pt>
                <c:pt idx="325">
                  <c:v>-0.57204653108543313</c:v>
                </c:pt>
                <c:pt idx="326">
                  <c:v>-0.34730841095621323</c:v>
                </c:pt>
                <c:pt idx="327">
                  <c:v>-0.18180430522636593</c:v>
                </c:pt>
                <c:pt idx="328">
                  <c:v>-0.13025429495344043</c:v>
                </c:pt>
                <c:pt idx="329">
                  <c:v>-0.13168428163511825</c:v>
                </c:pt>
                <c:pt idx="330">
                  <c:v>-2.0208894051441773E-2</c:v>
                </c:pt>
                <c:pt idx="331">
                  <c:v>-0.14948933336330411</c:v>
                </c:pt>
                <c:pt idx="332">
                  <c:v>-0.13499980384859672</c:v>
                </c:pt>
                <c:pt idx="333">
                  <c:v>-0.11430692999476993</c:v>
                </c:pt>
                <c:pt idx="334">
                  <c:v>-0.19244644049560272</c:v>
                </c:pt>
                <c:pt idx="335">
                  <c:v>-0.29239833745467719</c:v>
                </c:pt>
                <c:pt idx="336">
                  <c:v>-0.24027928232439871</c:v>
                </c:pt>
                <c:pt idx="337">
                  <c:v>-0.22783708000978575</c:v>
                </c:pt>
                <c:pt idx="338">
                  <c:v>-0.19839877909092962</c:v>
                </c:pt>
                <c:pt idx="339">
                  <c:v>-0.11403179028440541</c:v>
                </c:pt>
                <c:pt idx="340">
                  <c:v>-2.2235807720495937E-2</c:v>
                </c:pt>
                <c:pt idx="341">
                  <c:v>-1.4881331205776394E-2</c:v>
                </c:pt>
                <c:pt idx="342">
                  <c:v>-0.15663181453481823</c:v>
                </c:pt>
                <c:pt idx="343">
                  <c:v>-0.33700142783998072</c:v>
                </c:pt>
                <c:pt idx="344">
                  <c:v>-0.37386106443642886</c:v>
                </c:pt>
                <c:pt idx="345">
                  <c:v>-0.3870379039898954</c:v>
                </c:pt>
                <c:pt idx="346">
                  <c:v>-0.19951304700225286</c:v>
                </c:pt>
                <c:pt idx="347">
                  <c:v>-0.18115010808062965</c:v>
                </c:pt>
                <c:pt idx="348">
                  <c:v>3.7761697511567771E-2</c:v>
                </c:pt>
                <c:pt idx="349">
                  <c:v>0.26248815011867715</c:v>
                </c:pt>
                <c:pt idx="350">
                  <c:v>0.42504503552203704</c:v>
                </c:pt>
                <c:pt idx="351">
                  <c:v>0.576279052768494</c:v>
                </c:pt>
                <c:pt idx="352">
                  <c:v>0.65881066365085383</c:v>
                </c:pt>
                <c:pt idx="353">
                  <c:v>0.73650951046072988</c:v>
                </c:pt>
                <c:pt idx="354">
                  <c:v>0.68054327232218537</c:v>
                </c:pt>
                <c:pt idx="355">
                  <c:v>0.64957654814676613</c:v>
                </c:pt>
                <c:pt idx="356">
                  <c:v>0.55945807478631271</c:v>
                </c:pt>
                <c:pt idx="357">
                  <c:v>0.4234946552285731</c:v>
                </c:pt>
                <c:pt idx="358">
                  <c:v>0.37649483632919256</c:v>
                </c:pt>
                <c:pt idx="359">
                  <c:v>0.32430518574935707</c:v>
                </c:pt>
                <c:pt idx="360">
                  <c:v>0.30796541997029381</c:v>
                </c:pt>
                <c:pt idx="361">
                  <c:v>0.3000492987962961</c:v>
                </c:pt>
                <c:pt idx="362">
                  <c:v>0.3180588724516562</c:v>
                </c:pt>
                <c:pt idx="363">
                  <c:v>0.33812322663217942</c:v>
                </c:pt>
                <c:pt idx="364">
                  <c:v>0.3517014463203828</c:v>
                </c:pt>
                <c:pt idx="365">
                  <c:v>0.34813468223778804</c:v>
                </c:pt>
                <c:pt idx="366">
                  <c:v>0.41006071345120526</c:v>
                </c:pt>
                <c:pt idx="367">
                  <c:v>0.42282605706788068</c:v>
                </c:pt>
                <c:pt idx="368">
                  <c:v>0.49024861501592049</c:v>
                </c:pt>
                <c:pt idx="369">
                  <c:v>0.50254568654448706</c:v>
                </c:pt>
                <c:pt idx="370">
                  <c:v>0.56423932076042527</c:v>
                </c:pt>
                <c:pt idx="371">
                  <c:v>0.59359937096984039</c:v>
                </c:pt>
                <c:pt idx="372">
                  <c:v>0.60192061504774008</c:v>
                </c:pt>
                <c:pt idx="373">
                  <c:v>0.57902392502894195</c:v>
                </c:pt>
                <c:pt idx="374">
                  <c:v>0.55543950097698502</c:v>
                </c:pt>
                <c:pt idx="375">
                  <c:v>0.54111150409437614</c:v>
                </c:pt>
                <c:pt idx="376">
                  <c:v>0.58556549916411416</c:v>
                </c:pt>
                <c:pt idx="377">
                  <c:v>0.65286944968031546</c:v>
                </c:pt>
                <c:pt idx="378">
                  <c:v>0.71336422386182718</c:v>
                </c:pt>
                <c:pt idx="379">
                  <c:v>0.78744087458321332</c:v>
                </c:pt>
                <c:pt idx="380">
                  <c:v>0.8867478624769376</c:v>
                </c:pt>
                <c:pt idx="381">
                  <c:v>0.77804565347306087</c:v>
                </c:pt>
                <c:pt idx="382">
                  <c:v>0.59573374742126539</c:v>
                </c:pt>
                <c:pt idx="383">
                  <c:v>0.42222275190195591</c:v>
                </c:pt>
                <c:pt idx="384">
                  <c:v>0.36989541398151465</c:v>
                </c:pt>
                <c:pt idx="385">
                  <c:v>0.29133565389800387</c:v>
                </c:pt>
                <c:pt idx="386">
                  <c:v>0.3121699234056694</c:v>
                </c:pt>
                <c:pt idx="387">
                  <c:v>0.38115643776037017</c:v>
                </c:pt>
                <c:pt idx="388">
                  <c:v>0.56845391426707426</c:v>
                </c:pt>
                <c:pt idx="389">
                  <c:v>0.59221631886445691</c:v>
                </c:pt>
                <c:pt idx="390">
                  <c:v>0.59049211884698749</c:v>
                </c:pt>
                <c:pt idx="391">
                  <c:v>0.60066756365247875</c:v>
                </c:pt>
                <c:pt idx="392">
                  <c:v>0.66517713359235542</c:v>
                </c:pt>
                <c:pt idx="393">
                  <c:v>0.72476664072323937</c:v>
                </c:pt>
                <c:pt idx="394">
                  <c:v>0.72186057751088784</c:v>
                </c:pt>
                <c:pt idx="395">
                  <c:v>0.65263744599014162</c:v>
                </c:pt>
                <c:pt idx="396">
                  <c:v>0.62160363389806017</c:v>
                </c:pt>
                <c:pt idx="397">
                  <c:v>0.58387910397901155</c:v>
                </c:pt>
                <c:pt idx="398">
                  <c:v>0.54322007754870016</c:v>
                </c:pt>
                <c:pt idx="399">
                  <c:v>0.54520031618861065</c:v>
                </c:pt>
                <c:pt idx="400">
                  <c:v>0.68237799086442141</c:v>
                </c:pt>
                <c:pt idx="401">
                  <c:v>0.81356434163157698</c:v>
                </c:pt>
                <c:pt idx="402">
                  <c:v>0.90529850215107199</c:v>
                </c:pt>
                <c:pt idx="403">
                  <c:v>0.93628169291088092</c:v>
                </c:pt>
                <c:pt idx="404">
                  <c:v>0.96057046747640085</c:v>
                </c:pt>
                <c:pt idx="405">
                  <c:v>0.91174056738474785</c:v>
                </c:pt>
                <c:pt idx="406">
                  <c:v>0.89828863136828296</c:v>
                </c:pt>
                <c:pt idx="407">
                  <c:v>0.88429917702215433</c:v>
                </c:pt>
                <c:pt idx="408">
                  <c:v>0.84652077669689507</c:v>
                </c:pt>
                <c:pt idx="409">
                  <c:v>0.83989718983481632</c:v>
                </c:pt>
                <c:pt idx="410">
                  <c:v>0.84220323738263791</c:v>
                </c:pt>
                <c:pt idx="411">
                  <c:v>0.87341747901725542</c:v>
                </c:pt>
                <c:pt idx="412">
                  <c:v>0.87460392913136231</c:v>
                </c:pt>
                <c:pt idx="413">
                  <c:v>0.90769994061774384</c:v>
                </c:pt>
                <c:pt idx="414">
                  <c:v>0.87641139355490394</c:v>
                </c:pt>
                <c:pt idx="415">
                  <c:v>0.83627525162804484</c:v>
                </c:pt>
                <c:pt idx="416">
                  <c:v>0.86007190432862135</c:v>
                </c:pt>
                <c:pt idx="417">
                  <c:v>0.85694048089707198</c:v>
                </c:pt>
                <c:pt idx="418">
                  <c:v>0.89512428067901362</c:v>
                </c:pt>
                <c:pt idx="419">
                  <c:v>0.89858143891146391</c:v>
                </c:pt>
                <c:pt idx="420">
                  <c:v>0.89967690519851606</c:v>
                </c:pt>
                <c:pt idx="421">
                  <c:v>0.98508753027915885</c:v>
                </c:pt>
                <c:pt idx="422">
                  <c:v>0.94981791331523113</c:v>
                </c:pt>
                <c:pt idx="423">
                  <c:v>0.93704863687134232</c:v>
                </c:pt>
                <c:pt idx="424">
                  <c:v>0.90832449774187118</c:v>
                </c:pt>
                <c:pt idx="425">
                  <c:v>0.84706231093456019</c:v>
                </c:pt>
                <c:pt idx="426">
                  <c:v>0.833484054481471</c:v>
                </c:pt>
                <c:pt idx="427">
                  <c:v>0.73867026775286049</c:v>
                </c:pt>
                <c:pt idx="428">
                  <c:v>0.50067998651087109</c:v>
                </c:pt>
                <c:pt idx="429">
                  <c:v>0.17224542191232323</c:v>
                </c:pt>
                <c:pt idx="430">
                  <c:v>-0.28676953402466565</c:v>
                </c:pt>
                <c:pt idx="431">
                  <c:v>-0.70104646518184932</c:v>
                </c:pt>
                <c:pt idx="432">
                  <c:v>-0.89491095548860633</c:v>
                </c:pt>
                <c:pt idx="433">
                  <c:v>-0.99562403164552138</c:v>
                </c:pt>
                <c:pt idx="434">
                  <c:v>-1.0033584628726668</c:v>
                </c:pt>
                <c:pt idx="435">
                  <c:v>-0.98075224881478151</c:v>
                </c:pt>
                <c:pt idx="436">
                  <c:v>-0.92001261683114799</c:v>
                </c:pt>
                <c:pt idx="437">
                  <c:v>-0.85279833603345256</c:v>
                </c:pt>
                <c:pt idx="438">
                  <c:v>-0.80152739490095715</c:v>
                </c:pt>
                <c:pt idx="439">
                  <c:v>-0.71061860089651696</c:v>
                </c:pt>
                <c:pt idx="440">
                  <c:v>-0.6534584774126202</c:v>
                </c:pt>
                <c:pt idx="441">
                  <c:v>-0.64304321250070384</c:v>
                </c:pt>
                <c:pt idx="442">
                  <c:v>-0.49715905449125808</c:v>
                </c:pt>
                <c:pt idx="443">
                  <c:v>-0.53168139414221394</c:v>
                </c:pt>
                <c:pt idx="444">
                  <c:v>-0.56829376012707733</c:v>
                </c:pt>
                <c:pt idx="445">
                  <c:v>-0.61757698804915395</c:v>
                </c:pt>
                <c:pt idx="446">
                  <c:v>-0.59273928211643079</c:v>
                </c:pt>
                <c:pt idx="447">
                  <c:v>-0.60785736242950905</c:v>
                </c:pt>
                <c:pt idx="448">
                  <c:v>-0.57719360099595873</c:v>
                </c:pt>
                <c:pt idx="449">
                  <c:v>-0.56893548376863312</c:v>
                </c:pt>
                <c:pt idx="450">
                  <c:v>-0.59477922272693262</c:v>
                </c:pt>
                <c:pt idx="451">
                  <c:v>-0.6174915619873248</c:v>
                </c:pt>
                <c:pt idx="452">
                  <c:v>-0.63204048430859228</c:v>
                </c:pt>
                <c:pt idx="453">
                  <c:v>-0.68731509119717349</c:v>
                </c:pt>
                <c:pt idx="454">
                  <c:v>-0.67330520580341968</c:v>
                </c:pt>
                <c:pt idx="455">
                  <c:v>-0.61372579074094791</c:v>
                </c:pt>
                <c:pt idx="456">
                  <c:v>-0.49568624844101566</c:v>
                </c:pt>
                <c:pt idx="457">
                  <c:v>-0.61423702472791941</c:v>
                </c:pt>
                <c:pt idx="458">
                  <c:v>-0.65228311028399755</c:v>
                </c:pt>
                <c:pt idx="459">
                  <c:v>-0.69101713296252654</c:v>
                </c:pt>
                <c:pt idx="460">
                  <c:v>-0.84025948832019859</c:v>
                </c:pt>
                <c:pt idx="461">
                  <c:v>-0.88861842471882868</c:v>
                </c:pt>
                <c:pt idx="462">
                  <c:v>-0.80686050729765268</c:v>
                </c:pt>
                <c:pt idx="463">
                  <c:v>-0.66789966316127536</c:v>
                </c:pt>
                <c:pt idx="464">
                  <c:v>-0.69654022514424629</c:v>
                </c:pt>
                <c:pt idx="465">
                  <c:v>-0.66850403583676332</c:v>
                </c:pt>
                <c:pt idx="466">
                  <c:v>-0.42262174647361517</c:v>
                </c:pt>
                <c:pt idx="467">
                  <c:v>-0.37347243315238887</c:v>
                </c:pt>
                <c:pt idx="468">
                  <c:v>-0.3765369425623562</c:v>
                </c:pt>
                <c:pt idx="469">
                  <c:v>-0.39454656543660721</c:v>
                </c:pt>
                <c:pt idx="470">
                  <c:v>-0.37245901238274304</c:v>
                </c:pt>
                <c:pt idx="471">
                  <c:v>-0.41976918940501928</c:v>
                </c:pt>
                <c:pt idx="472">
                  <c:v>-0.41712120432515032</c:v>
                </c:pt>
                <c:pt idx="473">
                  <c:v>-0.38134557067112929</c:v>
                </c:pt>
                <c:pt idx="474">
                  <c:v>-0.40134309623660896</c:v>
                </c:pt>
                <c:pt idx="475">
                  <c:v>-0.40092657132927223</c:v>
                </c:pt>
                <c:pt idx="476">
                  <c:v>-0.41346349517752506</c:v>
                </c:pt>
                <c:pt idx="477">
                  <c:v>-0.38360866229161339</c:v>
                </c:pt>
                <c:pt idx="478">
                  <c:v>-0.38664160192652508</c:v>
                </c:pt>
                <c:pt idx="479">
                  <c:v>-0.41485817380032391</c:v>
                </c:pt>
                <c:pt idx="480">
                  <c:v>-0.42778374972827954</c:v>
                </c:pt>
                <c:pt idx="481">
                  <c:v>-0.44331829269855993</c:v>
                </c:pt>
                <c:pt idx="482">
                  <c:v>-0.42335237227301264</c:v>
                </c:pt>
                <c:pt idx="483">
                  <c:v>-0.43760579763148499</c:v>
                </c:pt>
                <c:pt idx="484">
                  <c:v>-0.45641684593217657</c:v>
                </c:pt>
                <c:pt idx="485">
                  <c:v>-0.43394437368814653</c:v>
                </c:pt>
                <c:pt idx="486">
                  <c:v>-0.45832654431294578</c:v>
                </c:pt>
                <c:pt idx="487">
                  <c:v>-0.42927312921651739</c:v>
                </c:pt>
                <c:pt idx="488">
                  <c:v>-0.43045960705854402</c:v>
                </c:pt>
                <c:pt idx="489">
                  <c:v>-0.42460567873008292</c:v>
                </c:pt>
                <c:pt idx="490">
                  <c:v>-0.43460071273038359</c:v>
                </c:pt>
                <c:pt idx="491">
                  <c:v>-0.41111847341676339</c:v>
                </c:pt>
                <c:pt idx="492">
                  <c:v>-0.39453885050096604</c:v>
                </c:pt>
                <c:pt idx="493">
                  <c:v>-0.38941585822412728</c:v>
                </c:pt>
                <c:pt idx="494">
                  <c:v>-0.39352539354367277</c:v>
                </c:pt>
                <c:pt idx="495">
                  <c:v>-0.42404031645518209</c:v>
                </c:pt>
                <c:pt idx="496">
                  <c:v>-0.3941854572612512</c:v>
                </c:pt>
                <c:pt idx="497">
                  <c:v>-0.37676908873783554</c:v>
                </c:pt>
                <c:pt idx="498">
                  <c:v>-0.40948019431082683</c:v>
                </c:pt>
                <c:pt idx="499">
                  <c:v>-0.42662147234276904</c:v>
                </c:pt>
                <c:pt idx="500">
                  <c:v>-0.42992952171745497</c:v>
                </c:pt>
                <c:pt idx="501">
                  <c:v>-0.42216222321434527</c:v>
                </c:pt>
                <c:pt idx="502">
                  <c:v>-0.42400503130717476</c:v>
                </c:pt>
                <c:pt idx="503">
                  <c:v>-0.43254596217581076</c:v>
                </c:pt>
                <c:pt idx="504">
                  <c:v>-0.42212694628053354</c:v>
                </c:pt>
                <c:pt idx="505">
                  <c:v>-0.38286656351349529</c:v>
                </c:pt>
                <c:pt idx="506">
                  <c:v>-0.40049119506781788</c:v>
                </c:pt>
                <c:pt idx="507">
                  <c:v>-0.43975530308743588</c:v>
                </c:pt>
                <c:pt idx="508">
                  <c:v>-0.42543872796751792</c:v>
                </c:pt>
                <c:pt idx="509">
                  <c:v>-0.43379920753722334</c:v>
                </c:pt>
                <c:pt idx="510">
                  <c:v>-0.38941585822412728</c:v>
                </c:pt>
                <c:pt idx="511">
                  <c:v>-0.4205555492483411</c:v>
                </c:pt>
                <c:pt idx="512">
                  <c:v>-0.42421702665038002</c:v>
                </c:pt>
                <c:pt idx="513">
                  <c:v>-0.41540095125433163</c:v>
                </c:pt>
                <c:pt idx="514">
                  <c:v>-0.39349011660986105</c:v>
                </c:pt>
                <c:pt idx="515">
                  <c:v>-0.37349260207848656</c:v>
                </c:pt>
                <c:pt idx="516">
                  <c:v>-0.39700642786097684</c:v>
                </c:pt>
                <c:pt idx="517">
                  <c:v>-0.39024890688432379</c:v>
                </c:pt>
                <c:pt idx="518">
                  <c:v>-0.3501201985232773</c:v>
                </c:pt>
                <c:pt idx="519">
                  <c:v>-0.39372994120162791</c:v>
                </c:pt>
                <c:pt idx="520">
                  <c:v>-0.35527104495668771</c:v>
                </c:pt>
                <c:pt idx="521">
                  <c:v>-0.32969874336704474</c:v>
                </c:pt>
                <c:pt idx="522">
                  <c:v>-0.34008613660580428</c:v>
                </c:pt>
                <c:pt idx="523">
                  <c:v>-0.30761490568613231</c:v>
                </c:pt>
                <c:pt idx="524">
                  <c:v>-0.35705070386531007</c:v>
                </c:pt>
                <c:pt idx="525">
                  <c:v>-0.32064656920904766</c:v>
                </c:pt>
                <c:pt idx="526">
                  <c:v>-0.31388904823239472</c:v>
                </c:pt>
                <c:pt idx="527">
                  <c:v>-0.30451878349927552</c:v>
                </c:pt>
                <c:pt idx="528">
                  <c:v>-0.32656732557531393</c:v>
                </c:pt>
                <c:pt idx="529">
                  <c:v>-0.30859307807265657</c:v>
                </c:pt>
                <c:pt idx="530">
                  <c:v>-0.30737503103281294</c:v>
                </c:pt>
                <c:pt idx="531">
                  <c:v>-0.30145054119977127</c:v>
                </c:pt>
                <c:pt idx="532">
                  <c:v>-0.31201093689773413</c:v>
                </c:pt>
                <c:pt idx="533">
                  <c:v>-0.32127508888235129</c:v>
                </c:pt>
                <c:pt idx="534">
                  <c:v>-0.34666701836254499</c:v>
                </c:pt>
                <c:pt idx="535">
                  <c:v>-0.31103280069885725</c:v>
                </c:pt>
                <c:pt idx="536">
                  <c:v>-0.34116645812025648</c:v>
                </c:pt>
                <c:pt idx="537">
                  <c:v>-0.30302193765472518</c:v>
                </c:pt>
                <c:pt idx="538">
                  <c:v>-0.37625045770440485</c:v>
                </c:pt>
                <c:pt idx="539">
                  <c:v>-0.33493528959515551</c:v>
                </c:pt>
                <c:pt idx="540">
                  <c:v>-0.34023132085055124</c:v>
                </c:pt>
                <c:pt idx="541">
                  <c:v>-0.30835692585200769</c:v>
                </c:pt>
                <c:pt idx="542">
                  <c:v>-0.32180517422344035</c:v>
                </c:pt>
                <c:pt idx="543">
                  <c:v>-0.36765012863492236</c:v>
                </c:pt>
                <c:pt idx="544">
                  <c:v>-0.32912434325651935</c:v>
                </c:pt>
                <c:pt idx="545">
                  <c:v>-0.38419816392737266</c:v>
                </c:pt>
                <c:pt idx="546">
                  <c:v>-0.34573926825967094</c:v>
                </c:pt>
                <c:pt idx="547">
                  <c:v>-0.39886809609935797</c:v>
                </c:pt>
                <c:pt idx="548">
                  <c:v>-0.3721092991511033</c:v>
                </c:pt>
                <c:pt idx="549">
                  <c:v>-0.35782806263789313</c:v>
                </c:pt>
                <c:pt idx="550">
                  <c:v>-0.38496803824981962</c:v>
                </c:pt>
                <c:pt idx="551">
                  <c:v>-0.34288296020771436</c:v>
                </c:pt>
                <c:pt idx="552">
                  <c:v>-0.36719831915681672</c:v>
                </c:pt>
                <c:pt idx="553">
                  <c:v>-0.3884528229732459</c:v>
                </c:pt>
                <c:pt idx="554">
                  <c:v>-0.38517630012624954</c:v>
                </c:pt>
                <c:pt idx="555">
                  <c:v>-0.38681452635072405</c:v>
                </c:pt>
                <c:pt idx="556">
                  <c:v>-0.38235160427394399</c:v>
                </c:pt>
                <c:pt idx="557">
                  <c:v>-0.40931866425310559</c:v>
                </c:pt>
                <c:pt idx="558">
                  <c:v>-0.38681452635072405</c:v>
                </c:pt>
                <c:pt idx="559">
                  <c:v>-0.38663788713081182</c:v>
                </c:pt>
                <c:pt idx="560">
                  <c:v>-0.38583637205802351</c:v>
                </c:pt>
                <c:pt idx="561">
                  <c:v>-0.36800347805003258</c:v>
                </c:pt>
                <c:pt idx="562">
                  <c:v>-0.37455277276066462</c:v>
                </c:pt>
                <c:pt idx="563">
                  <c:v>-0.35371850807004701</c:v>
                </c:pt>
                <c:pt idx="564">
                  <c:v>-0.38193508052108427</c:v>
                </c:pt>
                <c:pt idx="565">
                  <c:v>-0.3598475274672201</c:v>
                </c:pt>
                <c:pt idx="566">
                  <c:v>-0.35409974782937637</c:v>
                </c:pt>
                <c:pt idx="567">
                  <c:v>-0.35510945438054736</c:v>
                </c:pt>
                <c:pt idx="568">
                  <c:v>-0.36190234899707863</c:v>
                </c:pt>
                <c:pt idx="569">
                  <c:v>-0.38127501622626747</c:v>
                </c:pt>
                <c:pt idx="570">
                  <c:v>-0.36169774082070433</c:v>
                </c:pt>
                <c:pt idx="571">
                  <c:v>-0.37103645387259165</c:v>
                </c:pt>
                <c:pt idx="572">
                  <c:v>-0.37779397484924465</c:v>
                </c:pt>
                <c:pt idx="573">
                  <c:v>-0.37681957153990475</c:v>
                </c:pt>
                <c:pt idx="574">
                  <c:v>-0.39078643285094439</c:v>
                </c:pt>
                <c:pt idx="575">
                  <c:v>-0.4087644395511581</c:v>
                </c:pt>
                <c:pt idx="576">
                  <c:v>-0.42147801249895123</c:v>
                </c:pt>
                <c:pt idx="577">
                  <c:v>-0.41224547329122369</c:v>
                </c:pt>
                <c:pt idx="578">
                  <c:v>-0.43183014632048433</c:v>
                </c:pt>
                <c:pt idx="579">
                  <c:v>-0.42597253913842525</c:v>
                </c:pt>
                <c:pt idx="580">
                  <c:v>-0.41123570622163352</c:v>
                </c:pt>
                <c:pt idx="581">
                  <c:v>-0.41081918189153532</c:v>
                </c:pt>
                <c:pt idx="582">
                  <c:v>-0.40545638311675358</c:v>
                </c:pt>
                <c:pt idx="583">
                  <c:v>-0.39402761766847139</c:v>
                </c:pt>
                <c:pt idx="584">
                  <c:v>-0.41325890509497443</c:v>
                </c:pt>
                <c:pt idx="585">
                  <c:v>-0.38747832295783941</c:v>
                </c:pt>
                <c:pt idx="586">
                  <c:v>-0.4447520428176035</c:v>
                </c:pt>
                <c:pt idx="587">
                  <c:v>-0.42150961763888362</c:v>
                </c:pt>
                <c:pt idx="588">
                  <c:v>-0.43172031819903045</c:v>
                </c:pt>
                <c:pt idx="589">
                  <c:v>-0.39489600493537574</c:v>
                </c:pt>
                <c:pt idx="590">
                  <c:v>-0.39730045062776476</c:v>
                </c:pt>
                <c:pt idx="591">
                  <c:v>-0.44826836170567641</c:v>
                </c:pt>
                <c:pt idx="592">
                  <c:v>-0.45401240023978756</c:v>
                </c:pt>
                <c:pt idx="593">
                  <c:v>-0.47589175193564104</c:v>
                </c:pt>
                <c:pt idx="594">
                  <c:v>-0.43788094273613598</c:v>
                </c:pt>
                <c:pt idx="595">
                  <c:v>-0.45732051071013108</c:v>
                </c:pt>
                <c:pt idx="596">
                  <c:v>-0.45038626086721795</c:v>
                </c:pt>
                <c:pt idx="597">
                  <c:v>-0.44523166287320848</c:v>
                </c:pt>
                <c:pt idx="598">
                  <c:v>-0.4461316018213447</c:v>
                </c:pt>
                <c:pt idx="599">
                  <c:v>-0.43070315350574273</c:v>
                </c:pt>
                <c:pt idx="600">
                  <c:v>-0.4535176605651251</c:v>
                </c:pt>
                <c:pt idx="601">
                  <c:v>-0.4765796344449143</c:v>
                </c:pt>
                <c:pt idx="602">
                  <c:v>-0.46734709581442524</c:v>
                </c:pt>
                <c:pt idx="603">
                  <c:v>-0.45208390338636278</c:v>
                </c:pt>
                <c:pt idx="604">
                  <c:v>-0.43588929612126548</c:v>
                </c:pt>
                <c:pt idx="605">
                  <c:v>-0.47333841426251066</c:v>
                </c:pt>
                <c:pt idx="606">
                  <c:v>-0.42300273823085416</c:v>
                </c:pt>
                <c:pt idx="607">
                  <c:v>-0.42826342381982341</c:v>
                </c:pt>
                <c:pt idx="608">
                  <c:v>-0.44692936648801085</c:v>
                </c:pt>
                <c:pt idx="609">
                  <c:v>-0.4720851612641408</c:v>
                </c:pt>
                <c:pt idx="610">
                  <c:v>-0.46940183815480241</c:v>
                </c:pt>
                <c:pt idx="611">
                  <c:v>-0.43302931569819114</c:v>
                </c:pt>
                <c:pt idx="612">
                  <c:v>-0.41585276015519884</c:v>
                </c:pt>
                <c:pt idx="613">
                  <c:v>-0.43013778359388483</c:v>
                </c:pt>
                <c:pt idx="614">
                  <c:v>-0.39798075141520706</c:v>
                </c:pt>
                <c:pt idx="615">
                  <c:v>-0.43386236435838765</c:v>
                </c:pt>
                <c:pt idx="616">
                  <c:v>-0.43240079602488757</c:v>
                </c:pt>
                <c:pt idx="617">
                  <c:v>-0.39864472506073706</c:v>
                </c:pt>
                <c:pt idx="618">
                  <c:v>-0.42609505879555937</c:v>
                </c:pt>
                <c:pt idx="619">
                  <c:v>-0.39073230340853826</c:v>
                </c:pt>
                <c:pt idx="620">
                  <c:v>-0.41093802975478999</c:v>
                </c:pt>
                <c:pt idx="621">
                  <c:v>-0.38909403475946824</c:v>
                </c:pt>
                <c:pt idx="622">
                  <c:v>-0.39536820221374075</c:v>
                </c:pt>
                <c:pt idx="623">
                  <c:v>-0.38411613650379006</c:v>
                </c:pt>
                <c:pt idx="624">
                  <c:v>-0.38516119917825409</c:v>
                </c:pt>
                <c:pt idx="625">
                  <c:v>-0.36405178232326679</c:v>
                </c:pt>
                <c:pt idx="626">
                  <c:v>-0.35056825644078393</c:v>
                </c:pt>
                <c:pt idx="627">
                  <c:v>-0.36279847586619662</c:v>
                </c:pt>
                <c:pt idx="628">
                  <c:v>-0.35217125097595153</c:v>
                </c:pt>
                <c:pt idx="629">
                  <c:v>-0.34642715076894426</c:v>
                </c:pt>
                <c:pt idx="630">
                  <c:v>-0.32026166753546698</c:v>
                </c:pt>
                <c:pt idx="631">
                  <c:v>-0.30469551942525425</c:v>
                </c:pt>
                <c:pt idx="632">
                  <c:v>-0.33538340097136238</c:v>
                </c:pt>
                <c:pt idx="633">
                  <c:v>-0.34973520720334894</c:v>
                </c:pt>
                <c:pt idx="634">
                  <c:v>-0.33580362340335945</c:v>
                </c:pt>
                <c:pt idx="635">
                  <c:v>-0.31535059904930957</c:v>
                </c:pt>
                <c:pt idx="636">
                  <c:v>-0.28891367844717597</c:v>
                </c:pt>
                <c:pt idx="637">
                  <c:v>-0.3065735945722674</c:v>
                </c:pt>
                <c:pt idx="638">
                  <c:v>-0.29796950688246721</c:v>
                </c:pt>
                <c:pt idx="639">
                  <c:v>-0.34580236456241609</c:v>
                </c:pt>
                <c:pt idx="640">
                  <c:v>-0.32855898040438009</c:v>
                </c:pt>
                <c:pt idx="641">
                  <c:v>-0.3412726319644161</c:v>
                </c:pt>
                <c:pt idx="642">
                  <c:v>-0.32719959680921668</c:v>
                </c:pt>
                <c:pt idx="643">
                  <c:v>-0.33064906077422662</c:v>
                </c:pt>
                <c:pt idx="644">
                  <c:v>-0.29957252714841559</c:v>
                </c:pt>
                <c:pt idx="645">
                  <c:v>-0.30198062654086028</c:v>
                </c:pt>
                <c:pt idx="646">
                  <c:v>-0.31528745974473049</c:v>
                </c:pt>
                <c:pt idx="647">
                  <c:v>-0.32960774966036172</c:v>
                </c:pt>
                <c:pt idx="648">
                  <c:v>-0.30975165793350684</c:v>
                </c:pt>
                <c:pt idx="649">
                  <c:v>-0.30689541039996943</c:v>
                </c:pt>
                <c:pt idx="650">
                  <c:v>-0.30462861162072929</c:v>
                </c:pt>
                <c:pt idx="651">
                  <c:v>-0.32162845639128523</c:v>
                </c:pt>
                <c:pt idx="652">
                  <c:v>-0.31442284836919698</c:v>
                </c:pt>
                <c:pt idx="653">
                  <c:v>-0.35392677110095383</c:v>
                </c:pt>
                <c:pt idx="654">
                  <c:v>-0.33020093130419592</c:v>
                </c:pt>
                <c:pt idx="655">
                  <c:v>-0.37002300455225562</c:v>
                </c:pt>
                <c:pt idx="656">
                  <c:v>-0.35267348273770732</c:v>
                </c:pt>
                <c:pt idx="657">
                  <c:v>-0.3571679907061191</c:v>
                </c:pt>
                <c:pt idx="658">
                  <c:v>-0.36574048371285356</c:v>
                </c:pt>
                <c:pt idx="659">
                  <c:v>-0.33818023278746812</c:v>
                </c:pt>
                <c:pt idx="660">
                  <c:v>-0.32936788206676093</c:v>
                </c:pt>
                <c:pt idx="661">
                  <c:v>-0.35246521970680045</c:v>
                </c:pt>
                <c:pt idx="662">
                  <c:v>-0.34507914344643498</c:v>
                </c:pt>
                <c:pt idx="663">
                  <c:v>-0.3475542046793435</c:v>
                </c:pt>
                <c:pt idx="664">
                  <c:v>-0.33999143574036522</c:v>
                </c:pt>
                <c:pt idx="665">
                  <c:v>-0.35413503297738375</c:v>
                </c:pt>
                <c:pt idx="666">
                  <c:v>-0.30972005221633592</c:v>
                </c:pt>
                <c:pt idx="667">
                  <c:v>-0.32121566495072384</c:v>
                </c:pt>
                <c:pt idx="668">
                  <c:v>-0.37779397484924465</c:v>
                </c:pt>
                <c:pt idx="669">
                  <c:v>-0.36089631539426392</c:v>
                </c:pt>
                <c:pt idx="670">
                  <c:v>-0.3778292594200135</c:v>
                </c:pt>
                <c:pt idx="671">
                  <c:v>-0.37336633792047197</c:v>
                </c:pt>
                <c:pt idx="672">
                  <c:v>-0.40440760564657624</c:v>
                </c:pt>
                <c:pt idx="673">
                  <c:v>-0.38562810960435512</c:v>
                </c:pt>
                <c:pt idx="674">
                  <c:v>-0.37929082833075212</c:v>
                </c:pt>
                <c:pt idx="675">
                  <c:v>-0.38479506036692013</c:v>
                </c:pt>
                <c:pt idx="676">
                  <c:v>-0.40203471163541921</c:v>
                </c:pt>
                <c:pt idx="677">
                  <c:v>-0.38541984772792526</c:v>
                </c:pt>
                <c:pt idx="678">
                  <c:v>-0.37371597311710747</c:v>
                </c:pt>
                <c:pt idx="679">
                  <c:v>-0.39688017473706733</c:v>
                </c:pt>
                <c:pt idx="680">
                  <c:v>-0.38681825924026103</c:v>
                </c:pt>
                <c:pt idx="681">
                  <c:v>-0.36640055506738906</c:v>
                </c:pt>
                <c:pt idx="682">
                  <c:v>-0.34201463345922917</c:v>
                </c:pt>
                <c:pt idx="683">
                  <c:v>-0.41405669433794445</c:v>
                </c:pt>
                <c:pt idx="684">
                  <c:v>-0.42691541592007565</c:v>
                </c:pt>
                <c:pt idx="685">
                  <c:v>-0.4314098891008491</c:v>
                </c:pt>
                <c:pt idx="686">
                  <c:v>-0.40089129439546034</c:v>
                </c:pt>
                <c:pt idx="687">
                  <c:v>-0.36660881752105745</c:v>
                </c:pt>
                <c:pt idx="688">
                  <c:v>-0.37354304869290844</c:v>
                </c:pt>
                <c:pt idx="689">
                  <c:v>-0.41443794173423104</c:v>
                </c:pt>
                <c:pt idx="690">
                  <c:v>-0.39911163548683815</c:v>
                </c:pt>
                <c:pt idx="691">
                  <c:v>-0.37228602744012496</c:v>
                </c:pt>
                <c:pt idx="692">
                  <c:v>-0.39050755485675653</c:v>
                </c:pt>
                <c:pt idx="693">
                  <c:v>-0.42506522066041497</c:v>
                </c:pt>
                <c:pt idx="694">
                  <c:v>-0.4116485587578525</c:v>
                </c:pt>
                <c:pt idx="695">
                  <c:v>-0.40566093019747018</c:v>
                </c:pt>
                <c:pt idx="696">
                  <c:v>-0.39113234221776166</c:v>
                </c:pt>
                <c:pt idx="697">
                  <c:v>-0.37270626656593647</c:v>
                </c:pt>
                <c:pt idx="698">
                  <c:v>-0.43774723089287121</c:v>
                </c:pt>
                <c:pt idx="699">
                  <c:v>-0.39357206484396229</c:v>
                </c:pt>
                <c:pt idx="700">
                  <c:v>-0.38625289581088329</c:v>
                </c:pt>
                <c:pt idx="701">
                  <c:v>-0.42057067592711744</c:v>
                </c:pt>
                <c:pt idx="702">
                  <c:v>-0.40893370206110591</c:v>
                </c:pt>
                <c:pt idx="703">
                  <c:v>-0.39012263624382915</c:v>
                </c:pt>
                <c:pt idx="704">
                  <c:v>-0.42039397561154745</c:v>
                </c:pt>
                <c:pt idx="705">
                  <c:v>-0.4369457262769495</c:v>
                </c:pt>
                <c:pt idx="706">
                  <c:v>-0.41903455640597514</c:v>
                </c:pt>
                <c:pt idx="707">
                  <c:v>-0.40342946944769936</c:v>
                </c:pt>
                <c:pt idx="708">
                  <c:v>-0.43349624421811589</c:v>
                </c:pt>
                <c:pt idx="709">
                  <c:v>-0.42042929612443164</c:v>
                </c:pt>
                <c:pt idx="710">
                  <c:v>-0.40596760888952932</c:v>
                </c:pt>
                <c:pt idx="711">
                  <c:v>-0.41346349517752506</c:v>
                </c:pt>
                <c:pt idx="712">
                  <c:v>-0.41468148169894958</c:v>
                </c:pt>
                <c:pt idx="713">
                  <c:v>-0.42963029071064596</c:v>
                </c:pt>
                <c:pt idx="714">
                  <c:v>-0.4267703108648101</c:v>
                </c:pt>
                <c:pt idx="715">
                  <c:v>-0.43025507749441261</c:v>
                </c:pt>
                <c:pt idx="716">
                  <c:v>-0.42123074022193424</c:v>
                </c:pt>
                <c:pt idx="717">
                  <c:v>-0.43227454290097805</c:v>
                </c:pt>
                <c:pt idx="718">
                  <c:v>-0.42579209547645186</c:v>
                </c:pt>
                <c:pt idx="719">
                  <c:v>-0.44067404050822778</c:v>
                </c:pt>
                <c:pt idx="720">
                  <c:v>-0.41513326486903585</c:v>
                </c:pt>
                <c:pt idx="721">
                  <c:v>-0.40872915440315072</c:v>
                </c:pt>
                <c:pt idx="722">
                  <c:v>-0.39997996929504204</c:v>
                </c:pt>
                <c:pt idx="723">
                  <c:v>-0.41774970590463012</c:v>
                </c:pt>
                <c:pt idx="724">
                  <c:v>-0.39179246703099763</c:v>
                </c:pt>
                <c:pt idx="725">
                  <c:v>-0.40667435096711591</c:v>
                </c:pt>
                <c:pt idx="726">
                  <c:v>-0.40566093019747018</c:v>
                </c:pt>
                <c:pt idx="727">
                  <c:v>-0.38872789652537265</c:v>
                </c:pt>
                <c:pt idx="728">
                  <c:v>-0.38389144962490446</c:v>
                </c:pt>
                <c:pt idx="729">
                  <c:v>-0.36844789272434997</c:v>
                </c:pt>
                <c:pt idx="730">
                  <c:v>-0.39702157263357685</c:v>
                </c:pt>
                <c:pt idx="731">
                  <c:v>-0.39966580673008523</c:v>
                </c:pt>
                <c:pt idx="732">
                  <c:v>-0.39454656543660721</c:v>
                </c:pt>
                <c:pt idx="733">
                  <c:v>-0.3972614221333538</c:v>
                </c:pt>
                <c:pt idx="734">
                  <c:v>-0.41767542902709776</c:v>
                </c:pt>
                <c:pt idx="735">
                  <c:v>-0.42339163888988585</c:v>
                </c:pt>
                <c:pt idx="736">
                  <c:v>-0.41565594552670854</c:v>
                </c:pt>
                <c:pt idx="737">
                  <c:v>-0.42693958101171492</c:v>
                </c:pt>
                <c:pt idx="738">
                  <c:v>-0.42384344779075311</c:v>
                </c:pt>
                <c:pt idx="739">
                  <c:v>-0.42485320722338593</c:v>
                </c:pt>
                <c:pt idx="740">
                  <c:v>-0.46982981736979756</c:v>
                </c:pt>
                <c:pt idx="741">
                  <c:v>-0.44286649085741142</c:v>
                </c:pt>
                <c:pt idx="742">
                  <c:v>-0.44492129487068466</c:v>
                </c:pt>
                <c:pt idx="743">
                  <c:v>-0.45495533869433397</c:v>
                </c:pt>
                <c:pt idx="744">
                  <c:v>-0.43920873928519072</c:v>
                </c:pt>
                <c:pt idx="745">
                  <c:v>-0.41325523272385667</c:v>
                </c:pt>
                <c:pt idx="746">
                  <c:v>-0.41054037602711002</c:v>
                </c:pt>
                <c:pt idx="747">
                  <c:v>-0.39988153496282752</c:v>
                </c:pt>
                <c:pt idx="748">
                  <c:v>-0.39131278530249658</c:v>
                </c:pt>
                <c:pt idx="749">
                  <c:v>-0.33403912653839007</c:v>
                </c:pt>
                <c:pt idx="750">
                  <c:v>-0.3555018928084876</c:v>
                </c:pt>
                <c:pt idx="751">
                  <c:v>-0.30418429422971688</c:v>
                </c:pt>
                <c:pt idx="752">
                  <c:v>-0.30871034624240346</c:v>
                </c:pt>
                <c:pt idx="753">
                  <c:v>-0.31240337590291284</c:v>
                </c:pt>
                <c:pt idx="754">
                  <c:v>-0.30114757730342523</c:v>
                </c:pt>
                <c:pt idx="755">
                  <c:v>-0.27638048748846006</c:v>
                </c:pt>
                <c:pt idx="756">
                  <c:v>-0.32511322302088774</c:v>
                </c:pt>
                <c:pt idx="757">
                  <c:v>-0.29462990640378772</c:v>
                </c:pt>
                <c:pt idx="758">
                  <c:v>-0.29037519389921418</c:v>
                </c:pt>
                <c:pt idx="759">
                  <c:v>-0.28096966211191121</c:v>
                </c:pt>
                <c:pt idx="760">
                  <c:v>-0.31388904823239472</c:v>
                </c:pt>
                <c:pt idx="761">
                  <c:v>-0.28493412856383854</c:v>
                </c:pt>
                <c:pt idx="762">
                  <c:v>-0.31847826585767969</c:v>
                </c:pt>
                <c:pt idx="763">
                  <c:v>-0.34792026372395768</c:v>
                </c:pt>
                <c:pt idx="764">
                  <c:v>-0.38042310742051916</c:v>
                </c:pt>
                <c:pt idx="765">
                  <c:v>-0.36983116710104291</c:v>
                </c:pt>
                <c:pt idx="766">
                  <c:v>-0.36836961628412807</c:v>
                </c:pt>
                <c:pt idx="767">
                  <c:v>-0.40424738097225316</c:v>
                </c:pt>
                <c:pt idx="768">
                  <c:v>-0.41379801017786438</c:v>
                </c:pt>
                <c:pt idx="769">
                  <c:v>-0.41793910821274693</c:v>
                </c:pt>
                <c:pt idx="770">
                  <c:v>-0.43612537736662893</c:v>
                </c:pt>
                <c:pt idx="771">
                  <c:v>-0.45985120894919107</c:v>
                </c:pt>
                <c:pt idx="772">
                  <c:v>-0.43633363924305885</c:v>
                </c:pt>
                <c:pt idx="773">
                  <c:v>-0.45065394725251368</c:v>
                </c:pt>
                <c:pt idx="774">
                  <c:v>-0.44365659462437512</c:v>
                </c:pt>
                <c:pt idx="775">
                  <c:v>-0.43428262215526131</c:v>
                </c:pt>
                <c:pt idx="776">
                  <c:v>-0.4502411558119524</c:v>
                </c:pt>
                <c:pt idx="777">
                  <c:v>-0.44592333994491484</c:v>
                </c:pt>
                <c:pt idx="778">
                  <c:v>-0.44940437368498043</c:v>
                </c:pt>
                <c:pt idx="779">
                  <c:v>-0.4440731183772349</c:v>
                </c:pt>
                <c:pt idx="780">
                  <c:v>-0.50197529681464492</c:v>
                </c:pt>
                <c:pt idx="781">
                  <c:v>-0.42710855875468634</c:v>
                </c:pt>
                <c:pt idx="782">
                  <c:v>-0.46428258582721937</c:v>
                </c:pt>
                <c:pt idx="783">
                  <c:v>-0.43773577600797436</c:v>
                </c:pt>
                <c:pt idx="784">
                  <c:v>-0.48114098969943203</c:v>
                </c:pt>
                <c:pt idx="785">
                  <c:v>-0.46473065477883091</c:v>
                </c:pt>
                <c:pt idx="786">
                  <c:v>-0.46128489739533868</c:v>
                </c:pt>
                <c:pt idx="787">
                  <c:v>-0.45341549334337355</c:v>
                </c:pt>
                <c:pt idx="788">
                  <c:v>-0.45226062121851784</c:v>
                </c:pt>
                <c:pt idx="789">
                  <c:v>-0.43484425211786359</c:v>
                </c:pt>
                <c:pt idx="790">
                  <c:v>-0.47804120335565292</c:v>
                </c:pt>
                <c:pt idx="791">
                  <c:v>-0.48372215322397599</c:v>
                </c:pt>
                <c:pt idx="792">
                  <c:v>-0.4499976087875151</c:v>
                </c:pt>
                <c:pt idx="793">
                  <c:v>-0.45083432924159106</c:v>
                </c:pt>
                <c:pt idx="794">
                  <c:v>-0.47146037505761262</c:v>
                </c:pt>
                <c:pt idx="795">
                  <c:v>-0.47964414385488163</c:v>
                </c:pt>
                <c:pt idx="796">
                  <c:v>-0.46937402700006459</c:v>
                </c:pt>
                <c:pt idx="797">
                  <c:v>-0.4718805788185475</c:v>
                </c:pt>
                <c:pt idx="798">
                  <c:v>-0.45937526068746543</c:v>
                </c:pt>
                <c:pt idx="799">
                  <c:v>-0.44202578129751252</c:v>
                </c:pt>
                <c:pt idx="800">
                  <c:v>-0.44192734696529801</c:v>
                </c:pt>
                <c:pt idx="801">
                  <c:v>-0.44645341764904678</c:v>
                </c:pt>
                <c:pt idx="802">
                  <c:v>-0.45422439558299288</c:v>
                </c:pt>
                <c:pt idx="803">
                  <c:v>-0.4282040075251532</c:v>
                </c:pt>
                <c:pt idx="804">
                  <c:v>-0.41527843101995909</c:v>
                </c:pt>
                <c:pt idx="805">
                  <c:v>-0.37524817508495079</c:v>
                </c:pt>
                <c:pt idx="806">
                  <c:v>-0.44046577863179792</c:v>
                </c:pt>
                <c:pt idx="807">
                  <c:v>-0.37145669357564171</c:v>
                </c:pt>
                <c:pt idx="808">
                  <c:v>-0.37664284325088304</c:v>
                </c:pt>
                <c:pt idx="809">
                  <c:v>-0.37577450944267921</c:v>
                </c:pt>
                <c:pt idx="810">
                  <c:v>-0.36615700804295181</c:v>
                </c:pt>
                <c:pt idx="811">
                  <c:v>-0.37214463718057261</c:v>
                </c:pt>
                <c:pt idx="812">
                  <c:v>-0.36082569985374435</c:v>
                </c:pt>
                <c:pt idx="813">
                  <c:v>-0.38190352826261387</c:v>
                </c:pt>
                <c:pt idx="814">
                  <c:v>-0.35688911271193124</c:v>
                </c:pt>
                <c:pt idx="815">
                  <c:v>-0.35831541456848603</c:v>
                </c:pt>
                <c:pt idx="816">
                  <c:v>-0.34120945704942807</c:v>
                </c:pt>
                <c:pt idx="817">
                  <c:v>-0.38395462511713097</c:v>
                </c:pt>
                <c:pt idx="818">
                  <c:v>-0.35671245597543361</c:v>
                </c:pt>
                <c:pt idx="819">
                  <c:v>-0.37144923485628645</c:v>
                </c:pt>
                <c:pt idx="820">
                  <c:v>-0.37001928917930382</c:v>
                </c:pt>
                <c:pt idx="821">
                  <c:v>-0.3808547771004559</c:v>
                </c:pt>
                <c:pt idx="822">
                  <c:v>-0.36165505862623781</c:v>
                </c:pt>
                <c:pt idx="823">
                  <c:v>-0.38189980301003407</c:v>
                </c:pt>
                <c:pt idx="824">
                  <c:v>-0.39336013059641456</c:v>
                </c:pt>
                <c:pt idx="825">
                  <c:v>-0.41217491178664301</c:v>
                </c:pt>
                <c:pt idx="826">
                  <c:v>-0.38520785238471994</c:v>
                </c:pt>
                <c:pt idx="827">
                  <c:v>-0.39889964014363283</c:v>
                </c:pt>
                <c:pt idx="828">
                  <c:v>-0.40381071684398584</c:v>
                </c:pt>
                <c:pt idx="829">
                  <c:v>-0.41646114060757194</c:v>
                </c:pt>
                <c:pt idx="830">
                  <c:v>-0.3903271833245458</c:v>
                </c:pt>
                <c:pt idx="831">
                  <c:v>-0.38729420750198668</c:v>
                </c:pt>
                <c:pt idx="832">
                  <c:v>-0.37064779075878374</c:v>
                </c:pt>
                <c:pt idx="833">
                  <c:v>-0.41711751386020868</c:v>
                </c:pt>
                <c:pt idx="834">
                  <c:v>-0.41199821147107318</c:v>
                </c:pt>
                <c:pt idx="835">
                  <c:v>-0.40625044004742505</c:v>
                </c:pt>
                <c:pt idx="836">
                  <c:v>-0.38457941132365914</c:v>
                </c:pt>
                <c:pt idx="837">
                  <c:v>-0.3896354957959729</c:v>
                </c:pt>
                <c:pt idx="838">
                  <c:v>-0.42715149716543899</c:v>
                </c:pt>
                <c:pt idx="839">
                  <c:v>-0.42523814450737563</c:v>
                </c:pt>
                <c:pt idx="840">
                  <c:v>-0.44018322062953497</c:v>
                </c:pt>
                <c:pt idx="841">
                  <c:v>-0.45578465446499355</c:v>
                </c:pt>
                <c:pt idx="842">
                  <c:v>-0.43331585401484296</c:v>
                </c:pt>
                <c:pt idx="843">
                  <c:v>-0.42238189697383821</c:v>
                </c:pt>
                <c:pt idx="844">
                  <c:v>-0.46230232536463112</c:v>
                </c:pt>
                <c:pt idx="845">
                  <c:v>-0.43875320397726686</c:v>
                </c:pt>
                <c:pt idx="846">
                  <c:v>-0.42161198704098235</c:v>
                </c:pt>
                <c:pt idx="847">
                  <c:v>-0.44878724780091622</c:v>
                </c:pt>
                <c:pt idx="848">
                  <c:v>-0.41833920754038945</c:v>
                </c:pt>
                <c:pt idx="849">
                  <c:v>-0.42314794055781474</c:v>
                </c:pt>
                <c:pt idx="850">
                  <c:v>-0.41875573244772618</c:v>
                </c:pt>
                <c:pt idx="851">
                  <c:v>-0.41074489455713642</c:v>
                </c:pt>
                <c:pt idx="852">
                  <c:v>-0.4228337599106442</c:v>
                </c:pt>
                <c:pt idx="853">
                  <c:v>-0.43122949889757622</c:v>
                </c:pt>
                <c:pt idx="854">
                  <c:v>-0.4422379711841079</c:v>
                </c:pt>
                <c:pt idx="855">
                  <c:v>-0.42018571373511759</c:v>
                </c:pt>
                <c:pt idx="856">
                  <c:v>-0.42527348311408336</c:v>
                </c:pt>
                <c:pt idx="857">
                  <c:v>-0.40506767757835022</c:v>
                </c:pt>
                <c:pt idx="858">
                  <c:v>-0.39994843570763383</c:v>
                </c:pt>
                <c:pt idx="859">
                  <c:v>-0.38228477565890029</c:v>
                </c:pt>
                <c:pt idx="860">
                  <c:v>-0.39050388364011557</c:v>
                </c:pt>
                <c:pt idx="861">
                  <c:v>-0.36169774082070433</c:v>
                </c:pt>
                <c:pt idx="862">
                  <c:v>-0.39353678733291214</c:v>
                </c:pt>
                <c:pt idx="863">
                  <c:v>-0.40012135955459432</c:v>
                </c:pt>
                <c:pt idx="864">
                  <c:v>-0.39071214551654548</c:v>
                </c:pt>
                <c:pt idx="865">
                  <c:v>-0.39851468558859021</c:v>
                </c:pt>
                <c:pt idx="866">
                  <c:v>-0.37586921088535674</c:v>
                </c:pt>
                <c:pt idx="867">
                  <c:v>-0.39896654852539631</c:v>
                </c:pt>
                <c:pt idx="868">
                  <c:v>-0.38994594356521645</c:v>
                </c:pt>
                <c:pt idx="869">
                  <c:v>-0.41955723706364789</c:v>
                </c:pt>
                <c:pt idx="870">
                  <c:v>-0.40792392453464921</c:v>
                </c:pt>
                <c:pt idx="871">
                  <c:v>-0.41221018872045484</c:v>
                </c:pt>
                <c:pt idx="872">
                  <c:v>-0.3847913274773832</c:v>
                </c:pt>
                <c:pt idx="873">
                  <c:v>-0.40914196393753577</c:v>
                </c:pt>
                <c:pt idx="874">
                  <c:v>-0.38869261901432245</c:v>
                </c:pt>
                <c:pt idx="875">
                  <c:v>-0.3725295744645622</c:v>
                </c:pt>
                <c:pt idx="876">
                  <c:v>-0.4095937734156414</c:v>
                </c:pt>
                <c:pt idx="877">
                  <c:v>-0.38363645535252749</c:v>
                </c:pt>
                <c:pt idx="878">
                  <c:v>-0.39911163548683815</c:v>
                </c:pt>
                <c:pt idx="879">
                  <c:v>-0.38350647697603818</c:v>
                </c:pt>
                <c:pt idx="880">
                  <c:v>-0.40750366731501397</c:v>
                </c:pt>
                <c:pt idx="881">
                  <c:v>-0.39834176174162966</c:v>
                </c:pt>
                <c:pt idx="882">
                  <c:v>-0.39196539087795818</c:v>
                </c:pt>
                <c:pt idx="883">
                  <c:v>-0.3905391605739274</c:v>
                </c:pt>
                <c:pt idx="884">
                  <c:v>-0.41098843394461654</c:v>
                </c:pt>
                <c:pt idx="885">
                  <c:v>-0.39342697730528198</c:v>
                </c:pt>
                <c:pt idx="886">
                  <c:v>-0.37155140207803788</c:v>
                </c:pt>
                <c:pt idx="887">
                  <c:v>-0.3770556341142059</c:v>
                </c:pt>
                <c:pt idx="888">
                  <c:v>-0.41283497550422144</c:v>
                </c:pt>
                <c:pt idx="889">
                  <c:v>-0.41840609782832922</c:v>
                </c:pt>
                <c:pt idx="890">
                  <c:v>-0.40366926548877602</c:v>
                </c:pt>
                <c:pt idx="891">
                  <c:v>-0.41060351475445067</c:v>
                </c:pt>
                <c:pt idx="892">
                  <c:v>-0.39321871542885206</c:v>
                </c:pt>
                <c:pt idx="893">
                  <c:v>-0.4418883289277537</c:v>
                </c:pt>
                <c:pt idx="894">
                  <c:v>-0.37928709544121519</c:v>
                </c:pt>
                <c:pt idx="895">
                  <c:v>-0.38628817332193349</c:v>
                </c:pt>
                <c:pt idx="896">
                  <c:v>-0.41983606159913539</c:v>
                </c:pt>
                <c:pt idx="897">
                  <c:v>-0.42331709533920098</c:v>
                </c:pt>
                <c:pt idx="898">
                  <c:v>-0.38813471488153839</c:v>
                </c:pt>
                <c:pt idx="899">
                  <c:v>-0.40917724908554309</c:v>
                </c:pt>
                <c:pt idx="900">
                  <c:v>-0.40712248101438508</c:v>
                </c:pt>
                <c:pt idx="901">
                  <c:v>-0.41259510791062065</c:v>
                </c:pt>
                <c:pt idx="902">
                  <c:v>-0.41774970590463012</c:v>
                </c:pt>
                <c:pt idx="903">
                  <c:v>-0.41277184383659954</c:v>
                </c:pt>
                <c:pt idx="904">
                  <c:v>-0.38187200231216267</c:v>
                </c:pt>
                <c:pt idx="905">
                  <c:v>-0.38475977579615128</c:v>
                </c:pt>
                <c:pt idx="906">
                  <c:v>-0.42322238625956621</c:v>
                </c:pt>
                <c:pt idx="907">
                  <c:v>-0.39148577024511461</c:v>
                </c:pt>
                <c:pt idx="908">
                  <c:v>-0.4132198946943873</c:v>
                </c:pt>
                <c:pt idx="909">
                  <c:v>-0.3874430454467892</c:v>
                </c:pt>
                <c:pt idx="910">
                  <c:v>-0.37758571239557631</c:v>
                </c:pt>
                <c:pt idx="911">
                  <c:v>-0.40479260402622341</c:v>
                </c:pt>
                <c:pt idx="912">
                  <c:v>-0.38597782341323339</c:v>
                </c:pt>
                <c:pt idx="913">
                  <c:v>-0.36737495837672901</c:v>
                </c:pt>
                <c:pt idx="914">
                  <c:v>-0.38353810020979423</c:v>
                </c:pt>
                <c:pt idx="915">
                  <c:v>-0.3877890076950683</c:v>
                </c:pt>
                <c:pt idx="916">
                  <c:v>-0.40966829887250256</c:v>
                </c:pt>
                <c:pt idx="917">
                  <c:v>-0.4044038803939965</c:v>
                </c:pt>
                <c:pt idx="918">
                  <c:v>-0.40112739373464756</c:v>
                </c:pt>
                <c:pt idx="919">
                  <c:v>-0.39698628748556936</c:v>
                </c:pt>
                <c:pt idx="920">
                  <c:v>-0.41562066859289687</c:v>
                </c:pt>
                <c:pt idx="921">
                  <c:v>-0.41446946768468207</c:v>
                </c:pt>
                <c:pt idx="922">
                  <c:v>-0.41015171349054058</c:v>
                </c:pt>
                <c:pt idx="923">
                  <c:v>-0.43119424005758811</c:v>
                </c:pt>
                <c:pt idx="924">
                  <c:v>-0.44408451216647421</c:v>
                </c:pt>
                <c:pt idx="925">
                  <c:v>-0.42360363423309116</c:v>
                </c:pt>
                <c:pt idx="926">
                  <c:v>-0.4152394206193718</c:v>
                </c:pt>
                <c:pt idx="927">
                  <c:v>-0.4283063692902947</c:v>
                </c:pt>
                <c:pt idx="928">
                  <c:v>-0.44593100026737875</c:v>
                </c:pt>
                <c:pt idx="929">
                  <c:v>-0.45265698765662343</c:v>
                </c:pt>
                <c:pt idx="930">
                  <c:v>-0.43607368530998947</c:v>
                </c:pt>
                <c:pt idx="931">
                  <c:v>-0.43488725046979682</c:v>
                </c:pt>
                <c:pt idx="932">
                  <c:v>-0.45816122027002992</c:v>
                </c:pt>
                <c:pt idx="933">
                  <c:v>-0.4790586231107497</c:v>
                </c:pt>
                <c:pt idx="934">
                  <c:v>-0.4585777440228897</c:v>
                </c:pt>
                <c:pt idx="935">
                  <c:v>-0.48129381732729593</c:v>
                </c:pt>
                <c:pt idx="936">
                  <c:v>-0.51090512834231261</c:v>
                </c:pt>
                <c:pt idx="937">
                  <c:v>-0.48352527749982821</c:v>
                </c:pt>
                <c:pt idx="938">
                  <c:v>-0.48882125529652354</c:v>
                </c:pt>
                <c:pt idx="939">
                  <c:v>-0.52585390256637077</c:v>
                </c:pt>
                <c:pt idx="940">
                  <c:v>-0.48123066756585031</c:v>
                </c:pt>
                <c:pt idx="941">
                  <c:v>-0.49614047721106441</c:v>
                </c:pt>
                <c:pt idx="942">
                  <c:v>-0.48526965889740037</c:v>
                </c:pt>
                <c:pt idx="943">
                  <c:v>-0.48548165481784422</c:v>
                </c:pt>
                <c:pt idx="944">
                  <c:v>-0.49224286510496174</c:v>
                </c:pt>
                <c:pt idx="945">
                  <c:v>-0.48625154665687631</c:v>
                </c:pt>
                <c:pt idx="946">
                  <c:v>-0.50060340634756328</c:v>
                </c:pt>
                <c:pt idx="947">
                  <c:v>-0.48363883851081901</c:v>
                </c:pt>
                <c:pt idx="948">
                  <c:v>-0.48464860558040918</c:v>
                </c:pt>
                <c:pt idx="949">
                  <c:v>-0.47583625543694053</c:v>
                </c:pt>
                <c:pt idx="950">
                  <c:v>-0.45967319279335656</c:v>
                </c:pt>
                <c:pt idx="951">
                  <c:v>-0.438736778974811</c:v>
                </c:pt>
                <c:pt idx="952">
                  <c:v>-0.46002288850841105</c:v>
                </c:pt>
                <c:pt idx="953">
                  <c:v>-0.43692559411573773</c:v>
                </c:pt>
                <c:pt idx="954">
                  <c:v>-0.45103385332328694</c:v>
                </c:pt>
                <c:pt idx="955">
                  <c:v>-0.39560673611878533</c:v>
                </c:pt>
                <c:pt idx="956">
                  <c:v>-0.39703667415881067</c:v>
                </c:pt>
                <c:pt idx="957">
                  <c:v>-0.38125859180105021</c:v>
                </c:pt>
                <c:pt idx="958">
                  <c:v>-0.40786848970884476</c:v>
                </c:pt>
                <c:pt idx="959">
                  <c:v>-0.37348755277144641</c:v>
                </c:pt>
                <c:pt idx="960">
                  <c:v>-0.39661641636193695</c:v>
                </c:pt>
                <c:pt idx="961">
                  <c:v>-0.39274673760188727</c:v>
                </c:pt>
                <c:pt idx="962">
                  <c:v>-0.33898940818272028</c:v>
                </c:pt>
                <c:pt idx="963">
                  <c:v>-0.3071132177146938</c:v>
                </c:pt>
                <c:pt idx="964">
                  <c:v>-0.36577973165866445</c:v>
                </c:pt>
                <c:pt idx="965">
                  <c:v>-0.34717691044676469</c:v>
                </c:pt>
                <c:pt idx="966">
                  <c:v>-0.36595265550562511</c:v>
                </c:pt>
                <c:pt idx="967">
                  <c:v>-0.34821822213786802</c:v>
                </c:pt>
                <c:pt idx="968">
                  <c:v>-0.33738273421671611</c:v>
                </c:pt>
                <c:pt idx="969">
                  <c:v>-0.37751515795071433</c:v>
                </c:pt>
                <c:pt idx="970">
                  <c:v>-0.3380075210004827</c:v>
                </c:pt>
                <c:pt idx="971">
                  <c:v>-0.37367696271652029</c:v>
                </c:pt>
                <c:pt idx="972">
                  <c:v>-0.36409478182967697</c:v>
                </c:pt>
                <c:pt idx="973">
                  <c:v>-0.36632624200220926</c:v>
                </c:pt>
                <c:pt idx="974">
                  <c:v>-0.37350032349660794</c:v>
                </c:pt>
                <c:pt idx="975">
                  <c:v>-0.38861832404296637</c:v>
                </c:pt>
                <c:pt idx="976">
                  <c:v>-0.39799603703857434</c:v>
                </c:pt>
                <c:pt idx="977">
                  <c:v>-0.398031313972386</c:v>
                </c:pt>
                <c:pt idx="978">
                  <c:v>-0.43345723381752876</c:v>
                </c:pt>
                <c:pt idx="979">
                  <c:v>-0.42592979584830115</c:v>
                </c:pt>
                <c:pt idx="980">
                  <c:v>-0.4041956179403281</c:v>
                </c:pt>
                <c:pt idx="981">
                  <c:v>-0.44122826521017522</c:v>
                </c:pt>
                <c:pt idx="982">
                  <c:v>-0.41764753868287868</c:v>
                </c:pt>
                <c:pt idx="983">
                  <c:v>-0.40116267066845923</c:v>
                </c:pt>
                <c:pt idx="984">
                  <c:v>-0.45122697042711685</c:v>
                </c:pt>
                <c:pt idx="985">
                  <c:v>-0.45449980338641011</c:v>
                </c:pt>
                <c:pt idx="986">
                  <c:v>-0.43185428568134282</c:v>
                </c:pt>
                <c:pt idx="987">
                  <c:v>-0.43283244703376211</c:v>
                </c:pt>
                <c:pt idx="988">
                  <c:v>-0.42774473932769241</c:v>
                </c:pt>
                <c:pt idx="989">
                  <c:v>-0.44896395857335253</c:v>
                </c:pt>
                <c:pt idx="990">
                  <c:v>-0.44554608165445131</c:v>
                </c:pt>
                <c:pt idx="991">
                  <c:v>-0.43973515225516191</c:v>
                </c:pt>
                <c:pt idx="992">
                  <c:v>-0.42321866100698646</c:v>
                </c:pt>
                <c:pt idx="993">
                  <c:v>-0.44325146408351618</c:v>
                </c:pt>
                <c:pt idx="994">
                  <c:v>-0.44352288278111035</c:v>
                </c:pt>
                <c:pt idx="995">
                  <c:v>-0.42422842043961934</c:v>
                </c:pt>
                <c:pt idx="996">
                  <c:v>-0.44366798841361443</c:v>
                </c:pt>
                <c:pt idx="997">
                  <c:v>-0.47390775858351564</c:v>
                </c:pt>
                <c:pt idx="998">
                  <c:v>-0.46021603134302191</c:v>
                </c:pt>
                <c:pt idx="999">
                  <c:v>-0.50376635008974513</c:v>
                </c:pt>
                <c:pt idx="1000">
                  <c:v>-0.49060090656818867</c:v>
                </c:pt>
                <c:pt idx="1001">
                  <c:v>-0.49529987255981778</c:v>
                </c:pt>
                <c:pt idx="1002">
                  <c:v>-0.48670334792078634</c:v>
                </c:pt>
                <c:pt idx="1003">
                  <c:v>-0.47342808449197177</c:v>
                </c:pt>
                <c:pt idx="1004">
                  <c:v>-0.45768154617848605</c:v>
                </c:pt>
                <c:pt idx="1005">
                  <c:v>-0.43800218274065283</c:v>
                </c:pt>
                <c:pt idx="1006">
                  <c:v>-0.43925547110389934</c:v>
                </c:pt>
                <c:pt idx="1007">
                  <c:v>-0.44085842969695177</c:v>
                </c:pt>
                <c:pt idx="1008">
                  <c:v>-0.45252702737395789</c:v>
                </c:pt>
                <c:pt idx="1009">
                  <c:v>-0.42013401179885013</c:v>
                </c:pt>
                <c:pt idx="1010">
                  <c:v>-0.40462727998330761</c:v>
                </c:pt>
                <c:pt idx="1011">
                  <c:v>-0.38093676833639101</c:v>
                </c:pt>
                <c:pt idx="1012">
                  <c:v>-0.42222034939953168</c:v>
                </c:pt>
                <c:pt idx="1013">
                  <c:v>-0.3600040874073826</c:v>
                </c:pt>
                <c:pt idx="1014">
                  <c:v>-0.39563826206923641</c:v>
                </c:pt>
                <c:pt idx="1015">
                  <c:v>-0.37111473794977068</c:v>
                </c:pt>
                <c:pt idx="1016">
                  <c:v>-0.36469941014421242</c:v>
                </c:pt>
                <c:pt idx="1017">
                  <c:v>-0.38685752470265722</c:v>
                </c:pt>
                <c:pt idx="1018">
                  <c:v>-0.35288945839530139</c:v>
                </c:pt>
                <c:pt idx="1019">
                  <c:v>-0.36971257487683573</c:v>
                </c:pt>
                <c:pt idx="1020">
                  <c:v>-0.33146197785044984</c:v>
                </c:pt>
                <c:pt idx="1021">
                  <c:v>-0.34560182410410772</c:v>
                </c:pt>
                <c:pt idx="1022">
                  <c:v>-0.35747861492492888</c:v>
                </c:pt>
                <c:pt idx="1023">
                  <c:v>-0.39245646581846</c:v>
                </c:pt>
                <c:pt idx="1024">
                  <c:v>-0.36280993075109347</c:v>
                </c:pt>
                <c:pt idx="1025">
                  <c:v>-0.39370976463857305</c:v>
                </c:pt>
                <c:pt idx="1026">
                  <c:v>-0.40279720642799233</c:v>
                </c:pt>
                <c:pt idx="1027">
                  <c:v>-0.39990940721322288</c:v>
                </c:pt>
                <c:pt idx="1028">
                  <c:v>-0.4107764996970687</c:v>
                </c:pt>
                <c:pt idx="1029">
                  <c:v>-0.42488848415719777</c:v>
                </c:pt>
                <c:pt idx="1030">
                  <c:v>-0.42325028481798094</c:v>
                </c:pt>
                <c:pt idx="1031">
                  <c:v>-0.41889711225041198</c:v>
                </c:pt>
                <c:pt idx="1032">
                  <c:v>-0.43102123644390783</c:v>
                </c:pt>
                <c:pt idx="1033">
                  <c:v>-0.42962655782110898</c:v>
                </c:pt>
                <c:pt idx="1034">
                  <c:v>-0.37643084790767778</c:v>
                </c:pt>
                <c:pt idx="1035">
                  <c:v>-0.43412103100188248</c:v>
                </c:pt>
                <c:pt idx="1036">
                  <c:v>-0.41140870925807538</c:v>
                </c:pt>
                <c:pt idx="1037">
                  <c:v>-0.4215841863431109</c:v>
                </c:pt>
                <c:pt idx="1038">
                  <c:v>-0.40054159868040584</c:v>
                </c:pt>
                <c:pt idx="1039">
                  <c:v>-0.40775093959203101</c:v>
                </c:pt>
                <c:pt idx="1040">
                  <c:v>-0.37946380563641319</c:v>
                </c:pt>
                <c:pt idx="1041">
                  <c:v>-0.38134557067112929</c:v>
                </c:pt>
                <c:pt idx="1042">
                  <c:v>-0.41527843101995909</c:v>
                </c:pt>
                <c:pt idx="1043">
                  <c:v>-0.38684614900724174</c:v>
                </c:pt>
                <c:pt idx="1044">
                  <c:v>-0.39789361360053677</c:v>
                </c:pt>
                <c:pt idx="1045">
                  <c:v>-0.39708843719073572</c:v>
                </c:pt>
                <c:pt idx="1046">
                  <c:v>-0.39684489722601707</c:v>
                </c:pt>
                <c:pt idx="1047">
                  <c:v>-0.40851717773100765</c:v>
                </c:pt>
                <c:pt idx="1048">
                  <c:v>-0.41363641902448556</c:v>
                </c:pt>
                <c:pt idx="1049">
                  <c:v>-0.42586664608685554</c:v>
                </c:pt>
                <c:pt idx="1050">
                  <c:v>-0.42196908743945316</c:v>
                </c:pt>
                <c:pt idx="1051">
                  <c:v>-0.46161444285535769</c:v>
                </c:pt>
                <c:pt idx="1052">
                  <c:v>-0.46199936204552355</c:v>
                </c:pt>
                <c:pt idx="1053">
                  <c:v>-0.45520653840427799</c:v>
                </c:pt>
                <c:pt idx="1054">
                  <c:v>-0.46774719514206781</c:v>
                </c:pt>
                <c:pt idx="1055">
                  <c:v>-0.43249795012724634</c:v>
                </c:pt>
                <c:pt idx="1056">
                  <c:v>-0.42511187328964234</c:v>
                </c:pt>
                <c:pt idx="1057">
                  <c:v>-0.41409969384435463</c:v>
                </c:pt>
                <c:pt idx="1058">
                  <c:v>-0.44963543417399393</c:v>
                </c:pt>
                <c:pt idx="1059">
                  <c:v>-0.44841745586676501</c:v>
                </c:pt>
                <c:pt idx="1060">
                  <c:v>-0.42058206207939947</c:v>
                </c:pt>
                <c:pt idx="1061">
                  <c:v>-0.42263687372962994</c:v>
                </c:pt>
                <c:pt idx="1062">
                  <c:v>-0.40469415160018513</c:v>
                </c:pt>
                <c:pt idx="1063">
                  <c:v>-0.39013029656629294</c:v>
                </c:pt>
                <c:pt idx="1064">
                  <c:v>-0.40002296822421368</c:v>
                </c:pt>
                <c:pt idx="1065">
                  <c:v>-0.38835063823490912</c:v>
                </c:pt>
                <c:pt idx="1066">
                  <c:v>-0.43026273839411494</c:v>
                </c:pt>
                <c:pt idx="1067">
                  <c:v>-0.38734095741451896</c:v>
                </c:pt>
                <c:pt idx="1068">
                  <c:v>-0.40803009837880888</c:v>
                </c:pt>
                <c:pt idx="1069">
                  <c:v>-0.38109089313345745</c:v>
                </c:pt>
                <c:pt idx="1070">
                  <c:v>-0.42136472522083174</c:v>
                </c:pt>
                <c:pt idx="1071">
                  <c:v>-0.44065170311218665</c:v>
                </c:pt>
                <c:pt idx="1072">
                  <c:v>-0.46784344939299544</c:v>
                </c:pt>
                <c:pt idx="1073">
                  <c:v>-0.45939722760399415</c:v>
                </c:pt>
                <c:pt idx="1074">
                  <c:v>-0.44398520544532494</c:v>
                </c:pt>
                <c:pt idx="1075">
                  <c:v>-0.45662056247131533</c:v>
                </c:pt>
                <c:pt idx="1076">
                  <c:v>-0.40209331548233529</c:v>
                </c:pt>
                <c:pt idx="1077">
                  <c:v>-0.37451795481752032</c:v>
                </c:pt>
                <c:pt idx="1078">
                  <c:v>-0.38047029341284733</c:v>
                </c:pt>
                <c:pt idx="1079">
                  <c:v>-0.32441066858369616</c:v>
                </c:pt>
                <c:pt idx="1080">
                  <c:v>-0.30496736656568713</c:v>
                </c:pt>
                <c:pt idx="1081">
                  <c:v>-0.25556313989328061</c:v>
                </c:pt>
                <c:pt idx="1082">
                  <c:v>-0.25548857061181479</c:v>
                </c:pt>
                <c:pt idx="1083">
                  <c:v>-0.23749917775931903</c:v>
                </c:pt>
                <c:pt idx="1084">
                  <c:v>-0.23153542073216563</c:v>
                </c:pt>
                <c:pt idx="1085">
                  <c:v>-0.22401169331884191</c:v>
                </c:pt>
                <c:pt idx="1086">
                  <c:v>-0.27685400517551034</c:v>
                </c:pt>
                <c:pt idx="1087">
                  <c:v>-0.16791305751186508</c:v>
                </c:pt>
                <c:pt idx="1088">
                  <c:v>-0.13339073313482369</c:v>
                </c:pt>
                <c:pt idx="1089">
                  <c:v>-0.12014705784031156</c:v>
                </c:pt>
                <c:pt idx="1090">
                  <c:v>-0.10440051952682589</c:v>
                </c:pt>
                <c:pt idx="1091">
                  <c:v>-0.1337719805311102</c:v>
                </c:pt>
                <c:pt idx="1092">
                  <c:v>-0.1187953499078096</c:v>
                </c:pt>
                <c:pt idx="1093">
                  <c:v>-0.1482729191089712</c:v>
                </c:pt>
                <c:pt idx="1094">
                  <c:v>-6.2648937865776758E-2</c:v>
                </c:pt>
                <c:pt idx="1095">
                  <c:v>-5.4980093520420811E-2</c:v>
                </c:pt>
                <c:pt idx="1096">
                  <c:v>-0.1443286591906891</c:v>
                </c:pt>
                <c:pt idx="1097">
                  <c:v>-0.22717463648378527</c:v>
                </c:pt>
                <c:pt idx="1098">
                  <c:v>-0.29698893728900561</c:v>
                </c:pt>
                <c:pt idx="1099">
                  <c:v>-0.21399361552377666</c:v>
                </c:pt>
                <c:pt idx="1100">
                  <c:v>-0.11923921820457833</c:v>
                </c:pt>
                <c:pt idx="1101">
                  <c:v>-0.20278479083984624</c:v>
                </c:pt>
                <c:pt idx="1102">
                  <c:v>-0.21129437984455457</c:v>
                </c:pt>
                <c:pt idx="1103">
                  <c:v>-1.4918216859750422E-2</c:v>
                </c:pt>
                <c:pt idx="1104">
                  <c:v>2.0452259945392133E-2</c:v>
                </c:pt>
                <c:pt idx="1105">
                  <c:v>-4.9880715983286618E-2</c:v>
                </c:pt>
                <c:pt idx="1106">
                  <c:v>-0.14171595104463175</c:v>
                </c:pt>
                <c:pt idx="1107">
                  <c:v>-6.0936156791089061E-2</c:v>
                </c:pt>
                <c:pt idx="1108">
                  <c:v>-9.2335892260230965E-3</c:v>
                </c:pt>
                <c:pt idx="1109">
                  <c:v>-9.4056077730062443E-2</c:v>
                </c:pt>
                <c:pt idx="1110">
                  <c:v>-0.17599842310198682</c:v>
                </c:pt>
                <c:pt idx="1111">
                  <c:v>-0.18004111735248346</c:v>
                </c:pt>
                <c:pt idx="1112">
                  <c:v>-0.16081354356721672</c:v>
                </c:pt>
                <c:pt idx="1113">
                  <c:v>-0.14366856377080495</c:v>
                </c:pt>
                <c:pt idx="1114">
                  <c:v>-0.14359774720441529</c:v>
                </c:pt>
                <c:pt idx="1115">
                  <c:v>-0.19264091889474308</c:v>
                </c:pt>
                <c:pt idx="1116">
                  <c:v>-0.2013155457554909</c:v>
                </c:pt>
                <c:pt idx="1117">
                  <c:v>-0.12676319592894636</c:v>
                </c:pt>
                <c:pt idx="1118">
                  <c:v>-6.785499858539755E-2</c:v>
                </c:pt>
                <c:pt idx="1119">
                  <c:v>-3.1517737211445102E-2</c:v>
                </c:pt>
                <c:pt idx="1120">
                  <c:v>-7.0668277160353621E-2</c:v>
                </c:pt>
                <c:pt idx="1121">
                  <c:v>-0.15303088623439343</c:v>
                </c:pt>
                <c:pt idx="1122">
                  <c:v>-0.11136236307021527</c:v>
                </c:pt>
                <c:pt idx="1123">
                  <c:v>-0.14532673749272945</c:v>
                </c:pt>
                <c:pt idx="1124">
                  <c:v>-0.18814244897118931</c:v>
                </c:pt>
                <c:pt idx="1125">
                  <c:v>-0.21364419129892248</c:v>
                </c:pt>
                <c:pt idx="1126">
                  <c:v>-0.24747485503264885</c:v>
                </c:pt>
                <c:pt idx="1127">
                  <c:v>-0.18142417709482433</c:v>
                </c:pt>
                <c:pt idx="1128">
                  <c:v>-0.1851840506442918</c:v>
                </c:pt>
                <c:pt idx="1129">
                  <c:v>-0.16550093449138242</c:v>
                </c:pt>
                <c:pt idx="1130">
                  <c:v>-0.15561201978834718</c:v>
                </c:pt>
                <c:pt idx="1131">
                  <c:v>-0.11154673416511553</c:v>
                </c:pt>
                <c:pt idx="1132">
                  <c:v>-7.8207150500754274E-2</c:v>
                </c:pt>
                <c:pt idx="1133">
                  <c:v>-8.6217962083324634E-2</c:v>
                </c:pt>
                <c:pt idx="1134">
                  <c:v>-0.11485480702791151</c:v>
                </c:pt>
                <c:pt idx="1135">
                  <c:v>-8.0643136263031712E-2</c:v>
                </c:pt>
                <c:pt idx="1136">
                  <c:v>-5.8068227038765248E-2</c:v>
                </c:pt>
                <c:pt idx="1137">
                  <c:v>-3.8695552172619205E-2</c:v>
                </c:pt>
                <c:pt idx="1138">
                  <c:v>-4.2836647387592353E-2</c:v>
                </c:pt>
                <c:pt idx="1139">
                  <c:v>-2.7541909760778124E-2</c:v>
                </c:pt>
                <c:pt idx="1140">
                  <c:v>1.1266640040044365E-2</c:v>
                </c:pt>
                <c:pt idx="1141">
                  <c:v>4.2268664637385489E-2</c:v>
                </c:pt>
                <c:pt idx="1142">
                  <c:v>0.13322389548222377</c:v>
                </c:pt>
                <c:pt idx="1143">
                  <c:v>0.12935791597854981</c:v>
                </c:pt>
                <c:pt idx="1144">
                  <c:v>-4.4635631320879707E-2</c:v>
                </c:pt>
                <c:pt idx="1145">
                  <c:v>-0.16921328975379535</c:v>
                </c:pt>
                <c:pt idx="1146">
                  <c:v>-0.25400422060507788</c:v>
                </c:pt>
                <c:pt idx="1147">
                  <c:v>-0.21965090907046153</c:v>
                </c:pt>
                <c:pt idx="1148">
                  <c:v>-0.15683002640073412</c:v>
                </c:pt>
                <c:pt idx="1149">
                  <c:v>-0.10071122448756893</c:v>
                </c:pt>
                <c:pt idx="1150">
                  <c:v>-6.0720202889889593E-2</c:v>
                </c:pt>
                <c:pt idx="1151">
                  <c:v>-6.3894539333116881E-2</c:v>
                </c:pt>
                <c:pt idx="1152">
                  <c:v>-2.1463792289327585E-2</c:v>
                </c:pt>
                <c:pt idx="1153">
                  <c:v>3.4379903858449662E-2</c:v>
                </c:pt>
                <c:pt idx="1154">
                  <c:v>0.13161328105204917</c:v>
                </c:pt>
                <c:pt idx="1155">
                  <c:v>0.17795297065285204</c:v>
                </c:pt>
                <c:pt idx="1156">
                  <c:v>0.16781679073251848</c:v>
                </c:pt>
                <c:pt idx="1157">
                  <c:v>0.16133439137240635</c:v>
                </c:pt>
                <c:pt idx="1158">
                  <c:v>0.16363270904237884</c:v>
                </c:pt>
                <c:pt idx="1159">
                  <c:v>8.8868148083799725E-2</c:v>
                </c:pt>
                <c:pt idx="1160">
                  <c:v>9.3637766369224246E-2</c:v>
                </c:pt>
                <c:pt idx="1161">
                  <c:v>1.0897624117372648E-2</c:v>
                </c:pt>
                <c:pt idx="1162">
                  <c:v>-4.2301778258138675E-2</c:v>
                </c:pt>
                <c:pt idx="1163">
                  <c:v>-0.14833977827184369</c:v>
                </c:pt>
                <c:pt idx="1164">
                  <c:v>-0.14099273050588906</c:v>
                </c:pt>
                <c:pt idx="1165">
                  <c:v>-6.5634963838127128E-2</c:v>
                </c:pt>
                <c:pt idx="1166">
                  <c:v>3.6639213370505713E-2</c:v>
                </c:pt>
                <c:pt idx="1167">
                  <c:v>4.3047079636799504E-2</c:v>
                </c:pt>
                <c:pt idx="1168">
                  <c:v>0.19281979124852253</c:v>
                </c:pt>
                <c:pt idx="1169">
                  <c:v>0.15008630770855996</c:v>
                </c:pt>
                <c:pt idx="1170">
                  <c:v>-4.5272403241603143E-2</c:v>
                </c:pt>
                <c:pt idx="1171">
                  <c:v>-0.34536807142984649</c:v>
                </c:pt>
                <c:pt idx="1172">
                  <c:v>-0.36112230176810178</c:v>
                </c:pt>
                <c:pt idx="1173">
                  <c:v>-0.41522929801992686</c:v>
                </c:pt>
                <c:pt idx="1174">
                  <c:v>-0.41121817893877222</c:v>
                </c:pt>
                <c:pt idx="1175">
                  <c:v>-0.34589442561311406</c:v>
                </c:pt>
                <c:pt idx="1176">
                  <c:v>-0.26938944547752797</c:v>
                </c:pt>
                <c:pt idx="1177">
                  <c:v>-0.22214980762619921</c:v>
                </c:pt>
                <c:pt idx="1178">
                  <c:v>-0.16139509984811279</c:v>
                </c:pt>
                <c:pt idx="1179">
                  <c:v>-4.4132906952091003E-2</c:v>
                </c:pt>
                <c:pt idx="1180">
                  <c:v>2.979489703305847E-2</c:v>
                </c:pt>
                <c:pt idx="1181">
                  <c:v>4.3482944842715678E-2</c:v>
                </c:pt>
                <c:pt idx="1182">
                  <c:v>6.487118341328113E-2</c:v>
                </c:pt>
                <c:pt idx="1183">
                  <c:v>2.3721296099581592E-2</c:v>
                </c:pt>
                <c:pt idx="1184">
                  <c:v>-0.10469076076242428</c:v>
                </c:pt>
                <c:pt idx="1185">
                  <c:v>-0.17496083724070169</c:v>
                </c:pt>
                <c:pt idx="1186">
                  <c:v>-0.2132191443856809</c:v>
                </c:pt>
                <c:pt idx="1187">
                  <c:v>-0.21932035262811622</c:v>
                </c:pt>
                <c:pt idx="1188">
                  <c:v>-0.28266759423187593</c:v>
                </c:pt>
                <c:pt idx="1189">
                  <c:v>-0.2940294651524088</c:v>
                </c:pt>
                <c:pt idx="1190">
                  <c:v>-0.34532319810319217</c:v>
                </c:pt>
                <c:pt idx="1191">
                  <c:v>-0.32833849162275597</c:v>
                </c:pt>
                <c:pt idx="1192">
                  <c:v>-0.37378201104079156</c:v>
                </c:pt>
                <c:pt idx="1193">
                  <c:v>-0.3786450282054048</c:v>
                </c:pt>
                <c:pt idx="1194">
                  <c:v>-0.41632502898608786</c:v>
                </c:pt>
                <c:pt idx="1195">
                  <c:v>-0.3873573824169747</c:v>
                </c:pt>
                <c:pt idx="1196">
                  <c:v>-0.41292968458385615</c:v>
                </c:pt>
                <c:pt idx="1197">
                  <c:v>-0.37381073507820417</c:v>
                </c:pt>
                <c:pt idx="1198">
                  <c:v>-0.34318593058654062</c:v>
                </c:pt>
                <c:pt idx="1199">
                  <c:v>-0.3564296429113617</c:v>
                </c:pt>
                <c:pt idx="1200">
                  <c:v>-0.34987665855855876</c:v>
                </c:pt>
                <c:pt idx="1201">
                  <c:v>-0.36925305104032735</c:v>
                </c:pt>
                <c:pt idx="1202">
                  <c:v>-0.43119795427606289</c:v>
                </c:pt>
                <c:pt idx="1203">
                  <c:v>-0.43398731152166053</c:v>
                </c:pt>
                <c:pt idx="1204">
                  <c:v>-0.44384097335623263</c:v>
                </c:pt>
                <c:pt idx="1205">
                  <c:v>-0.44485069684675033</c:v>
                </c:pt>
                <c:pt idx="1206">
                  <c:v>-0.46226331496404388</c:v>
                </c:pt>
                <c:pt idx="1207">
                  <c:v>-0.44219896136075915</c:v>
                </c:pt>
                <c:pt idx="1208">
                  <c:v>-0.4474949849791976</c:v>
                </c:pt>
                <c:pt idx="1209">
                  <c:v>-0.44422215965686157</c:v>
                </c:pt>
                <c:pt idx="1210">
                  <c:v>-0.35158575596260044</c:v>
                </c:pt>
                <c:pt idx="1211">
                  <c:v>-0.34765285870849028</c:v>
                </c:pt>
                <c:pt idx="1212">
                  <c:v>-0.31926330246931189</c:v>
                </c:pt>
                <c:pt idx="1213">
                  <c:v>-0.32066171398164767</c:v>
                </c:pt>
                <c:pt idx="1214">
                  <c:v>-0.3399951686299022</c:v>
                </c:pt>
                <c:pt idx="1215">
                  <c:v>-0.37842249452254828</c:v>
                </c:pt>
                <c:pt idx="1216">
                  <c:v>-0.38598147711328906</c:v>
                </c:pt>
                <c:pt idx="1217">
                  <c:v>-0.3892895870063941</c:v>
                </c:pt>
                <c:pt idx="1218">
                  <c:v>-0.36859673124639103</c:v>
                </c:pt>
                <c:pt idx="1219">
                  <c:v>-0.40841872530496925</c:v>
                </c:pt>
                <c:pt idx="1220">
                  <c:v>-0.41636643152793712</c:v>
                </c:pt>
                <c:pt idx="1221">
                  <c:v>-0.40984868849853712</c:v>
                </c:pt>
                <c:pt idx="1222">
                  <c:v>-0.45113226956167773</c:v>
                </c:pt>
                <c:pt idx="1223">
                  <c:v>-0.44471670421089565</c:v>
                </c:pt>
                <c:pt idx="1224">
                  <c:v>-0.45334860363267226</c:v>
                </c:pt>
                <c:pt idx="1225">
                  <c:v>-0.41209663534642116</c:v>
                </c:pt>
                <c:pt idx="1226">
                  <c:v>-0.35092167740841823</c:v>
                </c:pt>
                <c:pt idx="1227">
                  <c:v>-0.29155795579105048</c:v>
                </c:pt>
                <c:pt idx="1228">
                  <c:v>-0.30912316399098411</c:v>
                </c:pt>
                <c:pt idx="1229">
                  <c:v>-0.26421709725532955</c:v>
                </c:pt>
                <c:pt idx="1230">
                  <c:v>-0.26045723897977641</c:v>
                </c:pt>
                <c:pt idx="1231">
                  <c:v>-0.25105171540666915</c:v>
                </c:pt>
                <c:pt idx="1232">
                  <c:v>-0.2223832986898881</c:v>
                </c:pt>
                <c:pt idx="1233">
                  <c:v>-0.20750514000634937</c:v>
                </c:pt>
                <c:pt idx="1234">
                  <c:v>-0.25617097479397088</c:v>
                </c:pt>
                <c:pt idx="1235">
                  <c:v>-0.19258792510048056</c:v>
                </c:pt>
                <c:pt idx="1236">
                  <c:v>-0.3052698839253708</c:v>
                </c:pt>
                <c:pt idx="1237">
                  <c:v>-0.39933632294296223</c:v>
                </c:pt>
                <c:pt idx="1238">
                  <c:v>-0.47940806260951829</c:v>
                </c:pt>
                <c:pt idx="1239">
                  <c:v>-0.37079291448511154</c:v>
                </c:pt>
                <c:pt idx="1240">
                  <c:v>-0.35873959979828662</c:v>
                </c:pt>
                <c:pt idx="1241">
                  <c:v>-0.4993001645541662</c:v>
                </c:pt>
                <c:pt idx="1242">
                  <c:v>-0.5886171856029212</c:v>
                </c:pt>
                <c:pt idx="1243">
                  <c:v>-0.65756683966773144</c:v>
                </c:pt>
                <c:pt idx="1244">
                  <c:v>-0.5957390281521765</c:v>
                </c:pt>
                <c:pt idx="1245">
                  <c:v>-0.51463711436747039</c:v>
                </c:pt>
                <c:pt idx="1246">
                  <c:v>-0.50941568775841717</c:v>
                </c:pt>
                <c:pt idx="1247">
                  <c:v>-0.51861294945509451</c:v>
                </c:pt>
                <c:pt idx="1248">
                  <c:v>-0.51983471129065151</c:v>
                </c:pt>
                <c:pt idx="1249">
                  <c:v>-0.52763728672757282</c:v>
                </c:pt>
                <c:pt idx="1250">
                  <c:v>-0.52206243915088524</c:v>
                </c:pt>
                <c:pt idx="1251">
                  <c:v>-0.5202512361979883</c:v>
                </c:pt>
                <c:pt idx="1252">
                  <c:v>-0.50844126635525355</c:v>
                </c:pt>
                <c:pt idx="1253">
                  <c:v>-0.5128651774542079</c:v>
                </c:pt>
                <c:pt idx="1254">
                  <c:v>-0.51216210659326222</c:v>
                </c:pt>
                <c:pt idx="1255">
                  <c:v>-0.53334605596482942</c:v>
                </c:pt>
                <c:pt idx="1256">
                  <c:v>-0.54212679333140845</c:v>
                </c:pt>
                <c:pt idx="1257">
                  <c:v>-0.53626546089676974</c:v>
                </c:pt>
                <c:pt idx="1258">
                  <c:v>-0.49539840416372727</c:v>
                </c:pt>
                <c:pt idx="1259">
                  <c:v>-0.45240971537960645</c:v>
                </c:pt>
                <c:pt idx="1260">
                  <c:v>-0.38294483937647877</c:v>
                </c:pt>
                <c:pt idx="1261">
                  <c:v>-0.3837500163635183</c:v>
                </c:pt>
                <c:pt idx="1262">
                  <c:v>-0.42555228897850872</c:v>
                </c:pt>
                <c:pt idx="1263">
                  <c:v>-0.43728770763360125</c:v>
                </c:pt>
                <c:pt idx="1264">
                  <c:v>-0.44073346443985517</c:v>
                </c:pt>
                <c:pt idx="1265">
                  <c:v>-0.43627053530335641</c:v>
                </c:pt>
                <c:pt idx="1266">
                  <c:v>-0.3423175973555751</c:v>
                </c:pt>
                <c:pt idx="1267">
                  <c:v>-0.32814620705764247</c:v>
                </c:pt>
                <c:pt idx="1268">
                  <c:v>-0.41541982891646856</c:v>
                </c:pt>
                <c:pt idx="1269">
                  <c:v>-0.46533901598290334</c:v>
                </c:pt>
                <c:pt idx="1270">
                  <c:v>-0.48515609846364804</c:v>
                </c:pt>
                <c:pt idx="1271">
                  <c:v>-0.3971276491944315</c:v>
                </c:pt>
                <c:pt idx="1272">
                  <c:v>-0.36242868393204541</c:v>
                </c:pt>
                <c:pt idx="1273">
                  <c:v>-0.33585033006852566</c:v>
                </c:pt>
                <c:pt idx="1274">
                  <c:v>-0.38103895365196616</c:v>
                </c:pt>
                <c:pt idx="1275">
                  <c:v>-0.40093032288987129</c:v>
                </c:pt>
                <c:pt idx="1276">
                  <c:v>-0.41611888551804882</c:v>
                </c:pt>
                <c:pt idx="1277">
                  <c:v>-0.41998489954393792</c:v>
                </c:pt>
                <c:pt idx="1278">
                  <c:v>-0.43412476389141946</c:v>
                </c:pt>
                <c:pt idx="1279">
                  <c:v>-0.43186175146041678</c:v>
                </c:pt>
                <c:pt idx="1280">
                  <c:v>-0.43826959481583877</c:v>
                </c:pt>
                <c:pt idx="1281">
                  <c:v>-0.43938918236992569</c:v>
                </c:pt>
                <c:pt idx="1282">
                  <c:v>-0.43471799899395414</c:v>
                </c:pt>
                <c:pt idx="1283">
                  <c:v>-0.41736478671446431</c:v>
                </c:pt>
                <c:pt idx="1284">
                  <c:v>-0.40632100212924416</c:v>
                </c:pt>
                <c:pt idx="1285">
                  <c:v>-0.41670467941781353</c:v>
                </c:pt>
                <c:pt idx="1286">
                  <c:v>-0.44976913498315368</c:v>
                </c:pt>
                <c:pt idx="1287">
                  <c:v>-0.4403320597288144</c:v>
                </c:pt>
                <c:pt idx="1288">
                  <c:v>-0.41225685944350576</c:v>
                </c:pt>
                <c:pt idx="1289">
                  <c:v>-0.43019958157295063</c:v>
                </c:pt>
                <c:pt idx="1290">
                  <c:v>-0.39174070399907251</c:v>
                </c:pt>
              </c:numCache>
            </c:numRef>
          </c:xVal>
          <c:yVal>
            <c:numRef>
              <c:f>Sheet1!$P$2:$P$1292</c:f>
              <c:numCache>
                <c:formatCode>General</c:formatCode>
                <c:ptCount val="1291"/>
                <c:pt idx="0">
                  <c:v>0.89044725274281111</c:v>
                </c:pt>
                <c:pt idx="1">
                  <c:v>0.86078157812345268</c:v>
                </c:pt>
                <c:pt idx="2">
                  <c:v>0.85312529857212671</c:v>
                </c:pt>
                <c:pt idx="3">
                  <c:v>0.79676685399118652</c:v>
                </c:pt>
                <c:pt idx="4">
                  <c:v>0.70828620903245332</c:v>
                </c:pt>
                <c:pt idx="5">
                  <c:v>0.64580883326017791</c:v>
                </c:pt>
                <c:pt idx="6">
                  <c:v>0.61284630812796048</c:v>
                </c:pt>
                <c:pt idx="7">
                  <c:v>0.50233139658160553</c:v>
                </c:pt>
                <c:pt idx="8">
                  <c:v>0.43945786051957014</c:v>
                </c:pt>
                <c:pt idx="9">
                  <c:v>0.40074098776628148</c:v>
                </c:pt>
                <c:pt idx="10">
                  <c:v>0.39112608927187437</c:v>
                </c:pt>
                <c:pt idx="11">
                  <c:v>0.39197393685674126</c:v>
                </c:pt>
                <c:pt idx="12">
                  <c:v>0.29361651325077964</c:v>
                </c:pt>
                <c:pt idx="13">
                  <c:v>0.23644077326951227</c:v>
                </c:pt>
                <c:pt idx="14">
                  <c:v>0.16071926452232449</c:v>
                </c:pt>
                <c:pt idx="15">
                  <c:v>6.3763199678929985E-3</c:v>
                </c:pt>
                <c:pt idx="16">
                  <c:v>-0.14078600153784671</c:v>
                </c:pt>
                <c:pt idx="17">
                  <c:v>-0.16145601081634675</c:v>
                </c:pt>
                <c:pt idx="18">
                  <c:v>-0.21848832026594422</c:v>
                </c:pt>
                <c:pt idx="19">
                  <c:v>-0.24968308663051522</c:v>
                </c:pt>
                <c:pt idx="20">
                  <c:v>-0.30239564695866467</c:v>
                </c:pt>
                <c:pt idx="21">
                  <c:v>-0.36853377561057915</c:v>
                </c:pt>
                <c:pt idx="22">
                  <c:v>-0.33318593119218859</c:v>
                </c:pt>
                <c:pt idx="23">
                  <c:v>-0.3198788659767402</c:v>
                </c:pt>
                <c:pt idx="24">
                  <c:v>-0.25580847966859022</c:v>
                </c:pt>
                <c:pt idx="25">
                  <c:v>-0.22422496429094477</c:v>
                </c:pt>
                <c:pt idx="26">
                  <c:v>-0.21314486422811679</c:v>
                </c:pt>
                <c:pt idx="27">
                  <c:v>-0.22577808951566519</c:v>
                </c:pt>
                <c:pt idx="28">
                  <c:v>-0.28575092347716446</c:v>
                </c:pt>
                <c:pt idx="29">
                  <c:v>-0.36594117831829437</c:v>
                </c:pt>
                <c:pt idx="30">
                  <c:v>-0.53063398330685896</c:v>
                </c:pt>
                <c:pt idx="31">
                  <c:v>-0.59170825166295249</c:v>
                </c:pt>
                <c:pt idx="32">
                  <c:v>-0.665138124901682</c:v>
                </c:pt>
                <c:pt idx="33">
                  <c:v>-0.67260386152745155</c:v>
                </c:pt>
                <c:pt idx="34">
                  <c:v>-0.72117913245406962</c:v>
                </c:pt>
                <c:pt idx="35">
                  <c:v>-0.78016818976539981</c:v>
                </c:pt>
                <c:pt idx="36">
                  <c:v>-0.86381365992207937</c:v>
                </c:pt>
                <c:pt idx="37">
                  <c:v>-0.94437606061081614</c:v>
                </c:pt>
                <c:pt idx="38">
                  <c:v>-0.9724868873442718</c:v>
                </c:pt>
                <c:pt idx="39">
                  <c:v>-0.95877537781871425</c:v>
                </c:pt>
                <c:pt idx="40">
                  <c:v>-0.92470221071109415</c:v>
                </c:pt>
                <c:pt idx="41">
                  <c:v>-0.86044040994202375</c:v>
                </c:pt>
                <c:pt idx="42">
                  <c:v>-0.74445722840344186</c:v>
                </c:pt>
                <c:pt idx="43">
                  <c:v>-0.65077673834371419</c:v>
                </c:pt>
                <c:pt idx="44">
                  <c:v>-0.47884701051333722</c:v>
                </c:pt>
                <c:pt idx="45">
                  <c:v>-0.40562270940418554</c:v>
                </c:pt>
                <c:pt idx="46">
                  <c:v>-0.20900500525859195</c:v>
                </c:pt>
                <c:pt idx="47">
                  <c:v>3.3564898697255242E-2</c:v>
                </c:pt>
                <c:pt idx="48">
                  <c:v>0.19083176106310157</c:v>
                </c:pt>
                <c:pt idx="49">
                  <c:v>0.3130200726511071</c:v>
                </c:pt>
                <c:pt idx="50">
                  <c:v>0.32016096826964929</c:v>
                </c:pt>
                <c:pt idx="51">
                  <c:v>0.42022893800703065</c:v>
                </c:pt>
                <c:pt idx="52">
                  <c:v>0.44752427247641413</c:v>
                </c:pt>
                <c:pt idx="53">
                  <c:v>0.46350992272783709</c:v>
                </c:pt>
                <c:pt idx="54">
                  <c:v>0.34037833945090501</c:v>
                </c:pt>
                <c:pt idx="55">
                  <c:v>0.17567724709666324</c:v>
                </c:pt>
                <c:pt idx="56">
                  <c:v>6.3982208645405519E-2</c:v>
                </c:pt>
                <c:pt idx="57">
                  <c:v>-0.19110246867591732</c:v>
                </c:pt>
                <c:pt idx="58">
                  <c:v>-0.52107646305791067</c:v>
                </c:pt>
                <c:pt idx="59">
                  <c:v>-0.69131791536345599</c:v>
                </c:pt>
                <c:pt idx="60">
                  <c:v>-0.80448730470766006</c:v>
                </c:pt>
                <c:pt idx="61">
                  <c:v>-0.84738872646823338</c:v>
                </c:pt>
                <c:pt idx="62">
                  <c:v>-0.91771309596370187</c:v>
                </c:pt>
                <c:pt idx="63">
                  <c:v>-0.90202906642920144</c:v>
                </c:pt>
                <c:pt idx="64">
                  <c:v>-0.88404681866300128</c:v>
                </c:pt>
                <c:pt idx="65">
                  <c:v>-0.82880638830491238</c:v>
                </c:pt>
                <c:pt idx="66">
                  <c:v>-0.74209351536345458</c:v>
                </c:pt>
                <c:pt idx="67">
                  <c:v>-0.6373975695633578</c:v>
                </c:pt>
                <c:pt idx="68">
                  <c:v>-0.57146490973980368</c:v>
                </c:pt>
                <c:pt idx="69">
                  <c:v>-0.41465803988959532</c:v>
                </c:pt>
                <c:pt idx="70">
                  <c:v>-0.33619491651629763</c:v>
                </c:pt>
                <c:pt idx="71">
                  <c:v>-0.2512333238165117</c:v>
                </c:pt>
                <c:pt idx="72">
                  <c:v>-9.1937629745366151E-2</c:v>
                </c:pt>
                <c:pt idx="73">
                  <c:v>0.13711889729339366</c:v>
                </c:pt>
                <c:pt idx="74">
                  <c:v>0.29388676278043524</c:v>
                </c:pt>
                <c:pt idx="75">
                  <c:v>0.47611172502768395</c:v>
                </c:pt>
                <c:pt idx="76">
                  <c:v>0.58849721056665549</c:v>
                </c:pt>
                <c:pt idx="77">
                  <c:v>0.6467743648607559</c:v>
                </c:pt>
                <c:pt idx="78">
                  <c:v>0.82601227419419443</c:v>
                </c:pt>
                <c:pt idx="79">
                  <c:v>0.85580561314963099</c:v>
                </c:pt>
                <c:pt idx="80">
                  <c:v>0.87852098031062953</c:v>
                </c:pt>
                <c:pt idx="81">
                  <c:v>0.81403963261330081</c:v>
                </c:pt>
                <c:pt idx="82">
                  <c:v>0.77025972465663006</c:v>
                </c:pt>
                <c:pt idx="83">
                  <c:v>0.71110408658303093</c:v>
                </c:pt>
                <c:pt idx="84">
                  <c:v>0.66397082880384861</c:v>
                </c:pt>
                <c:pt idx="85">
                  <c:v>0.64974471178397797</c:v>
                </c:pt>
                <c:pt idx="86">
                  <c:v>0.62346380445343086</c:v>
                </c:pt>
                <c:pt idx="87">
                  <c:v>0.57102880637372411</c:v>
                </c:pt>
                <c:pt idx="88">
                  <c:v>0.4454010482462516</c:v>
                </c:pt>
                <c:pt idx="89">
                  <c:v>0.35179263840519254</c:v>
                </c:pt>
                <c:pt idx="90">
                  <c:v>0.25521221431518332</c:v>
                </c:pt>
                <c:pt idx="91">
                  <c:v>0.19397140910747018</c:v>
                </c:pt>
                <c:pt idx="92">
                  <c:v>0.10755937081973319</c:v>
                </c:pt>
                <c:pt idx="93">
                  <c:v>0.12150047770183711</c:v>
                </c:pt>
                <c:pt idx="94">
                  <c:v>0.11718912631732253</c:v>
                </c:pt>
                <c:pt idx="95">
                  <c:v>0.16692137891533393</c:v>
                </c:pt>
                <c:pt idx="96">
                  <c:v>0.27908384603221026</c:v>
                </c:pt>
                <c:pt idx="97">
                  <c:v>0.39896567940261096</c:v>
                </c:pt>
                <c:pt idx="98">
                  <c:v>0.46477891488410938</c:v>
                </c:pt>
                <c:pt idx="99">
                  <c:v>0.58323351000922119</c:v>
                </c:pt>
                <c:pt idx="100">
                  <c:v>0.67394854813369376</c:v>
                </c:pt>
                <c:pt idx="101">
                  <c:v>0.70984343151660945</c:v>
                </c:pt>
                <c:pt idx="102">
                  <c:v>0.73289876370618046</c:v>
                </c:pt>
                <c:pt idx="103">
                  <c:v>0.75796713869499177</c:v>
                </c:pt>
                <c:pt idx="104">
                  <c:v>0.71975002005773181</c:v>
                </c:pt>
                <c:pt idx="105">
                  <c:v>0.64352973753925247</c:v>
                </c:pt>
                <c:pt idx="106">
                  <c:v>0.5591384122569576</c:v>
                </c:pt>
                <c:pt idx="107">
                  <c:v>0.50858893648115244</c:v>
                </c:pt>
                <c:pt idx="108">
                  <c:v>0.45032014319566965</c:v>
                </c:pt>
                <c:pt idx="109">
                  <c:v>0.4846933342326214</c:v>
                </c:pt>
                <c:pt idx="110">
                  <c:v>0.50090854497418125</c:v>
                </c:pt>
                <c:pt idx="111">
                  <c:v>0.55057524526562363</c:v>
                </c:pt>
                <c:pt idx="112">
                  <c:v>0.57758368422185669</c:v>
                </c:pt>
                <c:pt idx="113">
                  <c:v>0.51471663578616922</c:v>
                </c:pt>
                <c:pt idx="114">
                  <c:v>0.44356008306227845</c:v>
                </c:pt>
                <c:pt idx="115">
                  <c:v>0.41032812628471182</c:v>
                </c:pt>
                <c:pt idx="116">
                  <c:v>0.37709618733620026</c:v>
                </c:pt>
                <c:pt idx="117">
                  <c:v>0.25600933866678066</c:v>
                </c:pt>
                <c:pt idx="118">
                  <c:v>0.15879405634978588</c:v>
                </c:pt>
                <c:pt idx="119">
                  <c:v>9.2234814995785716E-2</c:v>
                </c:pt>
                <c:pt idx="120">
                  <c:v>-2.3176416004787835E-3</c:v>
                </c:pt>
                <c:pt idx="121">
                  <c:v>-7.6564766377101148E-2</c:v>
                </c:pt>
                <c:pt idx="122">
                  <c:v>-0.18180020694720619</c:v>
                </c:pt>
                <c:pt idx="123">
                  <c:v>-0.23441009221801248</c:v>
                </c:pt>
                <c:pt idx="124">
                  <c:v>-0.30563706081975184</c:v>
                </c:pt>
                <c:pt idx="125">
                  <c:v>-0.40825687369906793</c:v>
                </c:pt>
                <c:pt idx="126">
                  <c:v>-0.48852676966401748</c:v>
                </c:pt>
                <c:pt idx="127">
                  <c:v>-0.53517598603559746</c:v>
                </c:pt>
                <c:pt idx="128">
                  <c:v>-0.5809060972312674</c:v>
                </c:pt>
                <c:pt idx="129">
                  <c:v>-0.6097147974878081</c:v>
                </c:pt>
                <c:pt idx="130">
                  <c:v>-0.59559140764025398</c:v>
                </c:pt>
                <c:pt idx="131">
                  <c:v>-0.60132090022439799</c:v>
                </c:pt>
                <c:pt idx="132">
                  <c:v>-0.57674228241049252</c:v>
                </c:pt>
                <c:pt idx="133">
                  <c:v>-0.56566881244256062</c:v>
                </c:pt>
                <c:pt idx="134">
                  <c:v>-0.43411099794549829</c:v>
                </c:pt>
                <c:pt idx="135">
                  <c:v>-0.23214347112790809</c:v>
                </c:pt>
                <c:pt idx="136">
                  <c:v>-4.4901841755783545E-2</c:v>
                </c:pt>
                <c:pt idx="137">
                  <c:v>2.2140498292327865E-2</c:v>
                </c:pt>
                <c:pt idx="138">
                  <c:v>0.19870564681929498</c:v>
                </c:pt>
                <c:pt idx="139">
                  <c:v>0.39004395000668129</c:v>
                </c:pt>
                <c:pt idx="140">
                  <c:v>0.49828298398763043</c:v>
                </c:pt>
                <c:pt idx="141">
                  <c:v>0.59903956027672045</c:v>
                </c:pt>
                <c:pt idx="142">
                  <c:v>0.671739178589976</c:v>
                </c:pt>
                <c:pt idx="143">
                  <c:v>0.69062480206481025</c:v>
                </c:pt>
                <c:pt idx="144">
                  <c:v>0.62100562836193096</c:v>
                </c:pt>
                <c:pt idx="145">
                  <c:v>0.61263570179391735</c:v>
                </c:pt>
                <c:pt idx="146">
                  <c:v>0.53461511759950042</c:v>
                </c:pt>
                <c:pt idx="147">
                  <c:v>0.37863126393642843</c:v>
                </c:pt>
                <c:pt idx="148">
                  <c:v>0.22494651652308267</c:v>
                </c:pt>
                <c:pt idx="149">
                  <c:v>0.11276003133915516</c:v>
                </c:pt>
                <c:pt idx="150">
                  <c:v>-2.9843852800104598E-2</c:v>
                </c:pt>
                <c:pt idx="151">
                  <c:v>-9.2408267861349813E-2</c:v>
                </c:pt>
                <c:pt idx="152">
                  <c:v>-0.1115002161235597</c:v>
                </c:pt>
                <c:pt idx="153">
                  <c:v>-0.11476566941577265</c:v>
                </c:pt>
                <c:pt idx="154">
                  <c:v>-0.20402292210750606</c:v>
                </c:pt>
                <c:pt idx="155">
                  <c:v>-0.27818951774228257</c:v>
                </c:pt>
                <c:pt idx="156">
                  <c:v>-0.3408484083839548</c:v>
                </c:pt>
                <c:pt idx="157">
                  <c:v>-0.26065734739786195</c:v>
                </c:pt>
                <c:pt idx="158">
                  <c:v>-0.30188541937251528</c:v>
                </c:pt>
                <c:pt idx="159">
                  <c:v>-0.25144614743611393</c:v>
                </c:pt>
                <c:pt idx="160">
                  <c:v>-0.16638837434957271</c:v>
                </c:pt>
                <c:pt idx="161">
                  <c:v>-0.17124585876165255</c:v>
                </c:pt>
                <c:pt idx="162">
                  <c:v>-0.16663280604704911</c:v>
                </c:pt>
                <c:pt idx="163">
                  <c:v>-0.1504879957708814</c:v>
                </c:pt>
                <c:pt idx="164">
                  <c:v>-0.22457498354914884</c:v>
                </c:pt>
                <c:pt idx="165">
                  <c:v>-0.283833276524316</c:v>
                </c:pt>
                <c:pt idx="166">
                  <c:v>-0.36230198065827257</c:v>
                </c:pt>
                <c:pt idx="167">
                  <c:v>-0.41189071846075093</c:v>
                </c:pt>
                <c:pt idx="168">
                  <c:v>-0.43955800537672002</c:v>
                </c:pt>
                <c:pt idx="169">
                  <c:v>-0.40771246384268572</c:v>
                </c:pt>
                <c:pt idx="170">
                  <c:v>-0.29716688290840243</c:v>
                </c:pt>
                <c:pt idx="171">
                  <c:v>-0.27218549737209274</c:v>
                </c:pt>
                <c:pt idx="172">
                  <c:v>-0.14283306162270101</c:v>
                </c:pt>
                <c:pt idx="173">
                  <c:v>-8.658647236421968E-2</c:v>
                </c:pt>
                <c:pt idx="174">
                  <c:v>-4.9297638075363859E-2</c:v>
                </c:pt>
                <c:pt idx="175">
                  <c:v>2.6856727092361421E-3</c:v>
                </c:pt>
                <c:pt idx="176">
                  <c:v>5.2829859116409361E-2</c:v>
                </c:pt>
                <c:pt idx="177">
                  <c:v>2.9789479955643239E-2</c:v>
                </c:pt>
                <c:pt idx="178">
                  <c:v>3.7667101620929011E-2</c:v>
                </c:pt>
                <c:pt idx="179">
                  <c:v>-4.38940433263868E-4</c:v>
                </c:pt>
                <c:pt idx="180">
                  <c:v>1.7496011953395341E-2</c:v>
                </c:pt>
                <c:pt idx="181">
                  <c:v>8.4950295387184294E-2</c:v>
                </c:pt>
                <c:pt idx="182">
                  <c:v>0.1003417170123575</c:v>
                </c:pt>
                <c:pt idx="183">
                  <c:v>0.11905412960422779</c:v>
                </c:pt>
                <c:pt idx="184">
                  <c:v>0.16479248904645927</c:v>
                </c:pt>
                <c:pt idx="185">
                  <c:v>0.22507439049578454</c:v>
                </c:pt>
                <c:pt idx="186">
                  <c:v>0.27814337071348533</c:v>
                </c:pt>
                <c:pt idx="187">
                  <c:v>0.31767575114330282</c:v>
                </c:pt>
                <c:pt idx="188">
                  <c:v>0.30154665132285552</c:v>
                </c:pt>
                <c:pt idx="189">
                  <c:v>0.25821674365821945</c:v>
                </c:pt>
                <c:pt idx="190">
                  <c:v>0.11295657965506162</c:v>
                </c:pt>
                <c:pt idx="191">
                  <c:v>-0.15251772337389796</c:v>
                </c:pt>
                <c:pt idx="192">
                  <c:v>-0.39446107673988962</c:v>
                </c:pt>
                <c:pt idx="193">
                  <c:v>-0.57356973454859095</c:v>
                </c:pt>
                <c:pt idx="194">
                  <c:v>-0.67744929899976625</c:v>
                </c:pt>
                <c:pt idx="195">
                  <c:v>-0.70429294263902342</c:v>
                </c:pt>
                <c:pt idx="196">
                  <c:v>-0.80746718539821938</c:v>
                </c:pt>
                <c:pt idx="197">
                  <c:v>-0.85538355041418712</c:v>
                </c:pt>
                <c:pt idx="198">
                  <c:v>-0.87315944961233849</c:v>
                </c:pt>
                <c:pt idx="199">
                  <c:v>-0.78872745311957981</c:v>
                </c:pt>
                <c:pt idx="200">
                  <c:v>-0.63411530356233192</c:v>
                </c:pt>
                <c:pt idx="201">
                  <c:v>-0.55632521768674759</c:v>
                </c:pt>
                <c:pt idx="202">
                  <c:v>-0.4748586601333859</c:v>
                </c:pt>
                <c:pt idx="203">
                  <c:v>-0.37179469115762198</c:v>
                </c:pt>
                <c:pt idx="204">
                  <c:v>-0.2800328871942741</c:v>
                </c:pt>
                <c:pt idx="205">
                  <c:v>-0.11162403017155575</c:v>
                </c:pt>
                <c:pt idx="206">
                  <c:v>-8.9742428822413262E-2</c:v>
                </c:pt>
                <c:pt idx="207">
                  <c:v>9.5396371265362545E-2</c:v>
                </c:pt>
                <c:pt idx="208">
                  <c:v>0.26204491387473922</c:v>
                </c:pt>
                <c:pt idx="209">
                  <c:v>0.36291175476599263</c:v>
                </c:pt>
                <c:pt idx="210">
                  <c:v>0.48417095844923963</c:v>
                </c:pt>
                <c:pt idx="211">
                  <c:v>0.52185594115041845</c:v>
                </c:pt>
                <c:pt idx="212">
                  <c:v>0.55196418223855104</c:v>
                </c:pt>
                <c:pt idx="213">
                  <c:v>0.57566096105039699</c:v>
                </c:pt>
                <c:pt idx="214">
                  <c:v>0.60393923275767603</c:v>
                </c:pt>
                <c:pt idx="215">
                  <c:v>0.56225039910450869</c:v>
                </c:pt>
                <c:pt idx="216">
                  <c:v>0.55349263501675128</c:v>
                </c:pt>
                <c:pt idx="217">
                  <c:v>0.47953909152396756</c:v>
                </c:pt>
                <c:pt idx="218">
                  <c:v>0.41383697390747931</c:v>
                </c:pt>
                <c:pt idx="219">
                  <c:v>0.53413991877166633</c:v>
                </c:pt>
                <c:pt idx="220">
                  <c:v>0.56025602957693854</c:v>
                </c:pt>
                <c:pt idx="221">
                  <c:v>0.69730621035564577</c:v>
                </c:pt>
                <c:pt idx="222">
                  <c:v>0.7557425627491996</c:v>
                </c:pt>
                <c:pt idx="223">
                  <c:v>0.80615777500882158</c:v>
                </c:pt>
                <c:pt idx="224">
                  <c:v>0.83334295912596679</c:v>
                </c:pt>
                <c:pt idx="225">
                  <c:v>0.88810088312434021</c:v>
                </c:pt>
                <c:pt idx="226">
                  <c:v>0.8965347833423728</c:v>
                </c:pt>
                <c:pt idx="227">
                  <c:v>0.87289357407433099</c:v>
                </c:pt>
                <c:pt idx="228">
                  <c:v>0.84866648772781828</c:v>
                </c:pt>
                <c:pt idx="229">
                  <c:v>0.81334262804508883</c:v>
                </c:pt>
                <c:pt idx="230">
                  <c:v>0.81217722971508499</c:v>
                </c:pt>
                <c:pt idx="231">
                  <c:v>0.8244142318130846</c:v>
                </c:pt>
                <c:pt idx="232">
                  <c:v>0.78616564005953193</c:v>
                </c:pt>
                <c:pt idx="233">
                  <c:v>0.79452632492471142</c:v>
                </c:pt>
                <c:pt idx="234">
                  <c:v>0.77845270699066216</c:v>
                </c:pt>
                <c:pt idx="235">
                  <c:v>0.73624818066114273</c:v>
                </c:pt>
                <c:pt idx="236">
                  <c:v>0.79189307304271894</c:v>
                </c:pt>
                <c:pt idx="237">
                  <c:v>0.77133321058143756</c:v>
                </c:pt>
                <c:pt idx="238">
                  <c:v>0.78223840211489071</c:v>
                </c:pt>
                <c:pt idx="239">
                  <c:v>0.76148887867878412</c:v>
                </c:pt>
                <c:pt idx="240">
                  <c:v>0.77557244841589368</c:v>
                </c:pt>
                <c:pt idx="241">
                  <c:v>0.80874056229844471</c:v>
                </c:pt>
                <c:pt idx="242">
                  <c:v>0.83054354343382641</c:v>
                </c:pt>
                <c:pt idx="243">
                  <c:v>0.87135969106015632</c:v>
                </c:pt>
                <c:pt idx="244">
                  <c:v>0.92200367670230676</c:v>
                </c:pt>
                <c:pt idx="245">
                  <c:v>0.98960146535511284</c:v>
                </c:pt>
                <c:pt idx="246">
                  <c:v>0.9964813448942943</c:v>
                </c:pt>
                <c:pt idx="247">
                  <c:v>0.92866334075540291</c:v>
                </c:pt>
                <c:pt idx="248">
                  <c:v>0.90575904270500296</c:v>
                </c:pt>
                <c:pt idx="249">
                  <c:v>0.82484046076236206</c:v>
                </c:pt>
                <c:pt idx="250">
                  <c:v>0.70394422024500758</c:v>
                </c:pt>
                <c:pt idx="251">
                  <c:v>0.56493083705583835</c:v>
                </c:pt>
                <c:pt idx="252">
                  <c:v>0.53044736614574295</c:v>
                </c:pt>
                <c:pt idx="253">
                  <c:v>0.32050867530929339</c:v>
                </c:pt>
                <c:pt idx="254">
                  <c:v>0.12771255333197912</c:v>
                </c:pt>
                <c:pt idx="255">
                  <c:v>-5.3869184936348014E-2</c:v>
                </c:pt>
                <c:pt idx="256">
                  <c:v>-0.12889195715719554</c:v>
                </c:pt>
                <c:pt idx="257">
                  <c:v>-0.34519594246941099</c:v>
                </c:pt>
                <c:pt idx="258">
                  <c:v>-0.45347479518861306</c:v>
                </c:pt>
                <c:pt idx="259">
                  <c:v>-0.5468536940740174</c:v>
                </c:pt>
                <c:pt idx="260">
                  <c:v>-0.65011677591311035</c:v>
                </c:pt>
                <c:pt idx="261">
                  <c:v>-0.67298322098583574</c:v>
                </c:pt>
                <c:pt idx="262">
                  <c:v>-0.58705533445115832</c:v>
                </c:pt>
                <c:pt idx="263">
                  <c:v>-0.51748614862849385</c:v>
                </c:pt>
                <c:pt idx="264">
                  <c:v>-0.4748947442033557</c:v>
                </c:pt>
                <c:pt idx="265">
                  <c:v>-0.17511294833190322</c:v>
                </c:pt>
                <c:pt idx="266">
                  <c:v>-6.3823265709884447E-2</c:v>
                </c:pt>
                <c:pt idx="267">
                  <c:v>0.14316661917480519</c:v>
                </c:pt>
                <c:pt idx="268">
                  <c:v>0.40804500901684032</c:v>
                </c:pt>
                <c:pt idx="269">
                  <c:v>0.51388215934403114</c:v>
                </c:pt>
                <c:pt idx="270">
                  <c:v>0.69200050778306577</c:v>
                </c:pt>
                <c:pt idx="271">
                  <c:v>0.73213554307425932</c:v>
                </c:pt>
                <c:pt idx="272">
                  <c:v>0.72965509160128339</c:v>
                </c:pt>
                <c:pt idx="273">
                  <c:v>0.70623525752482041</c:v>
                </c:pt>
                <c:pt idx="274">
                  <c:v>0.7194155323561533</c:v>
                </c:pt>
                <c:pt idx="275">
                  <c:v>0.6511689709969789</c:v>
                </c:pt>
                <c:pt idx="276">
                  <c:v>0.61166811596232029</c:v>
                </c:pt>
                <c:pt idx="277">
                  <c:v>0.60356099198916624</c:v>
                </c:pt>
                <c:pt idx="278">
                  <c:v>0.63387732306431399</c:v>
                </c:pt>
                <c:pt idx="279">
                  <c:v>0.63731030696640512</c:v>
                </c:pt>
                <c:pt idx="280">
                  <c:v>0.70132604847371049</c:v>
                </c:pt>
                <c:pt idx="281">
                  <c:v>0.69388437747633824</c:v>
                </c:pt>
                <c:pt idx="282">
                  <c:v>0.71789938744616943</c:v>
                </c:pt>
                <c:pt idx="283">
                  <c:v>0.73198296192659751</c:v>
                </c:pt>
                <c:pt idx="284">
                  <c:v>0.77933820508660834</c:v>
                </c:pt>
                <c:pt idx="285">
                  <c:v>0.8727169831213103</c:v>
                </c:pt>
                <c:pt idx="286">
                  <c:v>0.98478409882253914</c:v>
                </c:pt>
                <c:pt idx="287">
                  <c:v>1.0403111493073995</c:v>
                </c:pt>
                <c:pt idx="288">
                  <c:v>1.0694131686852297</c:v>
                </c:pt>
                <c:pt idx="289">
                  <c:v>1.0785273490118417</c:v>
                </c:pt>
                <c:pt idx="290">
                  <c:v>1.046904020709468</c:v>
                </c:pt>
                <c:pt idx="291">
                  <c:v>1.0533396921753218</c:v>
                </c:pt>
                <c:pt idx="292">
                  <c:v>0.979546898171064</c:v>
                </c:pt>
                <c:pt idx="293">
                  <c:v>0.99912285934268319</c:v>
                </c:pt>
                <c:pt idx="294">
                  <c:v>0.95840114675387489</c:v>
                </c:pt>
                <c:pt idx="295">
                  <c:v>0.97554378692923038</c:v>
                </c:pt>
                <c:pt idx="296">
                  <c:v>1.0061285820887405</c:v>
                </c:pt>
                <c:pt idx="297">
                  <c:v>0.98340571829457113</c:v>
                </c:pt>
                <c:pt idx="298">
                  <c:v>1.0005011758524418</c:v>
                </c:pt>
                <c:pt idx="299">
                  <c:v>0.96910007995717651</c:v>
                </c:pt>
                <c:pt idx="300">
                  <c:v>0.95202034456857088</c:v>
                </c:pt>
                <c:pt idx="301">
                  <c:v>0.91515835550795355</c:v>
                </c:pt>
                <c:pt idx="302">
                  <c:v>0.89281591063303256</c:v>
                </c:pt>
                <c:pt idx="303">
                  <c:v>0.83209053201223815</c:v>
                </c:pt>
                <c:pt idx="304">
                  <c:v>0.86703398586145564</c:v>
                </c:pt>
                <c:pt idx="305">
                  <c:v>0.82819108470459413</c:v>
                </c:pt>
                <c:pt idx="306">
                  <c:v>0.79278778218047863</c:v>
                </c:pt>
                <c:pt idx="307">
                  <c:v>0.76917811734494979</c:v>
                </c:pt>
                <c:pt idx="308">
                  <c:v>0.73405245417322262</c:v>
                </c:pt>
                <c:pt idx="309">
                  <c:v>0.75980210440106366</c:v>
                </c:pt>
                <c:pt idx="310">
                  <c:v>0.68845665509948883</c:v>
                </c:pt>
                <c:pt idx="311">
                  <c:v>0.63952415218673853</c:v>
                </c:pt>
                <c:pt idx="312">
                  <c:v>0.62598750486330768</c:v>
                </c:pt>
                <c:pt idx="313">
                  <c:v>0.62701037269519877</c:v>
                </c:pt>
                <c:pt idx="314">
                  <c:v>0.55106010214093371</c:v>
                </c:pt>
                <c:pt idx="315">
                  <c:v>0.55839169168568925</c:v>
                </c:pt>
                <c:pt idx="316">
                  <c:v>0.55283626473522518</c:v>
                </c:pt>
                <c:pt idx="317">
                  <c:v>0.49860202273024956</c:v>
                </c:pt>
                <c:pt idx="318">
                  <c:v>0.43319325396734187</c:v>
                </c:pt>
                <c:pt idx="319">
                  <c:v>0.31918510341479261</c:v>
                </c:pt>
                <c:pt idx="320">
                  <c:v>0.20471703057020391</c:v>
                </c:pt>
                <c:pt idx="321">
                  <c:v>-6.7612132058181784E-2</c:v>
                </c:pt>
                <c:pt idx="322">
                  <c:v>-0.132855230623422</c:v>
                </c:pt>
                <c:pt idx="323">
                  <c:v>-0.44540722767548513</c:v>
                </c:pt>
                <c:pt idx="324">
                  <c:v>-0.66883714016498108</c:v>
                </c:pt>
                <c:pt idx="325">
                  <c:v>-0.78306922781867239</c:v>
                </c:pt>
                <c:pt idx="326">
                  <c:v>-0.94074141858238769</c:v>
                </c:pt>
                <c:pt idx="327">
                  <c:v>-0.9421454923030419</c:v>
                </c:pt>
                <c:pt idx="328">
                  <c:v>-0.97238224169315335</c:v>
                </c:pt>
                <c:pt idx="329">
                  <c:v>-0.97785887743731648</c:v>
                </c:pt>
                <c:pt idx="330">
                  <c:v>-0.98746544342129894</c:v>
                </c:pt>
                <c:pt idx="331">
                  <c:v>-0.99860010160450985</c:v>
                </c:pt>
                <c:pt idx="332">
                  <c:v>-1.032125440313276</c:v>
                </c:pt>
                <c:pt idx="333">
                  <c:v>-1.0089591813329959</c:v>
                </c:pt>
                <c:pt idx="334">
                  <c:v>-1.014316409355859</c:v>
                </c:pt>
                <c:pt idx="335">
                  <c:v>-0.98648148757426601</c:v>
                </c:pt>
                <c:pt idx="336">
                  <c:v>-1.0009695882120682</c:v>
                </c:pt>
                <c:pt idx="337">
                  <c:v>-1.0035213979968141</c:v>
                </c:pt>
                <c:pt idx="338">
                  <c:v>-1.0096876199882634</c:v>
                </c:pt>
                <c:pt idx="339">
                  <c:v>-0.97373814391947644</c:v>
                </c:pt>
                <c:pt idx="340">
                  <c:v>-1.0001624627443391</c:v>
                </c:pt>
                <c:pt idx="341">
                  <c:v>-0.9907863796925318</c:v>
                </c:pt>
                <c:pt idx="342">
                  <c:v>-0.99084100803651309</c:v>
                </c:pt>
                <c:pt idx="343">
                  <c:v>-0.89983160626391223</c:v>
                </c:pt>
                <c:pt idx="344">
                  <c:v>-0.93869844108586808</c:v>
                </c:pt>
                <c:pt idx="345">
                  <c:v>-0.88970293357195496</c:v>
                </c:pt>
                <c:pt idx="346">
                  <c:v>-0.92473514207331364</c:v>
                </c:pt>
                <c:pt idx="347">
                  <c:v>-0.94095867586445991</c:v>
                </c:pt>
                <c:pt idx="348">
                  <c:v>-0.9152812923501622</c:v>
                </c:pt>
                <c:pt idx="349">
                  <c:v>-0.84056861094379776</c:v>
                </c:pt>
                <c:pt idx="350">
                  <c:v>-0.84491239233645421</c:v>
                </c:pt>
                <c:pt idx="351">
                  <c:v>-0.7605136141677451</c:v>
                </c:pt>
                <c:pt idx="352">
                  <c:v>-0.67645547307224008</c:v>
                </c:pt>
                <c:pt idx="353">
                  <c:v>-0.64412694774317913</c:v>
                </c:pt>
                <c:pt idx="354">
                  <c:v>-0.66649177719504338</c:v>
                </c:pt>
                <c:pt idx="355">
                  <c:v>-0.71050210760069943</c:v>
                </c:pt>
                <c:pt idx="356">
                  <c:v>-0.77740101360792035</c:v>
                </c:pt>
                <c:pt idx="357">
                  <c:v>-0.86244127175609342</c:v>
                </c:pt>
                <c:pt idx="358">
                  <c:v>-0.85083821155855133</c:v>
                </c:pt>
                <c:pt idx="359">
                  <c:v>-0.88957824641987626</c:v>
                </c:pt>
                <c:pt idx="360">
                  <c:v>-0.87822879560443512</c:v>
                </c:pt>
                <c:pt idx="361">
                  <c:v>-0.86821123257316402</c:v>
                </c:pt>
                <c:pt idx="362">
                  <c:v>-0.86547705421271215</c:v>
                </c:pt>
                <c:pt idx="363">
                  <c:v>-0.85857408604454255</c:v>
                </c:pt>
                <c:pt idx="364">
                  <c:v>-0.83617691910093861</c:v>
                </c:pt>
                <c:pt idx="365">
                  <c:v>-0.80921477356166382</c:v>
                </c:pt>
                <c:pt idx="366">
                  <c:v>-0.75633641716225553</c:v>
                </c:pt>
                <c:pt idx="367">
                  <c:v>-0.63331687073136644</c:v>
                </c:pt>
                <c:pt idx="368">
                  <c:v>-0.48583148652957436</c:v>
                </c:pt>
                <c:pt idx="369">
                  <c:v>-0.46986156102790744</c:v>
                </c:pt>
                <c:pt idx="370">
                  <c:v>-0.39044791026908099</c:v>
                </c:pt>
                <c:pt idx="371">
                  <c:v>-0.34243537323457485</c:v>
                </c:pt>
                <c:pt idx="372">
                  <c:v>-0.26348911548325671</c:v>
                </c:pt>
                <c:pt idx="373">
                  <c:v>-0.14732440596374255</c:v>
                </c:pt>
                <c:pt idx="374">
                  <c:v>-0.19048688053199242</c:v>
                </c:pt>
                <c:pt idx="375">
                  <c:v>-9.4175848920001526E-2</c:v>
                </c:pt>
                <c:pt idx="376">
                  <c:v>-3.7325931547213337E-2</c:v>
                </c:pt>
                <c:pt idx="377">
                  <c:v>-3.3419075495159628E-2</c:v>
                </c:pt>
                <c:pt idx="378">
                  <c:v>-0.13958941231006156</c:v>
                </c:pt>
                <c:pt idx="379">
                  <c:v>-0.20579143246274456</c:v>
                </c:pt>
                <c:pt idx="380">
                  <c:v>-0.33119715172222319</c:v>
                </c:pt>
                <c:pt idx="381">
                  <c:v>-0.58772209240379858</c:v>
                </c:pt>
                <c:pt idx="382">
                  <c:v>-0.82456738652561246</c:v>
                </c:pt>
                <c:pt idx="383">
                  <c:v>-0.96525249193641272</c:v>
                </c:pt>
                <c:pt idx="384">
                  <c:v>-0.95032849897685834</c:v>
                </c:pt>
                <c:pt idx="385">
                  <c:v>-0.97238497914888367</c:v>
                </c:pt>
                <c:pt idx="386">
                  <c:v>-0.98531161960914304</c:v>
                </c:pt>
                <c:pt idx="387">
                  <c:v>-0.90358478326997715</c:v>
                </c:pt>
                <c:pt idx="388">
                  <c:v>-0.7409384520069705</c:v>
                </c:pt>
                <c:pt idx="389">
                  <c:v>-0.55368281582875234</c:v>
                </c:pt>
                <c:pt idx="390">
                  <c:v>-0.39713789744758565</c:v>
                </c:pt>
                <c:pt idx="391">
                  <c:v>-0.42099376634014785</c:v>
                </c:pt>
                <c:pt idx="392">
                  <c:v>-0.54595522508354044</c:v>
                </c:pt>
                <c:pt idx="393">
                  <c:v>-0.71463281307069004</c:v>
                </c:pt>
                <c:pt idx="394">
                  <c:v>-0.66683906435502638</c:v>
                </c:pt>
                <c:pt idx="395">
                  <c:v>-0.45450335236927508</c:v>
                </c:pt>
                <c:pt idx="396">
                  <c:v>-0.39162147905349626</c:v>
                </c:pt>
                <c:pt idx="397">
                  <c:v>-0.29523831715501375</c:v>
                </c:pt>
                <c:pt idx="398">
                  <c:v>-0.13805853459524361</c:v>
                </c:pt>
                <c:pt idx="399">
                  <c:v>-6.2139809730006046E-2</c:v>
                </c:pt>
                <c:pt idx="400">
                  <c:v>-6.3293030545261142E-3</c:v>
                </c:pt>
                <c:pt idx="401">
                  <c:v>9.9248219503968449E-3</c:v>
                </c:pt>
                <c:pt idx="402">
                  <c:v>0.11898672611491498</c:v>
                </c:pt>
                <c:pt idx="403">
                  <c:v>0.24430453117893264</c:v>
                </c:pt>
                <c:pt idx="404">
                  <c:v>0.38555247378306218</c:v>
                </c:pt>
                <c:pt idx="405">
                  <c:v>0.47385824559096068</c:v>
                </c:pt>
                <c:pt idx="406">
                  <c:v>0.48763271339043335</c:v>
                </c:pt>
                <c:pt idx="407">
                  <c:v>0.49470149545891695</c:v>
                </c:pt>
                <c:pt idx="408">
                  <c:v>0.47661484876589222</c:v>
                </c:pt>
                <c:pt idx="409">
                  <c:v>0.40322398230692813</c:v>
                </c:pt>
                <c:pt idx="410">
                  <c:v>0.3261640542385732</c:v>
                </c:pt>
                <c:pt idx="411">
                  <c:v>0.2713744372236282</c:v>
                </c:pt>
                <c:pt idx="412">
                  <c:v>0.25067296777647813</c:v>
                </c:pt>
                <c:pt idx="413">
                  <c:v>0.22710218505542262</c:v>
                </c:pt>
                <c:pt idx="414">
                  <c:v>0.21109249295627536</c:v>
                </c:pt>
                <c:pt idx="415">
                  <c:v>0.16214429028274135</c:v>
                </c:pt>
                <c:pt idx="416">
                  <c:v>7.9892803180891564E-2</c:v>
                </c:pt>
                <c:pt idx="417">
                  <c:v>5.1289616707767188E-2</c:v>
                </c:pt>
                <c:pt idx="418">
                  <c:v>1.5790943592556228E-2</c:v>
                </c:pt>
                <c:pt idx="419">
                  <c:v>-0.10858454788268329</c:v>
                </c:pt>
                <c:pt idx="420">
                  <c:v>-0.13884361404273821</c:v>
                </c:pt>
                <c:pt idx="421">
                  <c:v>-0.2410747657078624</c:v>
                </c:pt>
                <c:pt idx="422">
                  <c:v>-0.22270215066124499</c:v>
                </c:pt>
                <c:pt idx="423">
                  <c:v>-0.22074370742822347</c:v>
                </c:pt>
                <c:pt idx="424">
                  <c:v>-0.21735063856957787</c:v>
                </c:pt>
                <c:pt idx="425">
                  <c:v>-0.22735157574733017</c:v>
                </c:pt>
                <c:pt idx="426">
                  <c:v>-0.24974875580246952</c:v>
                </c:pt>
                <c:pt idx="427">
                  <c:v>-0.2794922575763622</c:v>
                </c:pt>
                <c:pt idx="428">
                  <c:v>-0.43974501419493195</c:v>
                </c:pt>
                <c:pt idx="429">
                  <c:v>-0.51391807033005543</c:v>
                </c:pt>
                <c:pt idx="430">
                  <c:v>-0.55095965836175886</c:v>
                </c:pt>
                <c:pt idx="431">
                  <c:v>-0.44976514419022406</c:v>
                </c:pt>
                <c:pt idx="432">
                  <c:v>-0.26418845136475116</c:v>
                </c:pt>
                <c:pt idx="433">
                  <c:v>-2.7809623228981339E-2</c:v>
                </c:pt>
                <c:pt idx="434">
                  <c:v>0.1438722762355229</c:v>
                </c:pt>
                <c:pt idx="435">
                  <c:v>0.2073003290217923</c:v>
                </c:pt>
                <c:pt idx="436">
                  <c:v>0.28088013473837459</c:v>
                </c:pt>
                <c:pt idx="437">
                  <c:v>0.42880149689797392</c:v>
                </c:pt>
                <c:pt idx="438">
                  <c:v>0.48832174136798179</c:v>
                </c:pt>
                <c:pt idx="439">
                  <c:v>0.49172050953706781</c:v>
                </c:pt>
                <c:pt idx="440">
                  <c:v>0.52852618111360294</c:v>
                </c:pt>
                <c:pt idx="441">
                  <c:v>0.5132772592098449</c:v>
                </c:pt>
                <c:pt idx="442">
                  <c:v>0.4955700663398952</c:v>
                </c:pt>
                <c:pt idx="443">
                  <c:v>0.53123540827002858</c:v>
                </c:pt>
                <c:pt idx="444">
                  <c:v>0.53611779635058743</c:v>
                </c:pt>
                <c:pt idx="445">
                  <c:v>0.58765849675576398</c:v>
                </c:pt>
                <c:pt idx="446">
                  <c:v>0.64577644107297383</c:v>
                </c:pt>
                <c:pt idx="447">
                  <c:v>0.66303856149414897</c:v>
                </c:pt>
                <c:pt idx="448">
                  <c:v>0.68035608049238738</c:v>
                </c:pt>
                <c:pt idx="449">
                  <c:v>0.74121648581820643</c:v>
                </c:pt>
                <c:pt idx="450">
                  <c:v>0.71189234572511817</c:v>
                </c:pt>
                <c:pt idx="451">
                  <c:v>0.71117129930918166</c:v>
                </c:pt>
                <c:pt idx="452">
                  <c:v>0.74418190330365064</c:v>
                </c:pt>
                <c:pt idx="453">
                  <c:v>0.75616625274750593</c:v>
                </c:pt>
                <c:pt idx="454">
                  <c:v>0.7054269308001786</c:v>
                </c:pt>
                <c:pt idx="455">
                  <c:v>0.78015716401132063</c:v>
                </c:pt>
                <c:pt idx="456">
                  <c:v>0.84342682133387903</c:v>
                </c:pt>
                <c:pt idx="457">
                  <c:v>0.75390031635755284</c:v>
                </c:pt>
                <c:pt idx="458">
                  <c:v>0.73573494856614829</c:v>
                </c:pt>
                <c:pt idx="459">
                  <c:v>0.70079161236039911</c:v>
                </c:pt>
                <c:pt idx="460">
                  <c:v>0.60247575253655472</c:v>
                </c:pt>
                <c:pt idx="461">
                  <c:v>0.51928112908020818</c:v>
                </c:pt>
                <c:pt idx="462">
                  <c:v>0.60559786444237307</c:v>
                </c:pt>
                <c:pt idx="463">
                  <c:v>0.79047646172986963</c:v>
                </c:pt>
                <c:pt idx="464">
                  <c:v>0.76828484787848905</c:v>
                </c:pt>
                <c:pt idx="465">
                  <c:v>0.74811374159019961</c:v>
                </c:pt>
                <c:pt idx="466">
                  <c:v>0.92444833479856536</c:v>
                </c:pt>
                <c:pt idx="467">
                  <c:v>0.94414273843141894</c:v>
                </c:pt>
                <c:pt idx="468">
                  <c:v>0.95119654599134551</c:v>
                </c:pt>
                <c:pt idx="469">
                  <c:v>0.94846243299549582</c:v>
                </c:pt>
                <c:pt idx="470">
                  <c:v>0.9504913075188226</c:v>
                </c:pt>
                <c:pt idx="471">
                  <c:v>0.90025920082647704</c:v>
                </c:pt>
                <c:pt idx="472">
                  <c:v>0.89407727907424372</c:v>
                </c:pt>
                <c:pt idx="473">
                  <c:v>0.87336747711666884</c:v>
                </c:pt>
                <c:pt idx="474">
                  <c:v>0.902121554026318</c:v>
                </c:pt>
                <c:pt idx="475">
                  <c:v>0.90124966701032538</c:v>
                </c:pt>
                <c:pt idx="476">
                  <c:v>0.87667282060144847</c:v>
                </c:pt>
                <c:pt idx="477">
                  <c:v>0.86963469497325041</c:v>
                </c:pt>
                <c:pt idx="478">
                  <c:v>0.8857314632535761</c:v>
                </c:pt>
                <c:pt idx="479">
                  <c:v>0.89781020385010268</c:v>
                </c:pt>
                <c:pt idx="480">
                  <c:v>0.86557695187821504</c:v>
                </c:pt>
                <c:pt idx="481">
                  <c:v>0.88371081426634368</c:v>
                </c:pt>
                <c:pt idx="482">
                  <c:v>0.84591390859959836</c:v>
                </c:pt>
                <c:pt idx="483">
                  <c:v>0.87047508374588445</c:v>
                </c:pt>
                <c:pt idx="484">
                  <c:v>0.87852757828243511</c:v>
                </c:pt>
                <c:pt idx="485">
                  <c:v>0.87064173824097224</c:v>
                </c:pt>
                <c:pt idx="486">
                  <c:v>0.85583711734460766</c:v>
                </c:pt>
                <c:pt idx="487">
                  <c:v>0.85958558141975461</c:v>
                </c:pt>
                <c:pt idx="488">
                  <c:v>0.88028716500115245</c:v>
                </c:pt>
                <c:pt idx="489">
                  <c:v>0.83095844710317734</c:v>
                </c:pt>
                <c:pt idx="490">
                  <c:v>0.86290661520447953</c:v>
                </c:pt>
                <c:pt idx="491">
                  <c:v>0.84379808865009687</c:v>
                </c:pt>
                <c:pt idx="492">
                  <c:v>0.84105549809478342</c:v>
                </c:pt>
                <c:pt idx="493">
                  <c:v>0.85574167178659499</c:v>
                </c:pt>
                <c:pt idx="494">
                  <c:v>0.84740408150202173</c:v>
                </c:pt>
                <c:pt idx="495">
                  <c:v>0.82913595680600938</c:v>
                </c:pt>
                <c:pt idx="496">
                  <c:v>0.82209781930037451</c:v>
                </c:pt>
                <c:pt idx="497">
                  <c:v>0.83518271042907666</c:v>
                </c:pt>
                <c:pt idx="498">
                  <c:v>0.84883871077834272</c:v>
                </c:pt>
                <c:pt idx="499">
                  <c:v>0.8709749224277622</c:v>
                </c:pt>
                <c:pt idx="500">
                  <c:v>0.85185058318664753</c:v>
                </c:pt>
                <c:pt idx="501">
                  <c:v>0.84278358898674066</c:v>
                </c:pt>
                <c:pt idx="502">
                  <c:v>0.8557500292859922</c:v>
                </c:pt>
                <c:pt idx="503">
                  <c:v>0.86707547512011829</c:v>
                </c:pt>
                <c:pt idx="504">
                  <c:v>0.86939768050407784</c:v>
                </c:pt>
                <c:pt idx="505">
                  <c:v>0.85833329693846661</c:v>
                </c:pt>
                <c:pt idx="506">
                  <c:v>0.84568435052606006</c:v>
                </c:pt>
                <c:pt idx="507">
                  <c:v>0.83917759613481591</c:v>
                </c:pt>
                <c:pt idx="508">
                  <c:v>0.83270221992686344</c:v>
                </c:pt>
                <c:pt idx="509">
                  <c:v>0.85211987099125663</c:v>
                </c:pt>
                <c:pt idx="510">
                  <c:v>0.85574167178659499</c:v>
                </c:pt>
                <c:pt idx="511">
                  <c:v>0.83878138235789046</c:v>
                </c:pt>
                <c:pt idx="512">
                  <c:v>0.83861485266618829</c:v>
                </c:pt>
                <c:pt idx="513">
                  <c:v>0.86251038359849896</c:v>
                </c:pt>
                <c:pt idx="514">
                  <c:v>0.8740181730193588</c:v>
                </c:pt>
                <c:pt idx="515">
                  <c:v>0.84526407232903666</c:v>
                </c:pt>
                <c:pt idx="516">
                  <c:v>0.85532977607794103</c:v>
                </c:pt>
                <c:pt idx="517">
                  <c:v>0.85748544340198174</c:v>
                </c:pt>
                <c:pt idx="518">
                  <c:v>0.87129137973832094</c:v>
                </c:pt>
                <c:pt idx="519">
                  <c:v>0.86541113797790103</c:v>
                </c:pt>
                <c:pt idx="520">
                  <c:v>0.86513350457713067</c:v>
                </c:pt>
                <c:pt idx="521">
                  <c:v>0.87680779870072023</c:v>
                </c:pt>
                <c:pt idx="522">
                  <c:v>0.88352843044207352</c:v>
                </c:pt>
                <c:pt idx="523">
                  <c:v>0.86126556146446331</c:v>
                </c:pt>
                <c:pt idx="524">
                  <c:v>0.89618574502301507</c:v>
                </c:pt>
                <c:pt idx="525">
                  <c:v>0.89173922792593285</c:v>
                </c:pt>
                <c:pt idx="526">
                  <c:v>0.89389489524997345</c:v>
                </c:pt>
                <c:pt idx="527">
                  <c:v>0.8632545648325779</c:v>
                </c:pt>
                <c:pt idx="528">
                  <c:v>0.90541089953778986</c:v>
                </c:pt>
                <c:pt idx="529">
                  <c:v>0.88153105174550683</c:v>
                </c:pt>
                <c:pt idx="530">
                  <c:v>0.86987243009280757</c:v>
                </c:pt>
                <c:pt idx="531">
                  <c:v>0.87377187740045148</c:v>
                </c:pt>
                <c:pt idx="532">
                  <c:v>0.90754253459062206</c:v>
                </c:pt>
                <c:pt idx="533">
                  <c:v>0.87547593711382221</c:v>
                </c:pt>
                <c:pt idx="534">
                  <c:v>0.87189398369302318</c:v>
                </c:pt>
                <c:pt idx="535">
                  <c:v>0.88727702998974389</c:v>
                </c:pt>
                <c:pt idx="536">
                  <c:v>0.84152293512861864</c:v>
                </c:pt>
                <c:pt idx="537">
                  <c:v>0.9043881743383394</c:v>
                </c:pt>
                <c:pt idx="538">
                  <c:v>0.8965819587999404</c:v>
                </c:pt>
                <c:pt idx="539">
                  <c:v>0.88968630439496454</c:v>
                </c:pt>
                <c:pt idx="540">
                  <c:v>0.9020502905318718</c:v>
                </c:pt>
                <c:pt idx="541">
                  <c:v>0.87256682523502316</c:v>
                </c:pt>
                <c:pt idx="542">
                  <c:v>0.90391251892832725</c:v>
                </c:pt>
                <c:pt idx="543">
                  <c:v>0.88577118582472969</c:v>
                </c:pt>
                <c:pt idx="544">
                  <c:v>0.92115045607763679</c:v>
                </c:pt>
                <c:pt idx="545">
                  <c:v>0.89755659676892274</c:v>
                </c:pt>
                <c:pt idx="546">
                  <c:v>0.89727896457645173</c:v>
                </c:pt>
                <c:pt idx="547">
                  <c:v>0.92298966609111865</c:v>
                </c:pt>
                <c:pt idx="548">
                  <c:v>0.91396238500152727</c:v>
                </c:pt>
                <c:pt idx="549">
                  <c:v>0.88087306111697761</c:v>
                </c:pt>
                <c:pt idx="550">
                  <c:v>0.91738615907010401</c:v>
                </c:pt>
                <c:pt idx="551">
                  <c:v>0.89066095789208077</c:v>
                </c:pt>
                <c:pt idx="552">
                  <c:v>0.91151337249701903</c:v>
                </c:pt>
                <c:pt idx="553">
                  <c:v>0.90774072515000637</c:v>
                </c:pt>
                <c:pt idx="554">
                  <c:v>0.91782210136980102</c:v>
                </c:pt>
                <c:pt idx="555">
                  <c:v>0.91278135564646889</c:v>
                </c:pt>
                <c:pt idx="556">
                  <c:v>0.90216128254908967</c:v>
                </c:pt>
                <c:pt idx="557">
                  <c:v>0.91162450835497666</c:v>
                </c:pt>
                <c:pt idx="558">
                  <c:v>0.91278135564646889</c:v>
                </c:pt>
                <c:pt idx="559">
                  <c:v>0.90330257622145904</c:v>
                </c:pt>
                <c:pt idx="560">
                  <c:v>0.89251585820550794</c:v>
                </c:pt>
                <c:pt idx="561">
                  <c:v>0.90472886110991824</c:v>
                </c:pt>
                <c:pt idx="562">
                  <c:v>0.90213723595804662</c:v>
                </c:pt>
                <c:pt idx="563">
                  <c:v>0.88921065614486972</c:v>
                </c:pt>
                <c:pt idx="564">
                  <c:v>0.90128939794969565</c:v>
                </c:pt>
                <c:pt idx="565">
                  <c:v>0.90331827247302232</c:v>
                </c:pt>
                <c:pt idx="566">
                  <c:v>0.91669661564084504</c:v>
                </c:pt>
                <c:pt idx="567">
                  <c:v>0.92791916072962355</c:v>
                </c:pt>
                <c:pt idx="568">
                  <c:v>0.8991495289925524</c:v>
                </c:pt>
                <c:pt idx="569">
                  <c:v>0.92659565894304363</c:v>
                </c:pt>
                <c:pt idx="570">
                  <c:v>0.88114233109253182</c:v>
                </c:pt>
                <c:pt idx="571">
                  <c:v>0.92082561507040928</c:v>
                </c:pt>
                <c:pt idx="572">
                  <c:v>0.91866994774636856</c:v>
                </c:pt>
                <c:pt idx="573">
                  <c:v>0.88083332301769013</c:v>
                </c:pt>
                <c:pt idx="574">
                  <c:v>0.8507797755000478</c:v>
                </c:pt>
                <c:pt idx="575">
                  <c:v>0.85708851504196737</c:v>
                </c:pt>
                <c:pt idx="576">
                  <c:v>0.84199042186082862</c:v>
                </c:pt>
                <c:pt idx="577">
                  <c:v>0.86501420840958743</c:v>
                </c:pt>
                <c:pt idx="578">
                  <c:v>0.8753251367513023</c:v>
                </c:pt>
                <c:pt idx="579">
                  <c:v>0.84356766499281244</c:v>
                </c:pt>
                <c:pt idx="580">
                  <c:v>0.85379152189666763</c:v>
                </c:pt>
                <c:pt idx="581">
                  <c:v>0.85291963608897425</c:v>
                </c:pt>
                <c:pt idx="582">
                  <c:v>0.87621283766232638</c:v>
                </c:pt>
                <c:pt idx="583">
                  <c:v>0.86731234816514957</c:v>
                </c:pt>
                <c:pt idx="584">
                  <c:v>0.85866561554151055</c:v>
                </c:pt>
                <c:pt idx="585">
                  <c:v>0.86990397331702118</c:v>
                </c:pt>
                <c:pt idx="586">
                  <c:v>0.86066312971060055</c:v>
                </c:pt>
                <c:pt idx="587">
                  <c:v>0.83294759310373256</c:v>
                </c:pt>
                <c:pt idx="588">
                  <c:v>0.83018932061669037</c:v>
                </c:pt>
                <c:pt idx="589">
                  <c:v>0.84244217210393912</c:v>
                </c:pt>
                <c:pt idx="590">
                  <c:v>0.87480224186551314</c:v>
                </c:pt>
                <c:pt idx="591">
                  <c:v>0.84197475059823779</c:v>
                </c:pt>
                <c:pt idx="592">
                  <c:v>0.84616750852086098</c:v>
                </c:pt>
                <c:pt idx="593">
                  <c:v>0.84370283312197858</c:v>
                </c:pt>
                <c:pt idx="594">
                  <c:v>0.83525410818774692</c:v>
                </c:pt>
                <c:pt idx="595">
                  <c:v>0.82704331191218694</c:v>
                </c:pt>
                <c:pt idx="596">
                  <c:v>0.81972008932766682</c:v>
                </c:pt>
                <c:pt idx="597">
                  <c:v>0.84344909056827533</c:v>
                </c:pt>
                <c:pt idx="598">
                  <c:v>0.8095359609465832</c:v>
                </c:pt>
                <c:pt idx="599">
                  <c:v>0.85410903361256751</c:v>
                </c:pt>
                <c:pt idx="600">
                  <c:v>0.79111699565051474</c:v>
                </c:pt>
                <c:pt idx="601">
                  <c:v>0.82692473748764972</c:v>
                </c:pt>
                <c:pt idx="602">
                  <c:v>0.84994852524470788</c:v>
                </c:pt>
                <c:pt idx="603">
                  <c:v>0.8141646635855021</c:v>
                </c:pt>
                <c:pt idx="604">
                  <c:v>0.82133706219072145</c:v>
                </c:pt>
                <c:pt idx="605">
                  <c:v>0.81039203285924521</c:v>
                </c:pt>
                <c:pt idx="606">
                  <c:v>0.80938512155482611</c:v>
                </c:pt>
                <c:pt idx="607">
                  <c:v>0.84836303874757479</c:v>
                </c:pt>
                <c:pt idx="608">
                  <c:v>0.83789380745855124</c:v>
                </c:pt>
                <c:pt idx="609">
                  <c:v>0.82534761915905164</c:v>
                </c:pt>
                <c:pt idx="610">
                  <c:v>0.84577964629171465</c:v>
                </c:pt>
                <c:pt idx="611">
                  <c:v>0.83229031705829204</c:v>
                </c:pt>
                <c:pt idx="612">
                  <c:v>0.8367681957179105</c:v>
                </c:pt>
                <c:pt idx="613">
                  <c:v>0.85228652548634454</c:v>
                </c:pt>
                <c:pt idx="614">
                  <c:v>0.82189186847023854</c:v>
                </c:pt>
                <c:pt idx="615">
                  <c:v>0.83403408867367879</c:v>
                </c:pt>
                <c:pt idx="616">
                  <c:v>0.84855360787040268</c:v>
                </c:pt>
                <c:pt idx="617">
                  <c:v>0.85028914678977796</c:v>
                </c:pt>
                <c:pt idx="618">
                  <c:v>0.82496707785301648</c:v>
                </c:pt>
                <c:pt idx="619">
                  <c:v>0.82270043513251367</c:v>
                </c:pt>
                <c:pt idx="620">
                  <c:v>0.85189031170941909</c:v>
                </c:pt>
                <c:pt idx="621">
                  <c:v>0.82774103227178719</c:v>
                </c:pt>
                <c:pt idx="622">
                  <c:v>0.86037052300957251</c:v>
                </c:pt>
                <c:pt idx="623">
                  <c:v>0.86094895436154661</c:v>
                </c:pt>
                <c:pt idx="624">
                  <c:v>0.84555754340551137</c:v>
                </c:pt>
                <c:pt idx="625">
                  <c:v>0.86785192252971632</c:v>
                </c:pt>
                <c:pt idx="626">
                  <c:v>0.86312031914544995</c:v>
                </c:pt>
                <c:pt idx="627">
                  <c:v>0.88280738402613723</c:v>
                </c:pt>
                <c:pt idx="628">
                  <c:v>0.88469377070548605</c:v>
                </c:pt>
                <c:pt idx="629">
                  <c:v>0.88050086894212287</c:v>
                </c:pt>
                <c:pt idx="630">
                  <c:v>0.88182450499292675</c:v>
                </c:pt>
                <c:pt idx="631">
                  <c:v>0.87273347136189416</c:v>
                </c:pt>
                <c:pt idx="632">
                  <c:v>0.88151536860547908</c:v>
                </c:pt>
                <c:pt idx="633">
                  <c:v>0.86137654632176397</c:v>
                </c:pt>
                <c:pt idx="634">
                  <c:v>0.86481600353036858</c:v>
                </c:pt>
                <c:pt idx="635">
                  <c:v>0.87937538442146623</c:v>
                </c:pt>
                <c:pt idx="636">
                  <c:v>0.89834886644176892</c:v>
                </c:pt>
                <c:pt idx="637">
                  <c:v>0.85908584634108032</c:v>
                </c:pt>
                <c:pt idx="638">
                  <c:v>0.86584618282453218</c:v>
                </c:pt>
                <c:pt idx="639">
                  <c:v>0.87919304083473249</c:v>
                </c:pt>
                <c:pt idx="640">
                  <c:v>0.91932796457216959</c:v>
                </c:pt>
                <c:pt idx="641">
                  <c:v>0.9042300056552548</c:v>
                </c:pt>
                <c:pt idx="642">
                  <c:v>0.87157648264626086</c:v>
                </c:pt>
                <c:pt idx="643">
                  <c:v>0.88854513673428004</c:v>
                </c:pt>
                <c:pt idx="644">
                  <c:v>0.88741964505370596</c:v>
                </c:pt>
                <c:pt idx="645">
                  <c:v>0.9022084592149564</c:v>
                </c:pt>
                <c:pt idx="646">
                  <c:v>0.89746115837082741</c:v>
                </c:pt>
                <c:pt idx="647">
                  <c:v>0.88636542161089704</c:v>
                </c:pt>
                <c:pt idx="648">
                  <c:v>0.89370433328706289</c:v>
                </c:pt>
                <c:pt idx="649">
                  <c:v>0.88708646802683333</c:v>
                </c:pt>
                <c:pt idx="650">
                  <c:v>0.90839038096718971</c:v>
                </c:pt>
                <c:pt idx="651">
                  <c:v>0.89443360523909343</c:v>
                </c:pt>
                <c:pt idx="652">
                  <c:v>0.90476036409659555</c:v>
                </c:pt>
                <c:pt idx="653">
                  <c:v>0.88964660086116532</c:v>
                </c:pt>
                <c:pt idx="654">
                  <c:v>0.89671607968368272</c:v>
                </c:pt>
                <c:pt idx="655">
                  <c:v>0.9271742163067026</c:v>
                </c:pt>
                <c:pt idx="656">
                  <c:v>0.9046020551976689</c:v>
                </c:pt>
                <c:pt idx="657">
                  <c:v>0.90617930428127069</c:v>
                </c:pt>
                <c:pt idx="658">
                  <c:v>0.90846177156594266</c:v>
                </c:pt>
                <c:pt idx="659">
                  <c:v>0.88864791509284058</c:v>
                </c:pt>
                <c:pt idx="660">
                  <c:v>0.89497230685999674</c:v>
                </c:pt>
                <c:pt idx="661">
                  <c:v>0.9041661104813733</c:v>
                </c:pt>
                <c:pt idx="662">
                  <c:v>0.92258508414565854</c:v>
                </c:pt>
                <c:pt idx="663">
                  <c:v>0.9017171147132983</c:v>
                </c:pt>
                <c:pt idx="664">
                  <c:v>0.91065718414918817</c:v>
                </c:pt>
                <c:pt idx="665">
                  <c:v>0.89008254316086233</c:v>
                </c:pt>
                <c:pt idx="666">
                  <c:v>0.90274716083585971</c:v>
                </c:pt>
                <c:pt idx="667">
                  <c:v>0.87599059930359979</c:v>
                </c:pt>
                <c:pt idx="668">
                  <c:v>0.91866994774636856</c:v>
                </c:pt>
                <c:pt idx="669">
                  <c:v>0.87035572356013169</c:v>
                </c:pt>
                <c:pt idx="670">
                  <c:v>0.89205587405808662</c:v>
                </c:pt>
                <c:pt idx="671">
                  <c:v>0.88143580216900674</c:v>
                </c:pt>
                <c:pt idx="672">
                  <c:v>0.90917536158624468</c:v>
                </c:pt>
                <c:pt idx="673">
                  <c:v>0.89207991469751169</c:v>
                </c:pt>
                <c:pt idx="674">
                  <c:v>0.87753635606966196</c:v>
                </c:pt>
                <c:pt idx="675">
                  <c:v>0.8903361418738257</c:v>
                </c:pt>
                <c:pt idx="676">
                  <c:v>0.86777233826418887</c:v>
                </c:pt>
                <c:pt idx="677">
                  <c:v>0.89164397239781468</c:v>
                </c:pt>
                <c:pt idx="678">
                  <c:v>0.91796459163037747</c:v>
                </c:pt>
                <c:pt idx="679">
                  <c:v>0.89150148213723812</c:v>
                </c:pt>
                <c:pt idx="680">
                  <c:v>0.89521023551866863</c:v>
                </c:pt>
                <c:pt idx="681">
                  <c:v>0.88315552719335033</c:v>
                </c:pt>
                <c:pt idx="682">
                  <c:v>0.91553127537743262</c:v>
                </c:pt>
                <c:pt idx="683">
                  <c:v>0.88702347030601769</c:v>
                </c:pt>
                <c:pt idx="684">
                  <c:v>0.89044725274281111</c:v>
                </c:pt>
                <c:pt idx="685">
                  <c:v>0.89202437107140931</c:v>
                </c:pt>
                <c:pt idx="686">
                  <c:v>0.92786375852766223</c:v>
                </c:pt>
                <c:pt idx="687">
                  <c:v>0.88359147070134669</c:v>
                </c:pt>
                <c:pt idx="688">
                  <c:v>0.89091469923748468</c:v>
                </c:pt>
                <c:pt idx="689">
                  <c:v>0.91450944763104802</c:v>
                </c:pt>
                <c:pt idx="690">
                  <c:v>0.89681151808177806</c:v>
                </c:pt>
                <c:pt idx="691">
                  <c:v>0.92344127370178863</c:v>
                </c:pt>
                <c:pt idx="692">
                  <c:v>0.90357187118598559</c:v>
                </c:pt>
                <c:pt idx="693">
                  <c:v>0.91262318696338407</c:v>
                </c:pt>
                <c:pt idx="694">
                  <c:v>0.8722346704646019</c:v>
                </c:pt>
                <c:pt idx="695">
                  <c:v>0.89421989292990645</c:v>
                </c:pt>
                <c:pt idx="696">
                  <c:v>0.90487970170997456</c:v>
                </c:pt>
                <c:pt idx="697">
                  <c:v>0.90674204654159907</c:v>
                </c:pt>
                <c:pt idx="698">
                  <c:v>0.9065680711234001</c:v>
                </c:pt>
                <c:pt idx="699">
                  <c:v>0.91062567995421162</c:v>
                </c:pt>
                <c:pt idx="700">
                  <c:v>0.89338774280490207</c:v>
                </c:pt>
                <c:pt idx="701">
                  <c:v>0.91104595099131769</c:v>
                </c:pt>
                <c:pt idx="702">
                  <c:v>0.90170964399782938</c:v>
                </c:pt>
                <c:pt idx="703">
                  <c:v>0.8936571578294954</c:v>
                </c:pt>
                <c:pt idx="704">
                  <c:v>0.90156702893386742</c:v>
                </c:pt>
                <c:pt idx="705">
                  <c:v>0.89578132811847677</c:v>
                </c:pt>
                <c:pt idx="706">
                  <c:v>0.85381556253609259</c:v>
                </c:pt>
                <c:pt idx="707">
                  <c:v>0.88890985698536651</c:v>
                </c:pt>
                <c:pt idx="708">
                  <c:v>0.87881268119037503</c:v>
                </c:pt>
                <c:pt idx="709">
                  <c:v>0.87495308841718755</c:v>
                </c:pt>
                <c:pt idx="710">
                  <c:v>0.84995597097120446</c:v>
                </c:pt>
                <c:pt idx="711">
                  <c:v>0.87667282060144847</c:v>
                </c:pt>
                <c:pt idx="712">
                  <c:v>0.88833130083000666</c:v>
                </c:pt>
                <c:pt idx="713">
                  <c:v>0.8609722720496662</c:v>
                </c:pt>
                <c:pt idx="714">
                  <c:v>0.87192552812553614</c:v>
                </c:pt>
                <c:pt idx="715">
                  <c:v>0.86228010136535593</c:v>
                </c:pt>
                <c:pt idx="716">
                  <c:v>0.8857396899979697</c:v>
                </c:pt>
                <c:pt idx="717">
                  <c:v>0.88472531392969977</c:v>
                </c:pt>
                <c:pt idx="718">
                  <c:v>0.85165988805213466</c:v>
                </c:pt>
                <c:pt idx="719">
                  <c:v>0.8599577723863101</c:v>
                </c:pt>
                <c:pt idx="720">
                  <c:v>0.8625891022802803</c:v>
                </c:pt>
                <c:pt idx="721">
                  <c:v>0.88370258752195008</c:v>
                </c:pt>
                <c:pt idx="722">
                  <c:v>0.8719412172171821</c:v>
                </c:pt>
                <c:pt idx="723">
                  <c:v>0.87781399542205041</c:v>
                </c:pt>
                <c:pt idx="724">
                  <c:v>0.87957358214076775</c:v>
                </c:pt>
                <c:pt idx="725">
                  <c:v>0.88787132384250267</c:v>
                </c:pt>
                <c:pt idx="726">
                  <c:v>0.89421989292990645</c:v>
                </c:pt>
                <c:pt idx="727">
                  <c:v>0.87251963194840054</c:v>
                </c:pt>
                <c:pt idx="728">
                  <c:v>0.94182053425575851</c:v>
                </c:pt>
                <c:pt idx="729">
                  <c:v>0.91412903112839838</c:v>
                </c:pt>
                <c:pt idx="730">
                  <c:v>0.92759433755145104</c:v>
                </c:pt>
                <c:pt idx="731">
                  <c:v>0.95134738659140194</c:v>
                </c:pt>
                <c:pt idx="732">
                  <c:v>0.94846243299549582</c:v>
                </c:pt>
                <c:pt idx="733">
                  <c:v>0.91898745946226834</c:v>
                </c:pt>
                <c:pt idx="734">
                  <c:v>0.9486132723872529</c:v>
                </c:pt>
                <c:pt idx="735">
                  <c:v>0.9442778899398292</c:v>
                </c:pt>
                <c:pt idx="736">
                  <c:v>0.92616806698282628</c:v>
                </c:pt>
                <c:pt idx="737">
                  <c:v>0.91654667491045305</c:v>
                </c:pt>
                <c:pt idx="738">
                  <c:v>0.91853570205924073</c:v>
                </c:pt>
                <c:pt idx="739">
                  <c:v>0.9297583707431053</c:v>
                </c:pt>
                <c:pt idx="740">
                  <c:v>0.93648736349307615</c:v>
                </c:pt>
                <c:pt idx="741">
                  <c:v>0.90945301876768803</c:v>
                </c:pt>
                <c:pt idx="742">
                  <c:v>0.90528428365543467</c:v>
                </c:pt>
                <c:pt idx="743">
                  <c:v>0.89304724011159942</c:v>
                </c:pt>
                <c:pt idx="744">
                  <c:v>0.89204841171083427</c:v>
                </c:pt>
                <c:pt idx="745">
                  <c:v>0.8762368770934521</c:v>
                </c:pt>
                <c:pt idx="746">
                  <c:v>0.90571185062667969</c:v>
                </c:pt>
                <c:pt idx="747">
                  <c:v>0.91664108984379766</c:v>
                </c:pt>
                <c:pt idx="748">
                  <c:v>0.89678747744235299</c:v>
                </c:pt>
                <c:pt idx="749">
                  <c:v>0.90602846368121437</c:v>
                </c:pt>
                <c:pt idx="750">
                  <c:v>0.90269175984219796</c:v>
                </c:pt>
                <c:pt idx="751">
                  <c:v>0.89899033926131555</c:v>
                </c:pt>
                <c:pt idx="752">
                  <c:v>0.89152461695538066</c:v>
                </c:pt>
                <c:pt idx="753">
                  <c:v>0.88231513491149594</c:v>
                </c:pt>
                <c:pt idx="754">
                  <c:v>0.90046468639127042</c:v>
                </c:pt>
                <c:pt idx="755">
                  <c:v>0.90535459272284557</c:v>
                </c:pt>
                <c:pt idx="756">
                  <c:v>0.88478817847891311</c:v>
                </c:pt>
                <c:pt idx="757">
                  <c:v>0.89401347683442789</c:v>
                </c:pt>
                <c:pt idx="758">
                  <c:v>0.88382922364995886</c:v>
                </c:pt>
                <c:pt idx="759">
                  <c:v>0.87980295855262847</c:v>
                </c:pt>
                <c:pt idx="760">
                  <c:v>0.89389489524997345</c:v>
                </c:pt>
                <c:pt idx="761">
                  <c:v>0.8529436293309457</c:v>
                </c:pt>
                <c:pt idx="762">
                  <c:v>0.86834341087211431</c:v>
                </c:pt>
                <c:pt idx="763">
                  <c:v>0.85693837956416163</c:v>
                </c:pt>
                <c:pt idx="764">
                  <c:v>0.87015843761373057</c:v>
                </c:pt>
                <c:pt idx="765">
                  <c:v>0.84543075060479733</c:v>
                </c:pt>
                <c:pt idx="766">
                  <c:v>0.85995026143330466</c:v>
                </c:pt>
                <c:pt idx="767">
                  <c:v>0.81838908495629836</c:v>
                </c:pt>
                <c:pt idx="768">
                  <c:v>0.84093705684184838</c:v>
                </c:pt>
                <c:pt idx="769">
                  <c:v>0.82355648921612046</c:v>
                </c:pt>
                <c:pt idx="770">
                  <c:v>0.8303011722660365</c:v>
                </c:pt>
                <c:pt idx="771">
                  <c:v>0.82323167440616452</c:v>
                </c:pt>
                <c:pt idx="772">
                  <c:v>0.83073711456573351</c:v>
                </c:pt>
                <c:pt idx="773">
                  <c:v>0.81964137064588549</c:v>
                </c:pt>
                <c:pt idx="774">
                  <c:v>0.83040405639062831</c:v>
                </c:pt>
                <c:pt idx="775">
                  <c:v>0.81733485556187113</c:v>
                </c:pt>
                <c:pt idx="776">
                  <c:v>0.80119836471039185</c:v>
                </c:pt>
                <c:pt idx="777">
                  <c:v>0.80910001864688619</c:v>
                </c:pt>
                <c:pt idx="778">
                  <c:v>0.81702571201450613</c:v>
                </c:pt>
                <c:pt idx="779">
                  <c:v>0.83127594099002233</c:v>
                </c:pt>
                <c:pt idx="780">
                  <c:v>0.80577166393905042</c:v>
                </c:pt>
                <c:pt idx="781">
                  <c:v>0.8186186442381358</c:v>
                </c:pt>
                <c:pt idx="782">
                  <c:v>0.84289471647648195</c:v>
                </c:pt>
                <c:pt idx="783">
                  <c:v>0.81673223972973219</c:v>
                </c:pt>
                <c:pt idx="784">
                  <c:v>0.7928449355418149</c:v>
                </c:pt>
                <c:pt idx="785">
                  <c:v>0.83472363210293776</c:v>
                </c:pt>
                <c:pt idx="786">
                  <c:v>0.80018384600968151</c:v>
                </c:pt>
                <c:pt idx="787">
                  <c:v>0.85338798840493058</c:v>
                </c:pt>
                <c:pt idx="788">
                  <c:v>0.82364357727473581</c:v>
                </c:pt>
                <c:pt idx="789">
                  <c:v>0.83672846719513871</c:v>
                </c:pt>
                <c:pt idx="790">
                  <c:v>0.81240521949922517</c:v>
                </c:pt>
                <c:pt idx="791">
                  <c:v>0.83468391899262262</c:v>
                </c:pt>
                <c:pt idx="792">
                  <c:v>0.82737649489067766</c:v>
                </c:pt>
                <c:pt idx="793">
                  <c:v>0.81154900374582351</c:v>
                </c:pt>
                <c:pt idx="794">
                  <c:v>0.82403979105166125</c:v>
                </c:pt>
                <c:pt idx="795">
                  <c:v>0.8339785450475764</c:v>
                </c:pt>
                <c:pt idx="796">
                  <c:v>0.83725149755345118</c:v>
                </c:pt>
                <c:pt idx="797">
                  <c:v>0.80734043192816884</c:v>
                </c:pt>
                <c:pt idx="798">
                  <c:v>0.82287445078824872</c:v>
                </c:pt>
                <c:pt idx="799">
                  <c:v>0.80030243826327352</c:v>
                </c:pt>
                <c:pt idx="800">
                  <c:v>0.8450023108898892</c:v>
                </c:pt>
                <c:pt idx="801">
                  <c:v>0.83753658263233621</c:v>
                </c:pt>
                <c:pt idx="802">
                  <c:v>0.82903233190105696</c:v>
                </c:pt>
                <c:pt idx="803">
                  <c:v>0.84887771876640739</c:v>
                </c:pt>
                <c:pt idx="804">
                  <c:v>0.88111096952999579</c:v>
                </c:pt>
                <c:pt idx="805">
                  <c:v>0.8502170260798021</c:v>
                </c:pt>
                <c:pt idx="806">
                  <c:v>0.85952183008661309</c:v>
                </c:pt>
                <c:pt idx="807">
                  <c:v>0.90412638911851895</c:v>
                </c:pt>
                <c:pt idx="808">
                  <c:v>0.87135443431742865</c:v>
                </c:pt>
                <c:pt idx="809">
                  <c:v>0.89622473518202472</c:v>
                </c:pt>
                <c:pt idx="810">
                  <c:v>0.90933365737363603</c:v>
                </c:pt>
                <c:pt idx="811">
                  <c:v>0.88734843611663072</c:v>
                </c:pt>
                <c:pt idx="812">
                  <c:v>0.92358376275406584</c:v>
                </c:pt>
                <c:pt idx="813">
                  <c:v>0.91033235030187798</c:v>
                </c:pt>
                <c:pt idx="814">
                  <c:v>0.95897139996720848</c:v>
                </c:pt>
                <c:pt idx="815">
                  <c:v>0.97106594729884921</c:v>
                </c:pt>
                <c:pt idx="816">
                  <c:v>0.92231579513274997</c:v>
                </c:pt>
                <c:pt idx="817">
                  <c:v>0.92373474598656258</c:v>
                </c:pt>
                <c:pt idx="818">
                  <c:v>0.94949262891041519</c:v>
                </c:pt>
                <c:pt idx="819">
                  <c:v>0.93926864599487525</c:v>
                </c:pt>
                <c:pt idx="820">
                  <c:v>0.94474532806628631</c:v>
                </c:pt>
                <c:pt idx="821">
                  <c:v>0.94329488610323331</c:v>
                </c:pt>
                <c:pt idx="822">
                  <c:v>0.94289880428961059</c:v>
                </c:pt>
                <c:pt idx="823">
                  <c:v>0.92790348825873326</c:v>
                </c:pt>
                <c:pt idx="824">
                  <c:v>0.92776099920645594</c:v>
                </c:pt>
                <c:pt idx="825">
                  <c:v>0.91824237361520633</c:v>
                </c:pt>
                <c:pt idx="826">
                  <c:v>0.90877914901761858</c:v>
                </c:pt>
                <c:pt idx="827">
                  <c:v>0.91394669470158207</c:v>
                </c:pt>
                <c:pt idx="828">
                  <c:v>0.91639583431039673</c:v>
                </c:pt>
                <c:pt idx="829">
                  <c:v>0.91938354127589095</c:v>
                </c:pt>
                <c:pt idx="830">
                  <c:v>0.91166421309707535</c:v>
                </c:pt>
                <c:pt idx="831">
                  <c:v>0.89556745913658431</c:v>
                </c:pt>
                <c:pt idx="832">
                  <c:v>0.92848204441409299</c:v>
                </c:pt>
                <c:pt idx="833">
                  <c:v>0.91164854778610238</c:v>
                </c:pt>
                <c:pt idx="834">
                  <c:v>0.90876345155775606</c:v>
                </c:pt>
                <c:pt idx="835">
                  <c:v>0.92214181376293292</c:v>
                </c:pt>
                <c:pt idx="836">
                  <c:v>0.92504257409395296</c:v>
                </c:pt>
                <c:pt idx="837">
                  <c:v>0.94601331000743694</c:v>
                </c:pt>
                <c:pt idx="838">
                  <c:v>0.89941136281812595</c:v>
                </c:pt>
                <c:pt idx="839">
                  <c:v>0.93967307814797763</c:v>
                </c:pt>
                <c:pt idx="840">
                  <c:v>0.92988516949543731</c:v>
                </c:pt>
                <c:pt idx="841">
                  <c:v>0.91236213185478643</c:v>
                </c:pt>
                <c:pt idx="842">
                  <c:v>0.88690502905308288</c:v>
                </c:pt>
                <c:pt idx="843">
                  <c:v>0.93305521288774795</c:v>
                </c:pt>
                <c:pt idx="844">
                  <c:v>0.91881334141162907</c:v>
                </c:pt>
                <c:pt idx="845">
                  <c:v>0.93536173513167964</c:v>
                </c:pt>
                <c:pt idx="846">
                  <c:v>0.91322566611470068</c:v>
                </c:pt>
                <c:pt idx="847">
                  <c:v>0.92312469158784438</c:v>
                </c:pt>
                <c:pt idx="848">
                  <c:v>0.90573589721772274</c:v>
                </c:pt>
                <c:pt idx="849">
                  <c:v>0.89918137014026567</c:v>
                </c:pt>
                <c:pt idx="850">
                  <c:v>0.90660778423371535</c:v>
                </c:pt>
                <c:pt idx="851">
                  <c:v>0.92371893804314931</c:v>
                </c:pt>
                <c:pt idx="852">
                  <c:v>0.90731315101884402</c:v>
                </c:pt>
                <c:pt idx="853">
                  <c:v>0.90011671893411704</c:v>
                </c:pt>
                <c:pt idx="854">
                  <c:v>0.92571630957979867</c:v>
                </c:pt>
                <c:pt idx="855">
                  <c:v>0.9011310866341703</c:v>
                </c:pt>
                <c:pt idx="856">
                  <c:v>0.91305913047138032</c:v>
                </c:pt>
                <c:pt idx="857">
                  <c:v>0.8838691184219517</c:v>
                </c:pt>
                <c:pt idx="858">
                  <c:v>0.88098416361774645</c:v>
                </c:pt>
                <c:pt idx="859">
                  <c:v>0.9378183276269082</c:v>
                </c:pt>
                <c:pt idx="860">
                  <c:v>0.92114313515452562</c:v>
                </c:pt>
                <c:pt idx="861">
                  <c:v>0.88114233109253182</c:v>
                </c:pt>
                <c:pt idx="862">
                  <c:v>0.93723977026324934</c:v>
                </c:pt>
                <c:pt idx="863">
                  <c:v>0.9080340548023399</c:v>
                </c:pt>
                <c:pt idx="864">
                  <c:v>0.92157907745422263</c:v>
                </c:pt>
                <c:pt idx="865">
                  <c:v>0.90403184817348969</c:v>
                </c:pt>
                <c:pt idx="866">
                  <c:v>0.86909598268320942</c:v>
                </c:pt>
                <c:pt idx="867">
                  <c:v>0.87828978630458587</c:v>
                </c:pt>
                <c:pt idx="868">
                  <c:v>0.88417825360110003</c:v>
                </c:pt>
                <c:pt idx="869">
                  <c:v>0.91739452723863868</c:v>
                </c:pt>
                <c:pt idx="870">
                  <c:v>0.89048698247388203</c:v>
                </c:pt>
                <c:pt idx="871">
                  <c:v>0.89162828209786937</c:v>
                </c:pt>
                <c:pt idx="872">
                  <c:v>0.90790726200162597</c:v>
                </c:pt>
                <c:pt idx="873">
                  <c:v>0.90214558629752639</c:v>
                </c:pt>
                <c:pt idx="874">
                  <c:v>0.89913372225743837</c:v>
                </c:pt>
                <c:pt idx="875">
                  <c:v>0.89726314352150294</c:v>
                </c:pt>
                <c:pt idx="876">
                  <c:v>0.87640339962523706</c:v>
                </c:pt>
                <c:pt idx="877">
                  <c:v>0.8781628508714312</c:v>
                </c:pt>
                <c:pt idx="878">
                  <c:v>0.89681151808177806</c:v>
                </c:pt>
                <c:pt idx="879">
                  <c:v>0.93190569488758357</c:v>
                </c:pt>
                <c:pt idx="880">
                  <c:v>0.90718621679398892</c:v>
                </c:pt>
                <c:pt idx="881">
                  <c:v>0.87698195698889614</c:v>
                </c:pt>
                <c:pt idx="882">
                  <c:v>0.90662347332536131</c:v>
                </c:pt>
                <c:pt idx="883">
                  <c:v>0.89452904363718877</c:v>
                </c:pt>
                <c:pt idx="884">
                  <c:v>0.89754079003380871</c:v>
                </c:pt>
                <c:pt idx="885">
                  <c:v>0.89210394696872009</c:v>
                </c:pt>
                <c:pt idx="886">
                  <c:v>0.87699765324045942</c:v>
                </c:pt>
                <c:pt idx="887">
                  <c:v>0.88979743904462305</c:v>
                </c:pt>
                <c:pt idx="888">
                  <c:v>0.89293611141355911</c:v>
                </c:pt>
                <c:pt idx="889">
                  <c:v>0.87007899598064387</c:v>
                </c:pt>
                <c:pt idx="890">
                  <c:v>0.8803028540927984</c:v>
                </c:pt>
                <c:pt idx="891">
                  <c:v>0.88762607546901917</c:v>
                </c:pt>
                <c:pt idx="892">
                  <c:v>0.89166800466902307</c:v>
                </c:pt>
                <c:pt idx="893">
                  <c:v>0.88918750349767217</c:v>
                </c:pt>
                <c:pt idx="894">
                  <c:v>0.89510747619746234</c:v>
                </c:pt>
                <c:pt idx="895">
                  <c:v>0.86677365249586424</c:v>
                </c:pt>
                <c:pt idx="896">
                  <c:v>0.86460230674931537</c:v>
                </c:pt>
                <c:pt idx="897">
                  <c:v>0.87252800011693543</c:v>
                </c:pt>
                <c:pt idx="898">
                  <c:v>0.86216897387561475</c:v>
                </c:pt>
                <c:pt idx="899">
                  <c:v>0.87553151381754379</c:v>
                </c:pt>
                <c:pt idx="900">
                  <c:v>0.87970038210139911</c:v>
                </c:pt>
                <c:pt idx="901">
                  <c:v>0.90154299666265891</c:v>
                </c:pt>
                <c:pt idx="902">
                  <c:v>0.87781399542205041</c:v>
                </c:pt>
                <c:pt idx="903">
                  <c:v>0.9110219031919754</c:v>
                </c:pt>
                <c:pt idx="904">
                  <c:v>0.91937531453149723</c:v>
                </c:pt>
                <c:pt idx="905">
                  <c:v>0.91695021556210765</c:v>
                </c:pt>
                <c:pt idx="906">
                  <c:v>0.89965673478669572</c:v>
                </c:pt>
                <c:pt idx="907">
                  <c:v>0.92383751125938696</c:v>
                </c:pt>
                <c:pt idx="908">
                  <c:v>0.90285082597834865</c:v>
                </c:pt>
                <c:pt idx="909">
                  <c:v>0.89651806362605901</c:v>
                </c:pt>
                <c:pt idx="910">
                  <c:v>0.91823400423837231</c:v>
                </c:pt>
                <c:pt idx="911">
                  <c:v>0.91909021162355731</c:v>
                </c:pt>
                <c:pt idx="912">
                  <c:v>0.92860883842310626</c:v>
                </c:pt>
                <c:pt idx="913">
                  <c:v>0.92099215192202888</c:v>
                </c:pt>
                <c:pt idx="914">
                  <c:v>0.92286285897056997</c:v>
                </c:pt>
                <c:pt idx="915">
                  <c:v>0.95061811343107194</c:v>
                </c:pt>
                <c:pt idx="916">
                  <c:v>0.94815329660804815</c:v>
                </c:pt>
                <c:pt idx="917">
                  <c:v>0.92674649954309996</c:v>
                </c:pt>
                <c:pt idx="918">
                  <c:v>0.93682786144305996</c:v>
                </c:pt>
                <c:pt idx="919">
                  <c:v>0.95420841003143353</c:v>
                </c:pt>
                <c:pt idx="920">
                  <c:v>0.95278215850016346</c:v>
                </c:pt>
                <c:pt idx="921">
                  <c:v>0.90546648340142866</c:v>
                </c:pt>
                <c:pt idx="922">
                  <c:v>0.91336828117866264</c:v>
                </c:pt>
                <c:pt idx="923">
                  <c:v>0.92673080329153668</c:v>
                </c:pt>
                <c:pt idx="924">
                  <c:v>0.92111162975124972</c:v>
                </c:pt>
                <c:pt idx="925">
                  <c:v>0.92714271332002529</c:v>
                </c:pt>
                <c:pt idx="926">
                  <c:v>0.92529617996683367</c:v>
                </c:pt>
                <c:pt idx="927">
                  <c:v>0.92915577394832061</c:v>
                </c:pt>
                <c:pt idx="928">
                  <c:v>0.91650682632761471</c:v>
                </c:pt>
                <c:pt idx="929">
                  <c:v>0.92339410540413835</c:v>
                </c:pt>
                <c:pt idx="930">
                  <c:v>0.93822275978001057</c:v>
                </c:pt>
                <c:pt idx="931">
                  <c:v>0.91752132599097069</c:v>
                </c:pt>
                <c:pt idx="932">
                  <c:v>0.93619389241660123</c:v>
                </c:pt>
                <c:pt idx="933">
                  <c:v>0.93103469586381837</c:v>
                </c:pt>
                <c:pt idx="934">
                  <c:v>0.93706577701599536</c:v>
                </c:pt>
                <c:pt idx="935">
                  <c:v>0.91877361288885728</c:v>
                </c:pt>
                <c:pt idx="936">
                  <c:v>0.95198987815817926</c:v>
                </c:pt>
                <c:pt idx="937">
                  <c:v>0.92408364762509798</c:v>
                </c:pt>
                <c:pt idx="938">
                  <c:v>0.93644750895861961</c:v>
                </c:pt>
                <c:pt idx="939">
                  <c:v>0.92463071862283552</c:v>
                </c:pt>
                <c:pt idx="940">
                  <c:v>0.9368594118271909</c:v>
                </c:pt>
                <c:pt idx="941">
                  <c:v>0.95368556970301521</c:v>
                </c:pt>
                <c:pt idx="942">
                  <c:v>0.98174997838002009</c:v>
                </c:pt>
                <c:pt idx="943">
                  <c:v>0.96461480296851554</c:v>
                </c:pt>
                <c:pt idx="944">
                  <c:v>0.94488786451601725</c:v>
                </c:pt>
                <c:pt idx="945">
                  <c:v>0.98444435690147991</c:v>
                </c:pt>
                <c:pt idx="946">
                  <c:v>0.96430565942115054</c:v>
                </c:pt>
                <c:pt idx="947">
                  <c:v>0.95164834363190964</c:v>
                </c:pt>
                <c:pt idx="948">
                  <c:v>0.96287103014482955</c:v>
                </c:pt>
                <c:pt idx="949">
                  <c:v>0.96919542312028495</c:v>
                </c:pt>
                <c:pt idx="950">
                  <c:v>0.96732485154426695</c:v>
                </c:pt>
                <c:pt idx="951">
                  <c:v>1.0166692573255884</c:v>
                </c:pt>
                <c:pt idx="952">
                  <c:v>1.0038537824297791</c:v>
                </c:pt>
                <c:pt idx="953">
                  <c:v>0.99465998110932363</c:v>
                </c:pt>
                <c:pt idx="954">
                  <c:v>1.0006992890058941</c:v>
                </c:pt>
                <c:pt idx="955">
                  <c:v>1.0053355966245061</c:v>
                </c:pt>
                <c:pt idx="956">
                  <c:v>0.99985889672403983</c:v>
                </c:pt>
                <c:pt idx="957">
                  <c:v>1.007903182345252</c:v>
                </c:pt>
                <c:pt idx="958">
                  <c:v>1.015979716312928</c:v>
                </c:pt>
                <c:pt idx="959">
                  <c:v>1.0164072904440902</c:v>
                </c:pt>
                <c:pt idx="960">
                  <c:v>1.0165581298358475</c:v>
                </c:pt>
                <c:pt idx="961">
                  <c:v>1.0162888586519938</c:v>
                </c:pt>
                <c:pt idx="962">
                  <c:v>1.0068414407895201</c:v>
                </c:pt>
                <c:pt idx="963">
                  <c:v>0.98614365199174059</c:v>
                </c:pt>
                <c:pt idx="964">
                  <c:v>1.0068257588577914</c:v>
                </c:pt>
                <c:pt idx="965">
                  <c:v>0.99920907586593433</c:v>
                </c:pt>
                <c:pt idx="966">
                  <c:v>1.0338756500423851</c:v>
                </c:pt>
                <c:pt idx="967">
                  <c:v>1.0013887921976166</c:v>
                </c:pt>
                <c:pt idx="968">
                  <c:v>1.0028392341606698</c:v>
                </c:pt>
                <c:pt idx="969">
                  <c:v>0.97146218606474699</c:v>
                </c:pt>
                <c:pt idx="970">
                  <c:v>1.0041470634763596</c:v>
                </c:pt>
                <c:pt idx="971">
                  <c:v>0.96214980206721545</c:v>
                </c:pt>
                <c:pt idx="972">
                  <c:v>0.94864478374214689</c:v>
                </c:pt>
                <c:pt idx="973">
                  <c:v>0.95395481847838759</c:v>
                </c:pt>
                <c:pt idx="974">
                  <c:v>0.9526710226422056</c:v>
                </c:pt>
                <c:pt idx="975">
                  <c:v>0.96993300638255819</c:v>
                </c:pt>
                <c:pt idx="976">
                  <c:v>0.96543110491257</c:v>
                </c:pt>
                <c:pt idx="977">
                  <c:v>0.93881701339523294</c:v>
                </c:pt>
                <c:pt idx="978">
                  <c:v>0.92299789162721302</c:v>
                </c:pt>
                <c:pt idx="979">
                  <c:v>0.90532399555745069</c:v>
                </c:pt>
                <c:pt idx="980">
                  <c:v>0.9263105560351037</c:v>
                </c:pt>
                <c:pt idx="981">
                  <c:v>0.91449376569931939</c:v>
                </c:pt>
                <c:pt idx="982">
                  <c:v>0.94008498817646624</c:v>
                </c:pt>
                <c:pt idx="983">
                  <c:v>0.910213769925723</c:v>
                </c:pt>
                <c:pt idx="984">
                  <c:v>0.92887066983208133</c:v>
                </c:pt>
                <c:pt idx="985">
                  <c:v>0.93636056353244479</c:v>
                </c:pt>
                <c:pt idx="986">
                  <c:v>0.90142454824980678</c:v>
                </c:pt>
                <c:pt idx="987">
                  <c:v>0.92169006231152339</c:v>
                </c:pt>
                <c:pt idx="988">
                  <c:v>0.90976216231505302</c:v>
                </c:pt>
                <c:pt idx="989">
                  <c:v>0.9326035886563222</c:v>
                </c:pt>
                <c:pt idx="990">
                  <c:v>0.90659211297112441</c:v>
                </c:pt>
                <c:pt idx="991">
                  <c:v>0.93805625507728074</c:v>
                </c:pt>
                <c:pt idx="992">
                  <c:v>0.917227872743551</c:v>
                </c:pt>
                <c:pt idx="993">
                  <c:v>0.91936785934416232</c:v>
                </c:pt>
                <c:pt idx="994">
                  <c:v>0.90171801932628148</c:v>
                </c:pt>
                <c:pt idx="995">
                  <c:v>0.92845054142741568</c:v>
                </c:pt>
                <c:pt idx="996">
                  <c:v>0.92023974515185558</c:v>
                </c:pt>
                <c:pt idx="997">
                  <c:v>0.93719257818492596</c:v>
                </c:pt>
                <c:pt idx="998">
                  <c:v>0.93202517392510387</c:v>
                </c:pt>
                <c:pt idx="999">
                  <c:v>0.92665959435446155</c:v>
                </c:pt>
                <c:pt idx="1000">
                  <c:v>0.967499731575449</c:v>
                </c:pt>
                <c:pt idx="1001">
                  <c:v>0.91580953099582052</c:v>
                </c:pt>
                <c:pt idx="1002">
                  <c:v>0.95870215119183633</c:v>
                </c:pt>
                <c:pt idx="1003">
                  <c:v>0.95440649131556621</c:v>
                </c:pt>
                <c:pt idx="1004">
                  <c:v>0.95340780554724147</c:v>
                </c:pt>
                <c:pt idx="1005">
                  <c:v>0.97022560592366891</c:v>
                </c:pt>
                <c:pt idx="1006">
                  <c:v>0.95527015158716533</c:v>
                </c:pt>
                <c:pt idx="1007">
                  <c:v>0.97684346997559923</c:v>
                </c:pt>
                <c:pt idx="1008">
                  <c:v>0.97713694226037351</c:v>
                </c:pt>
                <c:pt idx="1009">
                  <c:v>1.0090527003454162</c:v>
                </c:pt>
                <c:pt idx="1010">
                  <c:v>0.99944698669555121</c:v>
                </c:pt>
                <c:pt idx="1011">
                  <c:v>0.97990254283044387</c:v>
                </c:pt>
                <c:pt idx="1012">
                  <c:v>0.99584101883259868</c:v>
                </c:pt>
                <c:pt idx="1013">
                  <c:v>1.0116758284839653</c:v>
                </c:pt>
                <c:pt idx="1014">
                  <c:v>0.99629263239488652</c:v>
                </c:pt>
                <c:pt idx="1015">
                  <c:v>0.9750044025945579</c:v>
                </c:pt>
                <c:pt idx="1016">
                  <c:v>1.0488312541712466</c:v>
                </c:pt>
                <c:pt idx="1017">
                  <c:v>0.99357421444230087</c:v>
                </c:pt>
                <c:pt idx="1018">
                  <c:v>1.0124449299814797</c:v>
                </c:pt>
                <c:pt idx="1019">
                  <c:v>0.9890092655531223</c:v>
                </c:pt>
                <c:pt idx="1020">
                  <c:v>0.98916756254881288</c:v>
                </c:pt>
                <c:pt idx="1021">
                  <c:v>0.98616404884820452</c:v>
                </c:pt>
                <c:pt idx="1022">
                  <c:v>0.98689330297118005</c:v>
                </c:pt>
                <c:pt idx="1023">
                  <c:v>0.9792452655767041</c:v>
                </c:pt>
                <c:pt idx="1024">
                  <c:v>0.97264321541980536</c:v>
                </c:pt>
                <c:pt idx="1025">
                  <c:v>0.96428978625122819</c:v>
                </c:pt>
                <c:pt idx="1026">
                  <c:v>0.92274429291424964</c:v>
                </c:pt>
                <c:pt idx="1027">
                  <c:v>0.92516938121450165</c:v>
                </c:pt>
                <c:pt idx="1028">
                  <c:v>0.91467610928605303</c:v>
                </c:pt>
                <c:pt idx="1029">
                  <c:v>0.90314427922576845</c:v>
                </c:pt>
                <c:pt idx="1030">
                  <c:v>0.90818503803483674</c:v>
                </c:pt>
                <c:pt idx="1031">
                  <c:v>0.9427006468078456</c:v>
                </c:pt>
                <c:pt idx="1032">
                  <c:v>0.89968077542612079</c:v>
                </c:pt>
                <c:pt idx="1033">
                  <c:v>0.87854339217746646</c:v>
                </c:pt>
                <c:pt idx="1034">
                  <c:v>0.88848961093723267</c:v>
                </c:pt>
                <c:pt idx="1035">
                  <c:v>0.88012051050606477</c:v>
                </c:pt>
                <c:pt idx="1036">
                  <c:v>0.88084154855378438</c:v>
                </c:pt>
                <c:pt idx="1037">
                  <c:v>0.90469749238746477</c:v>
                </c:pt>
                <c:pt idx="1038">
                  <c:v>0.89133482764215033</c:v>
                </c:pt>
                <c:pt idx="1039">
                  <c:v>0.86343694865684784</c:v>
                </c:pt>
                <c:pt idx="1040">
                  <c:v>0.90458637205764103</c:v>
                </c:pt>
                <c:pt idx="1041">
                  <c:v>0.87336747711666884</c:v>
                </c:pt>
                <c:pt idx="1042">
                  <c:v>0.88111096952999579</c:v>
                </c:pt>
                <c:pt idx="1043">
                  <c:v>0.90373851852115605</c:v>
                </c:pt>
                <c:pt idx="1044">
                  <c:v>0.88515290588991702</c:v>
                </c:pt>
                <c:pt idx="1045">
                  <c:v>0.89193742564523437</c:v>
                </c:pt>
                <c:pt idx="1046">
                  <c:v>0.91811557244627573</c:v>
                </c:pt>
                <c:pt idx="1047">
                  <c:v>0.90083775819013601</c:v>
                </c:pt>
                <c:pt idx="1048">
                  <c:v>0.90372271178604202</c:v>
                </c:pt>
                <c:pt idx="1049">
                  <c:v>0.92340979449578431</c:v>
                </c:pt>
                <c:pt idx="1050">
                  <c:v>0.91461221411217164</c:v>
                </c:pt>
                <c:pt idx="1051">
                  <c:v>0.93559143704595782</c:v>
                </c:pt>
                <c:pt idx="1052">
                  <c:v>0.94550615161074725</c:v>
                </c:pt>
                <c:pt idx="1053">
                  <c:v>0.97427589978298734</c:v>
                </c:pt>
                <c:pt idx="1054">
                  <c:v>0.93212793324631016</c:v>
                </c:pt>
                <c:pt idx="1055">
                  <c:v>0.95742581891120604</c:v>
                </c:pt>
                <c:pt idx="1056">
                  <c:v>0.97584479136719193</c:v>
                </c:pt>
                <c:pt idx="1057">
                  <c:v>0.96781633151844826</c:v>
                </c:pt>
                <c:pt idx="1058">
                  <c:v>0.99713300805598526</c:v>
                </c:pt>
                <c:pt idx="1059">
                  <c:v>0.98547454686478142</c:v>
                </c:pt>
                <c:pt idx="1060">
                  <c:v>1.0008816219234902</c:v>
                </c:pt>
                <c:pt idx="1061">
                  <c:v>0.99671290464029205</c:v>
                </c:pt>
                <c:pt idx="1062">
                  <c:v>0.96379009141009031</c:v>
                </c:pt>
                <c:pt idx="1063">
                  <c:v>1.0010639655102238</c:v>
                </c:pt>
                <c:pt idx="1064">
                  <c:v>0.95273407722131331</c:v>
                </c:pt>
                <c:pt idx="1065">
                  <c:v>0.97001172627263876</c:v>
                </c:pt>
                <c:pt idx="1066">
                  <c:v>0.96968691025438369</c:v>
                </c:pt>
                <c:pt idx="1067">
                  <c:v>0.95878919185299805</c:v>
                </c:pt>
                <c:pt idx="1068">
                  <c:v>0.95319405300051807</c:v>
                </c:pt>
                <c:pt idx="1069">
                  <c:v>0.95225912693355164</c:v>
                </c:pt>
                <c:pt idx="1070">
                  <c:v>0.95697490926286921</c:v>
                </c:pt>
                <c:pt idx="1071">
                  <c:v>0.96538463336895364</c:v>
                </c:pt>
                <c:pt idx="1072">
                  <c:v>0.89397627807232971</c:v>
                </c:pt>
                <c:pt idx="1073">
                  <c:v>0.85552209756844333</c:v>
                </c:pt>
                <c:pt idx="1074">
                  <c:v>0.81878765045711732</c:v>
                </c:pt>
                <c:pt idx="1075">
                  <c:v>0.74951092900502647</c:v>
                </c:pt>
                <c:pt idx="1076">
                  <c:v>0.72023394654045036</c:v>
                </c:pt>
                <c:pt idx="1077">
                  <c:v>0.62815551185740515</c:v>
                </c:pt>
                <c:pt idx="1078">
                  <c:v>0.63278430122500073</c:v>
                </c:pt>
                <c:pt idx="1079">
                  <c:v>0.52870583042305308</c:v>
                </c:pt>
                <c:pt idx="1080">
                  <c:v>0.55448774440981485</c:v>
                </c:pt>
                <c:pt idx="1081">
                  <c:v>0.51052460375576203</c:v>
                </c:pt>
                <c:pt idx="1082">
                  <c:v>0.43877470326373041</c:v>
                </c:pt>
                <c:pt idx="1083">
                  <c:v>0.34263029278963841</c:v>
                </c:pt>
                <c:pt idx="1084">
                  <c:v>0.24816575754875222</c:v>
                </c:pt>
                <c:pt idx="1085">
                  <c:v>0.21292068907232373</c:v>
                </c:pt>
                <c:pt idx="1086">
                  <c:v>0.18401673087106607</c:v>
                </c:pt>
                <c:pt idx="1087">
                  <c:v>0.15302742749891479</c:v>
                </c:pt>
                <c:pt idx="1088">
                  <c:v>0.11736212122689173</c:v>
                </c:pt>
                <c:pt idx="1089">
                  <c:v>0.10402359331051741</c:v>
                </c:pt>
                <c:pt idx="1090">
                  <c:v>0.10302490754219282</c:v>
                </c:pt>
                <c:pt idx="1091">
                  <c:v>0.14484809855192204</c:v>
                </c:pt>
                <c:pt idx="1092">
                  <c:v>0.16367900358297141</c:v>
                </c:pt>
                <c:pt idx="1093">
                  <c:v>0.26820916168002573</c:v>
                </c:pt>
                <c:pt idx="1094">
                  <c:v>0.33668527990443919</c:v>
                </c:pt>
                <c:pt idx="1095">
                  <c:v>0.28291840954289738</c:v>
                </c:pt>
                <c:pt idx="1096">
                  <c:v>0.19618991273630243</c:v>
                </c:pt>
                <c:pt idx="1097">
                  <c:v>0.17527462279733555</c:v>
                </c:pt>
                <c:pt idx="1098">
                  <c:v>0.12388563557198626</c:v>
                </c:pt>
                <c:pt idx="1099">
                  <c:v>-0.14124804832850196</c:v>
                </c:pt>
                <c:pt idx="1100">
                  <c:v>-0.11201923965917823</c:v>
                </c:pt>
                <c:pt idx="1101">
                  <c:v>8.2672401563160886E-2</c:v>
                </c:pt>
                <c:pt idx="1102">
                  <c:v>0.24558988455220765</c:v>
                </c:pt>
                <c:pt idx="1103">
                  <c:v>0.26106735782360257</c:v>
                </c:pt>
                <c:pt idx="1104">
                  <c:v>0.15139376478993086</c:v>
                </c:pt>
                <c:pt idx="1105">
                  <c:v>3.860563254315031E-2</c:v>
                </c:pt>
                <c:pt idx="1106">
                  <c:v>0.16339389946673208</c:v>
                </c:pt>
                <c:pt idx="1107">
                  <c:v>0.26997605974533839</c:v>
                </c:pt>
                <c:pt idx="1108">
                  <c:v>0.25635985802676492</c:v>
                </c:pt>
                <c:pt idx="1109">
                  <c:v>0.17709707406526648</c:v>
                </c:pt>
                <c:pt idx="1110">
                  <c:v>0.2076661266459652</c:v>
                </c:pt>
                <c:pt idx="1111">
                  <c:v>0.234985502963073</c:v>
                </c:pt>
                <c:pt idx="1112">
                  <c:v>0.22606112020223046</c:v>
                </c:pt>
                <c:pt idx="1113">
                  <c:v>0.22149610120513086</c:v>
                </c:pt>
                <c:pt idx="1114">
                  <c:v>0.13217507705027959</c:v>
                </c:pt>
                <c:pt idx="1115">
                  <c:v>4.9773628972384257E-2</c:v>
                </c:pt>
                <c:pt idx="1116">
                  <c:v>-1.0214924995552425E-2</c:v>
                </c:pt>
                <c:pt idx="1117">
                  <c:v>6.5775006390161872E-2</c:v>
                </c:pt>
                <c:pt idx="1118">
                  <c:v>6.2485512458523906E-2</c:v>
                </c:pt>
                <c:pt idx="1119">
                  <c:v>2.2382054841354887E-2</c:v>
                </c:pt>
                <c:pt idx="1120">
                  <c:v>-1.1689412177456761E-2</c:v>
                </c:pt>
                <c:pt idx="1121">
                  <c:v>2.1804214955915367E-3</c:v>
                </c:pt>
                <c:pt idx="1122">
                  <c:v>-2.3672822558517902E-2</c:v>
                </c:pt>
                <c:pt idx="1123">
                  <c:v>-2.4972371642648733E-2</c:v>
                </c:pt>
                <c:pt idx="1124">
                  <c:v>-7.6781578834537581E-2</c:v>
                </c:pt>
                <c:pt idx="1125">
                  <c:v>-3.522775177883504E-2</c:v>
                </c:pt>
                <c:pt idx="1126">
                  <c:v>3.4786664489285968E-2</c:v>
                </c:pt>
                <c:pt idx="1127">
                  <c:v>2.3738078197950523E-2</c:v>
                </c:pt>
                <c:pt idx="1128">
                  <c:v>-2.1128413265642628E-2</c:v>
                </c:pt>
                <c:pt idx="1129">
                  <c:v>1.3260510773604409E-2</c:v>
                </c:pt>
                <c:pt idx="1130">
                  <c:v>4.4019334838478322E-2</c:v>
                </c:pt>
                <c:pt idx="1131">
                  <c:v>9.3212882190688531E-2</c:v>
                </c:pt>
                <c:pt idx="1132">
                  <c:v>9.5820220189080194E-2</c:v>
                </c:pt>
                <c:pt idx="1133">
                  <c:v>7.8709054502209164E-2</c:v>
                </c:pt>
                <c:pt idx="1134">
                  <c:v>7.4088597645038279E-2</c:v>
                </c:pt>
                <c:pt idx="1135">
                  <c:v>0.11913735896254632</c:v>
                </c:pt>
                <c:pt idx="1136">
                  <c:v>3.0973287865218233E-2</c:v>
                </c:pt>
                <c:pt idx="1137">
                  <c:v>3.5271400856719329E-3</c:v>
                </c:pt>
                <c:pt idx="1138">
                  <c:v>-1.3853384722028628E-2</c:v>
                </c:pt>
                <c:pt idx="1139">
                  <c:v>-4.0594277408296242E-2</c:v>
                </c:pt>
                <c:pt idx="1140">
                  <c:v>-7.7400792950732128E-2</c:v>
                </c:pt>
                <c:pt idx="1141">
                  <c:v>-6.7764257232036801E-3</c:v>
                </c:pt>
                <c:pt idx="1142">
                  <c:v>7.5949884700194689E-2</c:v>
                </c:pt>
                <c:pt idx="1143">
                  <c:v>9.3790404350253376E-2</c:v>
                </c:pt>
                <c:pt idx="1144">
                  <c:v>0.35699057839269127</c:v>
                </c:pt>
                <c:pt idx="1145">
                  <c:v>0.34384275260685465</c:v>
                </c:pt>
                <c:pt idx="1146">
                  <c:v>0.27362285914215667</c:v>
                </c:pt>
                <c:pt idx="1147">
                  <c:v>0.14002955432090708</c:v>
                </c:pt>
                <c:pt idx="1148">
                  <c:v>5.5677911372229202E-2</c:v>
                </c:pt>
                <c:pt idx="1149">
                  <c:v>9.4663273083175056E-2</c:v>
                </c:pt>
                <c:pt idx="1150">
                  <c:v>0.16213323603209406</c:v>
                </c:pt>
                <c:pt idx="1151">
                  <c:v>0.2143229061695579</c:v>
                </c:pt>
                <c:pt idx="1152">
                  <c:v>0.2760469336922674</c:v>
                </c:pt>
                <c:pt idx="1153">
                  <c:v>0.27981122828320176</c:v>
                </c:pt>
                <c:pt idx="1154">
                  <c:v>0.20493009882201058</c:v>
                </c:pt>
                <c:pt idx="1155">
                  <c:v>0.16802083100260826</c:v>
                </c:pt>
                <c:pt idx="1156">
                  <c:v>9.3512722179837582E-2</c:v>
                </c:pt>
                <c:pt idx="1157">
                  <c:v>0.12657808510939891</c:v>
                </c:pt>
                <c:pt idx="1158">
                  <c:v>0.15692497890013066</c:v>
                </c:pt>
                <c:pt idx="1159">
                  <c:v>0.20634901755273269</c:v>
                </c:pt>
                <c:pt idx="1160">
                  <c:v>0.23999287478227199</c:v>
                </c:pt>
                <c:pt idx="1161">
                  <c:v>0.29891979995653295</c:v>
                </c:pt>
                <c:pt idx="1162">
                  <c:v>0.27140241595001785</c:v>
                </c:pt>
                <c:pt idx="1163">
                  <c:v>0.23255218791842736</c:v>
                </c:pt>
                <c:pt idx="1164">
                  <c:v>0.20678594398595729</c:v>
                </c:pt>
                <c:pt idx="1165">
                  <c:v>0.14701119135680563</c:v>
                </c:pt>
                <c:pt idx="1166">
                  <c:v>0.26597295566342222</c:v>
                </c:pt>
                <c:pt idx="1167">
                  <c:v>0.30465750754572696</c:v>
                </c:pt>
                <c:pt idx="1168">
                  <c:v>0.23198755932818682</c:v>
                </c:pt>
                <c:pt idx="1169">
                  <c:v>1.0215987289118739E-3</c:v>
                </c:pt>
                <c:pt idx="1170">
                  <c:v>-0.13308542584819433</c:v>
                </c:pt>
                <c:pt idx="1171">
                  <c:v>-5.8187586295420146E-2</c:v>
                </c:pt>
                <c:pt idx="1172">
                  <c:v>5.0217980886451789E-2</c:v>
                </c:pt>
                <c:pt idx="1173">
                  <c:v>9.6194213083591246E-2</c:v>
                </c:pt>
                <c:pt idx="1174">
                  <c:v>5.9831937901466237E-2</c:v>
                </c:pt>
                <c:pt idx="1175">
                  <c:v>-1.2179880728217067E-2</c:v>
                </c:pt>
                <c:pt idx="1176">
                  <c:v>5.7078084277911445E-3</c:v>
                </c:pt>
                <c:pt idx="1177">
                  <c:v>2.7116976356519433E-3</c:v>
                </c:pt>
                <c:pt idx="1178">
                  <c:v>4.0269548487831186E-3</c:v>
                </c:pt>
                <c:pt idx="1179">
                  <c:v>5.1983906811351274E-2</c:v>
                </c:pt>
                <c:pt idx="1180">
                  <c:v>-1.3267488606203415E-2</c:v>
                </c:pt>
                <c:pt idx="1181">
                  <c:v>-3.6006137797211346E-2</c:v>
                </c:pt>
                <c:pt idx="1182">
                  <c:v>3.9080418998289464E-2</c:v>
                </c:pt>
                <c:pt idx="1183">
                  <c:v>0.12633285077618009</c:v>
                </c:pt>
                <c:pt idx="1184">
                  <c:v>0.14006842930126212</c:v>
                </c:pt>
                <c:pt idx="1185">
                  <c:v>0.18791527356572688</c:v>
                </c:pt>
                <c:pt idx="1186">
                  <c:v>0.29516385082366614</c:v>
                </c:pt>
                <c:pt idx="1187">
                  <c:v>0.30074331841355528</c:v>
                </c:pt>
                <c:pt idx="1188">
                  <c:v>0.43110267871699481</c:v>
                </c:pt>
                <c:pt idx="1189">
                  <c:v>0.47566001001246722</c:v>
                </c:pt>
                <c:pt idx="1190">
                  <c:v>0.59581120250369746</c:v>
                </c:pt>
                <c:pt idx="1191">
                  <c:v>0.68203252429284711</c:v>
                </c:pt>
                <c:pt idx="1192">
                  <c:v>0.73528388591821947</c:v>
                </c:pt>
                <c:pt idx="1193">
                  <c:v>0.82808330757841764</c:v>
                </c:pt>
                <c:pt idx="1194">
                  <c:v>0.85469666426701196</c:v>
                </c:pt>
                <c:pt idx="1195">
                  <c:v>0.87748166965908914</c:v>
                </c:pt>
                <c:pt idx="1196">
                  <c:v>0.86580737674379882</c:v>
                </c:pt>
                <c:pt idx="1197">
                  <c:v>0.89083598055570345</c:v>
                </c:pt>
                <c:pt idx="1198">
                  <c:v>0.86396816431371837</c:v>
                </c:pt>
                <c:pt idx="1199">
                  <c:v>0.87730677895876941</c:v>
                </c:pt>
                <c:pt idx="1200">
                  <c:v>0.89746952653936241</c:v>
                </c:pt>
                <c:pt idx="1201">
                  <c:v>0.90734451853299836</c:v>
                </c:pt>
                <c:pt idx="1202">
                  <c:v>0.90915968911535439</c:v>
                </c:pt>
                <c:pt idx="1203">
                  <c:v>0.95143445561266293</c:v>
                </c:pt>
                <c:pt idx="1204">
                  <c:v>0.94728977896888977</c:v>
                </c:pt>
                <c:pt idx="1205">
                  <c:v>0.95851231448115226</c:v>
                </c:pt>
                <c:pt idx="1206">
                  <c:v>0.96299855184846694</c:v>
                </c:pt>
                <c:pt idx="1207">
                  <c:v>0.96990152122493578</c:v>
                </c:pt>
                <c:pt idx="1208">
                  <c:v>0.98226548953278781</c:v>
                </c:pt>
                <c:pt idx="1209">
                  <c:v>0.97477561366147947</c:v>
                </c:pt>
                <c:pt idx="1210">
                  <c:v>0.9817499321908657</c:v>
                </c:pt>
                <c:pt idx="1211">
                  <c:v>0.99956629948385012</c:v>
                </c:pt>
                <c:pt idx="1212">
                  <c:v>0.9604375262785888</c:v>
                </c:pt>
                <c:pt idx="1213">
                  <c:v>0.96400378939944276</c:v>
                </c:pt>
                <c:pt idx="1214">
                  <c:v>0.8930860640213879</c:v>
                </c:pt>
                <c:pt idx="1215">
                  <c:v>0.90240665693425803</c:v>
                </c:pt>
                <c:pt idx="1216">
                  <c:v>0.91103758282278291</c:v>
                </c:pt>
                <c:pt idx="1217">
                  <c:v>0.89191338500580941</c:v>
                </c:pt>
                <c:pt idx="1218">
                  <c:v>0.91507963682617233</c:v>
                </c:pt>
                <c:pt idx="1219">
                  <c:v>0.94553763797666879</c:v>
                </c:pt>
                <c:pt idx="1220">
                  <c:v>0.94651227594565113</c:v>
                </c:pt>
                <c:pt idx="1221">
                  <c:v>0.94006094753704117</c:v>
                </c:pt>
                <c:pt idx="1222">
                  <c:v>0.95599942353919576</c:v>
                </c:pt>
                <c:pt idx="1223">
                  <c:v>0.88727707738719763</c:v>
                </c:pt>
                <c:pt idx="1224">
                  <c:v>0.88904489085030869</c:v>
                </c:pt>
                <c:pt idx="1225">
                  <c:v>0.86406360392011283</c:v>
                </c:pt>
                <c:pt idx="1226">
                  <c:v>0.88207811207410669</c:v>
                </c:pt>
                <c:pt idx="1227">
                  <c:v>0.92210191778264095</c:v>
                </c:pt>
                <c:pt idx="1228">
                  <c:v>0.90996763476831122</c:v>
                </c:pt>
                <c:pt idx="1229">
                  <c:v>0.85001048397263879</c:v>
                </c:pt>
                <c:pt idx="1230">
                  <c:v>0.89487701109434203</c:v>
                </c:pt>
                <c:pt idx="1231">
                  <c:v>0.890850765034366</c:v>
                </c:pt>
                <c:pt idx="1232">
                  <c:v>0.90451407914682602</c:v>
                </c:pt>
                <c:pt idx="1233">
                  <c:v>0.87864519948823583</c:v>
                </c:pt>
                <c:pt idx="1234">
                  <c:v>0.8937357114703548</c:v>
                </c:pt>
                <c:pt idx="1235">
                  <c:v>0.89696142329215334</c:v>
                </c:pt>
                <c:pt idx="1236">
                  <c:v>0.82839082951311183</c:v>
                </c:pt>
                <c:pt idx="1237">
                  <c:v>0.81593993939586551</c:v>
                </c:pt>
                <c:pt idx="1238">
                  <c:v>0.82501443497226168</c:v>
                </c:pt>
                <c:pt idx="1239">
                  <c:v>0.94700376307974987</c:v>
                </c:pt>
                <c:pt idx="1240">
                  <c:v>1.0793446419955701</c:v>
                </c:pt>
                <c:pt idx="1241">
                  <c:v>1.2187088751466622</c:v>
                </c:pt>
                <c:pt idx="1242">
                  <c:v>1.1410233485213048</c:v>
                </c:pt>
                <c:pt idx="1243">
                  <c:v>1.0969334350584208</c:v>
                </c:pt>
                <c:pt idx="1244">
                  <c:v>0.96256277458969186</c:v>
                </c:pt>
                <c:pt idx="1245">
                  <c:v>0.89859505966577213</c:v>
                </c:pt>
                <c:pt idx="1246">
                  <c:v>0.95798110598419939</c:v>
                </c:pt>
                <c:pt idx="1247">
                  <c:v>0.96157140974447819</c:v>
                </c:pt>
                <c:pt idx="1248">
                  <c:v>0.95565891842929496</c:v>
                </c:pt>
                <c:pt idx="1249">
                  <c:v>0.93811182111186431</c:v>
                </c:pt>
                <c:pt idx="1250">
                  <c:v>0.97854007450163483</c:v>
                </c:pt>
                <c:pt idx="1251">
                  <c:v>0.95653080544528757</c:v>
                </c:pt>
                <c:pt idx="1252">
                  <c:v>0.92014448841543817</c:v>
                </c:pt>
                <c:pt idx="1253">
                  <c:v>0.97494977074135591</c:v>
                </c:pt>
                <c:pt idx="1254">
                  <c:v>0.91946315390151767</c:v>
                </c:pt>
                <c:pt idx="1255">
                  <c:v>0.96891868838087969</c:v>
                </c:pt>
                <c:pt idx="1256">
                  <c:v>0.97163710633346523</c:v>
                </c:pt>
                <c:pt idx="1257">
                  <c:v>0.95745077253183097</c:v>
                </c:pt>
                <c:pt idx="1258">
                  <c:v>0.94238418233736954</c:v>
                </c:pt>
                <c:pt idx="1259">
                  <c:v>0.96714337354127933</c:v>
                </c:pt>
                <c:pt idx="1260">
                  <c:v>0.91251206542526109</c:v>
                </c:pt>
                <c:pt idx="1261">
                  <c:v>0.90572754687824297</c:v>
                </c:pt>
                <c:pt idx="1262">
                  <c:v>0.8602669159336751</c:v>
                </c:pt>
                <c:pt idx="1263">
                  <c:v>0.8249033253115754</c:v>
                </c:pt>
                <c:pt idx="1264">
                  <c:v>0.85944311019653252</c:v>
                </c:pt>
                <c:pt idx="1265">
                  <c:v>0.84882302047839764</c:v>
                </c:pt>
                <c:pt idx="1266">
                  <c:v>0.88883846638661346</c:v>
                </c:pt>
                <c:pt idx="1267">
                  <c:v>0.90088495147675862</c:v>
                </c:pt>
                <c:pt idx="1268">
                  <c:v>0.91720382494420871</c:v>
                </c:pt>
                <c:pt idx="1269">
                  <c:v>0.91733898240423706</c:v>
                </c:pt>
                <c:pt idx="1270">
                  <c:v>0.95418528358150778</c:v>
                </c:pt>
                <c:pt idx="1271">
                  <c:v>0.9903012797654811</c:v>
                </c:pt>
                <c:pt idx="1272">
                  <c:v>0.94515723930307416</c:v>
                </c:pt>
                <c:pt idx="1273">
                  <c:v>0.9280377339458612</c:v>
                </c:pt>
                <c:pt idx="1274">
                  <c:v>0.9176315429161106</c:v>
                </c:pt>
                <c:pt idx="1275">
                  <c:v>0.88367854093090703</c:v>
                </c:pt>
                <c:pt idx="1276">
                  <c:v>0.84771236067393985</c:v>
                </c:pt>
                <c:pt idx="1277">
                  <c:v>0.86555291123879008</c:v>
                </c:pt>
                <c:pt idx="1278">
                  <c:v>0.86254939037826439</c:v>
                </c:pt>
                <c:pt idx="1279">
                  <c:v>0.86628230799420614</c:v>
                </c:pt>
                <c:pt idx="1280">
                  <c:v>0.82759770262473598</c:v>
                </c:pt>
                <c:pt idx="1281">
                  <c:v>0.88395618744321269</c:v>
                </c:pt>
                <c:pt idx="1282">
                  <c:v>0.87290017325443581</c:v>
                </c:pt>
                <c:pt idx="1283">
                  <c:v>0.86789928085726087</c:v>
                </c:pt>
                <c:pt idx="1284">
                  <c:v>0.86891364976561336</c:v>
                </c:pt>
                <c:pt idx="1285">
                  <c:v>0.893205392058251</c:v>
                </c:pt>
                <c:pt idx="1286">
                  <c:v>0.92581906890100496</c:v>
                </c:pt>
                <c:pt idx="1287">
                  <c:v>0.9308357764015105</c:v>
                </c:pt>
                <c:pt idx="1288">
                  <c:v>0.9548498793417598</c:v>
                </c:pt>
                <c:pt idx="1289">
                  <c:v>0.98777269257196154</c:v>
                </c:pt>
                <c:pt idx="1290">
                  <c:v>0.9874950532195732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6576"/>
        <c:axId val="-9149840"/>
      </c:scatterChart>
      <c:valAx>
        <c:axId val="-9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840"/>
        <c:crosses val="autoZero"/>
        <c:crossBetween val="midCat"/>
      </c:valAx>
      <c:valAx>
        <c:axId val="-91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26</xdr:row>
      <xdr:rowOff>185735</xdr:rowOff>
    </xdr:from>
    <xdr:to>
      <xdr:col>30</xdr:col>
      <xdr:colOff>47625</xdr:colOff>
      <xdr:row>59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59</xdr:row>
      <xdr:rowOff>185735</xdr:rowOff>
    </xdr:from>
    <xdr:to>
      <xdr:col>30</xdr:col>
      <xdr:colOff>57150</xdr:colOff>
      <xdr:row>92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1292" totalsRowShown="0">
  <autoFilter ref="A1:R1292"/>
  <tableColumns count="18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cx">
      <calculatedColumnFormula>Table1[[#This Row],[mx]]-$W$8</calculatedColumnFormula>
    </tableColumn>
    <tableColumn id="12" name="cy">
      <calculatedColumnFormula>Table1[[#This Row],[my]]-$X$8</calculatedColumnFormula>
    </tableColumn>
    <tableColumn id="13" name="cz" dataDxfId="6">
      <calculatedColumnFormula>Table1[[#This Row],[mz]]-$Y$8</calculatedColumnFormula>
    </tableColumn>
    <tableColumn id="14" name="x2" dataDxfId="5">
      <calculatedColumnFormula>Table1[[#This Row],[cx]]*$W$9+Table1[[#This Row],[cy]]*$X$9+Table1[[#This Row],[cz]]*$Y$9</calculatedColumnFormula>
    </tableColumn>
    <tableColumn id="15" name="y2" dataDxfId="4">
      <calculatedColumnFormula>Table1[[#This Row],[cx]]*$W$10+Table1[[#This Row],[cy]]*$X$10+Table1[[#This Row],[cz]]*$Y$10</calculatedColumnFormula>
    </tableColumn>
    <tableColumn id="16" name="z2" dataDxfId="3">
      <calculatedColumnFormula>Table1[[#This Row],[cx]]*$W$11+Table1[[#This Row],[cy]]*$X$11+Table1[[#This Row],[cz]]*$Y$11</calculatedColumnFormula>
    </tableColumn>
    <tableColumn id="17" name="err">
      <calculatedColumnFormula>POWER(N2*N2+O2*O2+P2*P2-1,2)</calculatedColumnFormula>
    </tableColumn>
    <tableColumn id="18" name="atan">
      <calculatedColumnFormula>DEGREES(ATAN2(N2,O2))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2"/>
  <sheetViews>
    <sheetView tabSelected="1" topLeftCell="H1" workbookViewId="0">
      <selection activeCell="U9" sqref="U9"/>
    </sheetView>
  </sheetViews>
  <sheetFormatPr defaultRowHeight="15" x14ac:dyDescent="0.25"/>
  <cols>
    <col min="1" max="7" width="9.140625" customWidth="1"/>
    <col min="14" max="16" width="12.7109375" customWidth="1"/>
    <col min="17" max="17" width="12" customWidth="1"/>
    <col min="23" max="25" width="12" customWidth="1"/>
    <col min="27" max="27" width="12" bestFit="1" customWidth="1"/>
  </cols>
  <sheetData>
    <row r="1" spans="1:3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28</v>
      </c>
      <c r="L1" t="s">
        <v>29</v>
      </c>
      <c r="M1" t="s">
        <v>30</v>
      </c>
      <c r="N1" t="s">
        <v>20</v>
      </c>
      <c r="O1" t="s">
        <v>21</v>
      </c>
      <c r="P1" t="s">
        <v>22</v>
      </c>
      <c r="Q1" t="s">
        <v>23</v>
      </c>
      <c r="R1" t="s">
        <v>25</v>
      </c>
      <c r="W1" t="s">
        <v>10</v>
      </c>
      <c r="X1" t="s">
        <v>11</v>
      </c>
      <c r="Y1" t="s">
        <v>12</v>
      </c>
      <c r="AF1" t="s">
        <v>3</v>
      </c>
      <c r="AG1" t="s">
        <v>4</v>
      </c>
      <c r="AH1" t="s">
        <v>5</v>
      </c>
      <c r="AI1" t="s">
        <v>37</v>
      </c>
    </row>
    <row r="2" spans="1:35" x14ac:dyDescent="0.25">
      <c r="A2">
        <v>4742258</v>
      </c>
      <c r="B2">
        <v>-2.8201480000000001</v>
      </c>
      <c r="C2">
        <v>-1.3937079999999999</v>
      </c>
      <c r="D2">
        <v>11.740653</v>
      </c>
      <c r="E2">
        <v>0.67183000000000004</v>
      </c>
      <c r="F2">
        <v>1.8781159999999999</v>
      </c>
      <c r="G2">
        <v>-0.80918999999999996</v>
      </c>
      <c r="H2">
        <v>-6.4942310000000001</v>
      </c>
      <c r="I2">
        <v>7.9631639999999999</v>
      </c>
      <c r="J2">
        <v>73.507568000000006</v>
      </c>
      <c r="K2">
        <f>Table1[[#This Row],[mx]]-$W$8</f>
        <v>1.4149455742843475</v>
      </c>
      <c r="L2">
        <f>Table1[[#This Row],[my]]-$X$8</f>
        <v>-2.1541173092120394</v>
      </c>
      <c r="M2">
        <f>Table1[[#This Row],[mz]]-$Y$8</f>
        <v>50.904561606784398</v>
      </c>
      <c r="N2">
        <f>Table1[[#This Row],[cx]]*$W$9+Table1[[#This Row],[cy]]*$X$9+Table1[[#This Row],[cz]]*$Y$9</f>
        <v>0.11481103215351451</v>
      </c>
      <c r="O2">
        <f>Table1[[#This Row],[cx]]*$W$10+Table1[[#This Row],[cy]]*$X$10+Table1[[#This Row],[cz]]*$Y$10</f>
        <v>-0.42691541592007565</v>
      </c>
      <c r="P2">
        <f>Table1[[#This Row],[cx]]*$W$11+Table1[[#This Row],[cy]]*$X$11+Table1[[#This Row],[cz]]*$Y$11</f>
        <v>0.89044725274281111</v>
      </c>
      <c r="Q2">
        <f>POWER(N2*N2+O2*O2+P2*P2-1,2)</f>
        <v>1.360802652996611E-4</v>
      </c>
      <c r="R2">
        <f>DEGREES(ATAN2(N2,O2))</f>
        <v>-74.947497387011111</v>
      </c>
      <c r="V2" t="s">
        <v>13</v>
      </c>
      <c r="W2">
        <f>MAX(H:H)</f>
        <v>45.098827</v>
      </c>
      <c r="X2">
        <f>MAX(I:I)</f>
        <v>63.343349000000003</v>
      </c>
      <c r="Y2">
        <f>MAX(J:J)</f>
        <v>89.804053999999994</v>
      </c>
      <c r="AF2">
        <f>DEGREES(E2)</f>
        <v>38.493023550274096</v>
      </c>
      <c r="AG2">
        <f t="shared" ref="AG2:AH2" si="0">DEGREES(F2)</f>
        <v>107.60812023599212</v>
      </c>
      <c r="AH2">
        <f t="shared" si="0"/>
        <v>-46.363171824191085</v>
      </c>
      <c r="AI2">
        <f>SQRT(Table1[[#This Row],[ax]]*Table1[[#This Row],[ax]]+Table1[[#This Row],[ay]]*Table1[[#This Row],[ay]]+Table1[[#This Row],[az]]*Table1[[#This Row],[az]])-9.807</f>
        <v>2.347776410842652</v>
      </c>
    </row>
    <row r="3" spans="1:35" x14ac:dyDescent="0.25">
      <c r="A3">
        <v>4793730</v>
      </c>
      <c r="B3">
        <v>-3.6030920000000002</v>
      </c>
      <c r="C3">
        <v>0.57203099999999996</v>
      </c>
      <c r="D3">
        <v>11.556291</v>
      </c>
      <c r="E3">
        <v>1.0726420000000001</v>
      </c>
      <c r="F3">
        <v>2.803312</v>
      </c>
      <c r="G3">
        <v>-0.64327299999999998</v>
      </c>
      <c r="H3">
        <v>-3.0667200000000001</v>
      </c>
      <c r="I3">
        <v>7.4202209999999997</v>
      </c>
      <c r="J3">
        <v>72.293998999999999</v>
      </c>
      <c r="K3">
        <f>Table1[[#This Row],[mx]]-$W$8</f>
        <v>4.8424565742843475</v>
      </c>
      <c r="L3">
        <f>Table1[[#This Row],[my]]-$X$8</f>
        <v>-2.6970603092120395</v>
      </c>
      <c r="M3">
        <f>Table1[[#This Row],[mz]]-$Y$8</f>
        <v>49.690992606784391</v>
      </c>
      <c r="N3">
        <f>Table1[[#This Row],[cx]]*$W$9+Table1[[#This Row],[cy]]*$X$9+Table1[[#This Row],[cz]]*$Y$9</f>
        <v>0.17789734010922975</v>
      </c>
      <c r="O3">
        <f>Table1[[#This Row],[cx]]*$W$10+Table1[[#This Row],[cy]]*$X$10+Table1[[#This Row],[cz]]*$Y$10</f>
        <v>-0.42549286504688133</v>
      </c>
      <c r="P3">
        <f>Table1[[#This Row],[cx]]*$W$11+Table1[[#This Row],[cy]]*$X$11+Table1[[#This Row],[cz]]*$Y$11</f>
        <v>0.86078157812345268</v>
      </c>
      <c r="Q3">
        <f t="shared" ref="Q3:Q66" si="1">POWER(N3*N3+O3*O3+P3*P3-1,2)</f>
        <v>2.1495679139406881E-3</v>
      </c>
      <c r="R3">
        <f t="shared" ref="R3:R66" si="2">DEGREES(ATAN2(N3,O3))</f>
        <v>-67.310335853358694</v>
      </c>
      <c r="V3" t="s">
        <v>14</v>
      </c>
      <c r="W3">
        <f>MIN(H:H)</f>
        <v>-62.957962000000002</v>
      </c>
      <c r="X3">
        <f>MIN(I:I)</f>
        <v>-41.987591000000002</v>
      </c>
      <c r="Y3">
        <f>MIN(J:J)</f>
        <v>-30.859307999999999</v>
      </c>
      <c r="AF3">
        <f t="shared" ref="AF3:AF66" si="3">DEGREES(E3)</f>
        <v>61.457859528471651</v>
      </c>
      <c r="AG3">
        <f t="shared" ref="AG3:AG66" si="4">DEGREES(F3)</f>
        <v>160.61794625837783</v>
      </c>
      <c r="AH3">
        <f t="shared" ref="AH3:AH66" si="5">DEGREES(G3)</f>
        <v>-36.856827974719003</v>
      </c>
      <c r="AI3">
        <f>SQRT(Table1[[#This Row],[ax]]*Table1[[#This Row],[ax]]+Table1[[#This Row],[ay]]*Table1[[#This Row],[ay]]+Table1[[#This Row],[az]]*Table1[[#This Row],[az]])-9.807</f>
        <v>2.3114715662539727</v>
      </c>
    </row>
    <row r="4" spans="1:35" x14ac:dyDescent="0.25">
      <c r="A4">
        <v>4845204</v>
      </c>
      <c r="B4">
        <v>-3.1242269999999999</v>
      </c>
      <c r="C4">
        <v>-7.6829999999999996E-2</v>
      </c>
      <c r="D4">
        <v>10.325608000000001</v>
      </c>
      <c r="E4">
        <v>1.8457699999999999</v>
      </c>
      <c r="F4">
        <v>0.92788499999999996</v>
      </c>
      <c r="G4">
        <v>-0.79827099999999995</v>
      </c>
      <c r="H4">
        <v>-0.36079099999999997</v>
      </c>
      <c r="I4">
        <v>7.2392399999999997</v>
      </c>
      <c r="J4">
        <v>72.120636000000005</v>
      </c>
      <c r="K4">
        <f>Table1[[#This Row],[mx]]-$W$8</f>
        <v>7.5483855742843478</v>
      </c>
      <c r="L4">
        <f>Table1[[#This Row],[my]]-$X$8</f>
        <v>-2.8780413092120396</v>
      </c>
      <c r="M4">
        <f>Table1[[#This Row],[mz]]-$Y$8</f>
        <v>49.517629606784396</v>
      </c>
      <c r="N4">
        <f>Table1[[#This Row],[cx]]*$W$9+Table1[[#This Row],[cy]]*$X$9+Table1[[#This Row],[cz]]*$Y$9</f>
        <v>0.22908589549387159</v>
      </c>
      <c r="O4">
        <f>Table1[[#This Row],[cx]]*$W$10+Table1[[#This Row],[cy]]*$X$10+Table1[[#This Row],[cz]]*$Y$10</f>
        <v>-0.42588157116252312</v>
      </c>
      <c r="P4">
        <f>Table1[[#This Row],[cx]]*$W$11+Table1[[#This Row],[cy]]*$X$11+Table1[[#This Row],[cz]]*$Y$11</f>
        <v>0.85312529857212671</v>
      </c>
      <c r="Q4">
        <f t="shared" si="1"/>
        <v>1.468557654790707E-3</v>
      </c>
      <c r="R4">
        <f t="shared" si="2"/>
        <v>-61.723754069603778</v>
      </c>
      <c r="V4" t="s">
        <v>15</v>
      </c>
      <c r="W4">
        <f>(W2+W3)/2</f>
        <v>-8.929567500000001</v>
      </c>
      <c r="X4">
        <f t="shared" ref="X4:Y4" si="6">(X2+X3)/2</f>
        <v>10.677879000000001</v>
      </c>
      <c r="Y4">
        <f t="shared" si="6"/>
        <v>29.472372999999997</v>
      </c>
      <c r="AB4">
        <f>W6</f>
        <v>1.8508786153177286E-2</v>
      </c>
      <c r="AC4">
        <v>0</v>
      </c>
      <c r="AD4">
        <v>0</v>
      </c>
      <c r="AF4">
        <f t="shared" si="3"/>
        <v>105.75483095186195</v>
      </c>
      <c r="AG4">
        <f t="shared" si="4"/>
        <v>53.16389437349639</v>
      </c>
      <c r="AH4">
        <f t="shared" si="5"/>
        <v>-45.737559207687738</v>
      </c>
      <c r="AI4">
        <f>SQRT(Table1[[#This Row],[ax]]*Table1[[#This Row],[ax]]+Table1[[#This Row],[ay]]*Table1[[#This Row],[ay]]+Table1[[#This Row],[az]]*Table1[[#This Row],[az]])-9.807</f>
        <v>0.98118231983928794</v>
      </c>
    </row>
    <row r="5" spans="1:35" x14ac:dyDescent="0.25">
      <c r="A5">
        <v>4896676</v>
      </c>
      <c r="B5">
        <v>-4.256742</v>
      </c>
      <c r="C5">
        <v>1.386101</v>
      </c>
      <c r="D5">
        <v>10.404621000000001</v>
      </c>
      <c r="E5">
        <v>1.5877049999999999</v>
      </c>
      <c r="F5">
        <v>1.583299</v>
      </c>
      <c r="G5">
        <v>-1.725598</v>
      </c>
      <c r="H5">
        <v>4.870673</v>
      </c>
      <c r="I5">
        <v>-0.180981</v>
      </c>
      <c r="J5">
        <v>72.293998999999999</v>
      </c>
      <c r="K5">
        <f>Table1[[#This Row],[mx]]-$W$8</f>
        <v>12.779849574284349</v>
      </c>
      <c r="L5">
        <f>Table1[[#This Row],[my]]-$X$8</f>
        <v>-10.298262309212038</v>
      </c>
      <c r="M5">
        <f>Table1[[#This Row],[mz]]-$Y$8</f>
        <v>49.690992606784391</v>
      </c>
      <c r="N5">
        <f>Table1[[#This Row],[cx]]*$W$9+Table1[[#This Row],[cy]]*$X$9+Table1[[#This Row],[cz]]*$Y$9</f>
        <v>0.32820268433693917</v>
      </c>
      <c r="O5">
        <f>Table1[[#This Row],[cx]]*$W$10+Table1[[#This Row],[cy]]*$X$10+Table1[[#This Row],[cz]]*$Y$10</f>
        <v>-0.55844590521429838</v>
      </c>
      <c r="P5">
        <f>Table1[[#This Row],[cx]]*$W$11+Table1[[#This Row],[cy]]*$X$11+Table1[[#This Row],[cz]]*$Y$11</f>
        <v>0.79676685399118652</v>
      </c>
      <c r="Q5">
        <f t="shared" si="1"/>
        <v>2.9611283375899872E-3</v>
      </c>
      <c r="R5">
        <f t="shared" si="2"/>
        <v>-59.556939154772536</v>
      </c>
      <c r="V5" t="s">
        <v>16</v>
      </c>
      <c r="W5">
        <f>(W2-W3)/2</f>
        <v>54.028394500000005</v>
      </c>
      <c r="X5">
        <f t="shared" ref="X5:Y5" si="7">(X2-X3)/2</f>
        <v>52.665469999999999</v>
      </c>
      <c r="Y5">
        <f t="shared" si="7"/>
        <v>60.331680999999996</v>
      </c>
      <c r="AB5">
        <v>0</v>
      </c>
      <c r="AC5">
        <f>X6</f>
        <v>1.8987773203201264E-2</v>
      </c>
      <c r="AD5">
        <v>0</v>
      </c>
      <c r="AF5">
        <f t="shared" si="3"/>
        <v>90.968795611818365</v>
      </c>
      <c r="AG5">
        <f t="shared" si="4"/>
        <v>90.716350407283727</v>
      </c>
      <c r="AH5">
        <f t="shared" si="5"/>
        <v>-98.869482536215827</v>
      </c>
      <c r="AI5">
        <f>SQRT(Table1[[#This Row],[ax]]*Table1[[#This Row],[ax]]+Table1[[#This Row],[ay]]*Table1[[#This Row],[ay]]+Table1[[#This Row],[az]]*Table1[[#This Row],[az]])-9.807</f>
        <v>1.519838331608959</v>
      </c>
    </row>
    <row r="6" spans="1:35" x14ac:dyDescent="0.25">
      <c r="A6">
        <v>4948145</v>
      </c>
      <c r="B6">
        <v>-4.8337750000000002</v>
      </c>
      <c r="C6">
        <v>1.1873720000000001</v>
      </c>
      <c r="D6">
        <v>7.1291859999999998</v>
      </c>
      <c r="E6">
        <v>1.0923499999999999</v>
      </c>
      <c r="F6">
        <v>0.94892500000000002</v>
      </c>
      <c r="G6">
        <v>-1.518667</v>
      </c>
      <c r="H6">
        <v>6.3138360000000002</v>
      </c>
      <c r="I6">
        <v>-4.5245249999999997</v>
      </c>
      <c r="J6">
        <v>69.173393000000004</v>
      </c>
      <c r="K6">
        <f>Table1[[#This Row],[mx]]-$W$8</f>
        <v>14.223012574284347</v>
      </c>
      <c r="L6">
        <f>Table1[[#This Row],[my]]-$X$8</f>
        <v>-14.64180630921204</v>
      </c>
      <c r="M6">
        <f>Table1[[#This Row],[mz]]-$Y$8</f>
        <v>46.570386606784396</v>
      </c>
      <c r="N6">
        <f>Table1[[#This Row],[cx]]*$W$9+Table1[[#This Row],[cy]]*$X$9+Table1[[#This Row],[cz]]*$Y$9</f>
        <v>0.3498252955111642</v>
      </c>
      <c r="O6">
        <f>Table1[[#This Row],[cx]]*$W$10+Table1[[#This Row],[cy]]*$X$10+Table1[[#This Row],[cz]]*$Y$10</f>
        <v>-0.61237224092712716</v>
      </c>
      <c r="P6">
        <f>Table1[[#This Row],[cx]]*$W$11+Table1[[#This Row],[cy]]*$X$11+Table1[[#This Row],[cz]]*$Y$11</f>
        <v>0.70828620903245332</v>
      </c>
      <c r="Q6">
        <f t="shared" si="1"/>
        <v>9.0848969324263953E-7</v>
      </c>
      <c r="R6">
        <f t="shared" si="2"/>
        <v>-60.262292332024181</v>
      </c>
      <c r="V6" t="s">
        <v>18</v>
      </c>
      <c r="W6">
        <f>1/W5</f>
        <v>1.8508786153177286E-2</v>
      </c>
      <c r="X6">
        <f t="shared" ref="X6:Y6" si="8">1/X5</f>
        <v>1.8987773203201264E-2</v>
      </c>
      <c r="Y6">
        <f t="shared" si="8"/>
        <v>1.6575039571663851E-2</v>
      </c>
      <c r="AB6">
        <v>0</v>
      </c>
      <c r="AC6">
        <v>0</v>
      </c>
      <c r="AD6">
        <f>Y6</f>
        <v>1.6575039571663851E-2</v>
      </c>
      <c r="AF6">
        <f t="shared" si="3"/>
        <v>62.587044751115471</v>
      </c>
      <c r="AG6">
        <f t="shared" si="4"/>
        <v>54.369397574451646</v>
      </c>
      <c r="AH6">
        <f t="shared" si="5"/>
        <v>-87.013209585794186</v>
      </c>
      <c r="AI6">
        <f>SQRT(Table1[[#This Row],[ax]]*Table1[[#This Row],[ax]]+Table1[[#This Row],[ay]]*Table1[[#This Row],[ay]]+Table1[[#This Row],[az]]*Table1[[#This Row],[az]])-9.807</f>
        <v>-1.1121437021877707</v>
      </c>
    </row>
    <row r="7" spans="1:35" x14ac:dyDescent="0.25">
      <c r="A7">
        <v>4999662</v>
      </c>
      <c r="B7">
        <v>-5.3820740000000002</v>
      </c>
      <c r="C7">
        <v>3.581696</v>
      </c>
      <c r="D7">
        <v>9.5306929999999994</v>
      </c>
      <c r="E7">
        <v>2.9254319999999998</v>
      </c>
      <c r="F7">
        <v>2.6371280000000001</v>
      </c>
      <c r="G7">
        <v>-1.8417129999999999</v>
      </c>
      <c r="H7">
        <v>10.823718</v>
      </c>
      <c r="I7">
        <v>-6.8772779999999996</v>
      </c>
      <c r="J7">
        <v>66.919623999999999</v>
      </c>
      <c r="K7">
        <f>Table1[[#This Row],[mx]]-$W$8</f>
        <v>18.732894574284348</v>
      </c>
      <c r="L7">
        <f>Table1[[#This Row],[my]]-$X$8</f>
        <v>-16.99455930921204</v>
      </c>
      <c r="M7">
        <f>Table1[[#This Row],[mz]]-$Y$8</f>
        <v>44.316617606784391</v>
      </c>
      <c r="N7">
        <f>Table1[[#This Row],[cx]]*$W$9+Table1[[#This Row],[cy]]*$X$9+Table1[[#This Row],[cz]]*$Y$9</f>
        <v>0.43152791306037919</v>
      </c>
      <c r="O7">
        <f>Table1[[#This Row],[cx]]*$W$10+Table1[[#This Row],[cy]]*$X$10+Table1[[#This Row],[cz]]*$Y$10</f>
        <v>-0.63512732405488204</v>
      </c>
      <c r="P7">
        <f>Table1[[#This Row],[cx]]*$W$11+Table1[[#This Row],[cy]]*$X$11+Table1[[#This Row],[cz]]*$Y$11</f>
        <v>0.64580883326017791</v>
      </c>
      <c r="Q7">
        <f t="shared" si="1"/>
        <v>4.4517006858518569E-5</v>
      </c>
      <c r="R7">
        <f t="shared" si="2"/>
        <v>-55.806428889583138</v>
      </c>
      <c r="AF7">
        <f t="shared" si="3"/>
        <v>167.61490685251545</v>
      </c>
      <c r="AG7">
        <f t="shared" si="4"/>
        <v>151.09630443577578</v>
      </c>
      <c r="AH7">
        <f t="shared" si="5"/>
        <v>-105.52238197437738</v>
      </c>
      <c r="AI7">
        <f>SQRT(Table1[[#This Row],[ax]]*Table1[[#This Row],[ax]]+Table1[[#This Row],[ay]]*Table1[[#This Row],[ay]]+Table1[[#This Row],[az]]*Table1[[#This Row],[az]])-9.807</f>
        <v>1.7094827893823972</v>
      </c>
    </row>
    <row r="8" spans="1:35" x14ac:dyDescent="0.25">
      <c r="A8">
        <v>5051190</v>
      </c>
      <c r="B8">
        <v>-5.6574220000000004</v>
      </c>
      <c r="C8">
        <v>3.9192960000000001</v>
      </c>
      <c r="D8">
        <v>5.5752699999999997</v>
      </c>
      <c r="E8">
        <v>-0.27227499999999999</v>
      </c>
      <c r="F8">
        <v>2.4320620000000002</v>
      </c>
      <c r="G8">
        <v>-0.87523700000000004</v>
      </c>
      <c r="H8">
        <v>13.349252999999999</v>
      </c>
      <c r="I8">
        <v>-7.6012019999999998</v>
      </c>
      <c r="J8">
        <v>65.532691999999997</v>
      </c>
      <c r="K8">
        <f>Table1[[#This Row],[mx]]-$W$8</f>
        <v>21.258429574284346</v>
      </c>
      <c r="L8">
        <f>Table1[[#This Row],[my]]-$X$8</f>
        <v>-17.71848330921204</v>
      </c>
      <c r="M8">
        <f>Table1[[#This Row],[mz]]-$Y$8</f>
        <v>42.929685606784389</v>
      </c>
      <c r="N8">
        <f>Table1[[#This Row],[cx]]*$W$9+Table1[[#This Row],[cy]]*$X$9+Table1[[#This Row],[cz]]*$Y$9</f>
        <v>0.4771264860089855</v>
      </c>
      <c r="O8">
        <f>Table1[[#This Row],[cx]]*$W$10+Table1[[#This Row],[cy]]*$X$10+Table1[[#This Row],[cz]]*$Y$10</f>
        <v>-0.63617610094782084</v>
      </c>
      <c r="P8">
        <f>Table1[[#This Row],[cx]]*$W$11+Table1[[#This Row],[cy]]*$X$11+Table1[[#This Row],[cz]]*$Y$11</f>
        <v>0.61284630812796048</v>
      </c>
      <c r="Q8">
        <f t="shared" si="1"/>
        <v>6.3207468124586614E-5</v>
      </c>
      <c r="R8">
        <f t="shared" si="2"/>
        <v>-53.130424546883894</v>
      </c>
      <c r="V8" t="s">
        <v>17</v>
      </c>
      <c r="W8">
        <v>-7.9091765742843476</v>
      </c>
      <c r="X8">
        <v>10.117281309212039</v>
      </c>
      <c r="Y8">
        <v>22.603006393215608</v>
      </c>
      <c r="AF8">
        <f t="shared" si="3"/>
        <v>-15.600208366924489</v>
      </c>
      <c r="AG8">
        <f t="shared" si="4"/>
        <v>139.34688811414603</v>
      </c>
      <c r="AH8">
        <f t="shared" si="5"/>
        <v>-50.147386173691636</v>
      </c>
      <c r="AI8">
        <f>SQRT(Table1[[#This Row],[ax]]*Table1[[#This Row],[ax]]+Table1[[#This Row],[ay]]*Table1[[#This Row],[ay]]+Table1[[#This Row],[az]]*Table1[[#This Row],[az]])-9.807</f>
        <v>-0.94974645307022953</v>
      </c>
    </row>
    <row r="9" spans="1:35" x14ac:dyDescent="0.25">
      <c r="A9">
        <v>5102704</v>
      </c>
      <c r="B9">
        <v>-5.135459</v>
      </c>
      <c r="C9">
        <v>2.6383329999999998</v>
      </c>
      <c r="D9">
        <v>4.768383</v>
      </c>
      <c r="E9">
        <v>1.025504</v>
      </c>
      <c r="F9">
        <v>0.732406</v>
      </c>
      <c r="G9">
        <v>-0.42595499999999997</v>
      </c>
      <c r="H9">
        <v>21.467040999999998</v>
      </c>
      <c r="I9">
        <v>-7.4202209999999997</v>
      </c>
      <c r="J9">
        <v>59.811580999999997</v>
      </c>
      <c r="K9">
        <f>Table1[[#This Row],[mx]]-$W$8</f>
        <v>29.376217574284347</v>
      </c>
      <c r="L9">
        <f>Table1[[#This Row],[my]]-$X$8</f>
        <v>-17.537502309212037</v>
      </c>
      <c r="M9">
        <f>Table1[[#This Row],[mz]]-$Y$8</f>
        <v>37.208574606784389</v>
      </c>
      <c r="N9">
        <f>Table1[[#This Row],[cx]]*$W$9+Table1[[#This Row],[cy]]*$X$9+Table1[[#This Row],[cz]]*$Y$9</f>
        <v>0.62176540656682866</v>
      </c>
      <c r="O9">
        <f>Table1[[#This Row],[cx]]*$W$10+Table1[[#This Row],[cy]]*$X$10+Table1[[#This Row],[cz]]*$Y$10</f>
        <v>-0.58452368308801073</v>
      </c>
      <c r="P9">
        <f>Table1[[#This Row],[cx]]*$W$11+Table1[[#This Row],[cy]]*$X$11+Table1[[#This Row],[cz]]*$Y$11</f>
        <v>0.50233139658160553</v>
      </c>
      <c r="Q9">
        <f t="shared" si="1"/>
        <v>3.7647684030501783E-4</v>
      </c>
      <c r="R9">
        <f t="shared" si="2"/>
        <v>-43.231670958382693</v>
      </c>
      <c r="V9" t="s">
        <v>31</v>
      </c>
      <c r="W9">
        <v>1.9034949753873993E-2</v>
      </c>
      <c r="X9">
        <v>1.029485473536689E-4</v>
      </c>
      <c r="Y9">
        <v>1.7306774620885204E-3</v>
      </c>
      <c r="AA9" t="s">
        <v>23</v>
      </c>
      <c r="AB9">
        <f>SUM(Q:Q)</f>
        <v>10.317008889951826</v>
      </c>
      <c r="AF9">
        <f t="shared" si="3"/>
        <v>58.75705107378397</v>
      </c>
      <c r="AG9">
        <f t="shared" si="4"/>
        <v>41.963772690058569</v>
      </c>
      <c r="AH9">
        <f t="shared" si="5"/>
        <v>-24.40542376249498</v>
      </c>
      <c r="AI9">
        <f>SQRT(Table1[[#This Row],[ax]]*Table1[[#This Row],[ax]]+Table1[[#This Row],[ay]]*Table1[[#This Row],[ay]]+Table1[[#This Row],[az]]*Table1[[#This Row],[az]])-9.807</f>
        <v>-2.318928379465178</v>
      </c>
    </row>
    <row r="10" spans="1:35" x14ac:dyDescent="0.25">
      <c r="A10">
        <v>5154202</v>
      </c>
      <c r="B10">
        <v>-5.3270049999999998</v>
      </c>
      <c r="C10">
        <v>1.556098</v>
      </c>
      <c r="D10">
        <v>5.4196390000000001</v>
      </c>
      <c r="E10">
        <v>-0.25176799999999999</v>
      </c>
      <c r="F10">
        <v>1.785436</v>
      </c>
      <c r="G10">
        <v>-0.59054099999999998</v>
      </c>
      <c r="H10">
        <v>23.992574999999999</v>
      </c>
      <c r="I10">
        <v>-8.8680690000000002</v>
      </c>
      <c r="J10">
        <v>57.037711999999999</v>
      </c>
      <c r="K10">
        <f>Table1[[#This Row],[mx]]-$W$8</f>
        <v>31.901751574284347</v>
      </c>
      <c r="L10">
        <f>Table1[[#This Row],[my]]-$X$8</f>
        <v>-18.985350309212038</v>
      </c>
      <c r="M10">
        <f>Table1[[#This Row],[mz]]-$Y$8</f>
        <v>34.434705606784391</v>
      </c>
      <c r="N10">
        <f>Table1[[#This Row],[cx]]*$W$9+Table1[[#This Row],[cy]]*$X$9+Table1[[#This Row],[cz]]*$Y$9</f>
        <v>0.66488909294905418</v>
      </c>
      <c r="O10">
        <f>Table1[[#This Row],[cx]]*$W$10+Table1[[#This Row],[cy]]*$X$10+Table1[[#This Row],[cz]]*$Y$10</f>
        <v>-0.58807903528754246</v>
      </c>
      <c r="P10">
        <f>Table1[[#This Row],[cx]]*$W$11+Table1[[#This Row],[cy]]*$X$11+Table1[[#This Row],[cz]]*$Y$11</f>
        <v>0.43945786051957014</v>
      </c>
      <c r="Q10">
        <f t="shared" si="1"/>
        <v>3.5957000302982734E-4</v>
      </c>
      <c r="R10">
        <f t="shared" si="2"/>
        <v>-41.49201637021114</v>
      </c>
      <c r="V10" t="s">
        <v>32</v>
      </c>
      <c r="W10">
        <v>5.7723849449785845E-4</v>
      </c>
      <c r="X10">
        <v>1.8093823707484014E-2</v>
      </c>
      <c r="Y10">
        <v>-7.636957197235489E-3</v>
      </c>
      <c r="AF10">
        <f t="shared" si="3"/>
        <v>-14.42524381644971</v>
      </c>
      <c r="AG10">
        <f t="shared" si="4"/>
        <v>102.29794739071966</v>
      </c>
      <c r="AH10">
        <f t="shared" si="5"/>
        <v>-33.835506929435148</v>
      </c>
      <c r="AI10">
        <f>SQRT(Table1[[#This Row],[ax]]*Table1[[#This Row],[ax]]+Table1[[#This Row],[ay]]*Table1[[#This Row],[ay]]+Table1[[#This Row],[az]]*Table1[[#This Row],[az]])-9.807</f>
        <v>-2.0500089502468812</v>
      </c>
    </row>
    <row r="11" spans="1:35" x14ac:dyDescent="0.25">
      <c r="A11">
        <v>5205705</v>
      </c>
      <c r="B11">
        <v>-6.5385330000000002</v>
      </c>
      <c r="C11">
        <v>6.2465780000000004</v>
      </c>
      <c r="D11">
        <v>4.4882470000000003</v>
      </c>
      <c r="E11">
        <v>-1.1244989999999999</v>
      </c>
      <c r="F11">
        <v>1.57531</v>
      </c>
      <c r="G11">
        <v>-0.90080400000000005</v>
      </c>
      <c r="H11">
        <v>28.141667999999999</v>
      </c>
      <c r="I11">
        <v>-7.9631639999999999</v>
      </c>
      <c r="J11">
        <v>54.783943000000001</v>
      </c>
      <c r="K11">
        <f>Table1[[#This Row],[mx]]-$W$8</f>
        <v>36.050844574284348</v>
      </c>
      <c r="L11">
        <f>Table1[[#This Row],[my]]-$X$8</f>
        <v>-18.080445309212038</v>
      </c>
      <c r="M11">
        <f>Table1[[#This Row],[mz]]-$Y$8</f>
        <v>32.180936606784392</v>
      </c>
      <c r="N11">
        <f>Table1[[#This Row],[cx]]*$W$9+Table1[[#This Row],[cy]]*$X$9+Table1[[#This Row],[cz]]*$Y$9</f>
        <v>0.74005948117039377</v>
      </c>
      <c r="O11">
        <f>Table1[[#This Row],[cx]]*$W$10+Table1[[#This Row],[cy]]*$X$10+Table1[[#This Row],[cz]]*$Y$10</f>
        <v>-0.55209889016321378</v>
      </c>
      <c r="P11">
        <f>Table1[[#This Row],[cx]]*$W$11+Table1[[#This Row],[cy]]*$X$11+Table1[[#This Row],[cz]]*$Y$11</f>
        <v>0.40074098776628148</v>
      </c>
      <c r="Q11">
        <f t="shared" si="1"/>
        <v>1.7146748759655888E-4</v>
      </c>
      <c r="R11">
        <f t="shared" si="2"/>
        <v>-36.723660684244059</v>
      </c>
      <c r="V11" t="s">
        <v>33</v>
      </c>
      <c r="W11">
        <v>-1.2082992868345369E-3</v>
      </c>
      <c r="X11">
        <v>7.1599173171612513E-3</v>
      </c>
      <c r="Y11">
        <v>1.7829055071865961E-2</v>
      </c>
      <c r="AA11" t="s">
        <v>34</v>
      </c>
      <c r="AB11">
        <f>MDETERM(W9:Y11)</f>
        <v>7.2263058677699758E-6</v>
      </c>
      <c r="AF11">
        <f t="shared" si="3"/>
        <v>-64.429046766681552</v>
      </c>
      <c r="AG11">
        <f t="shared" si="4"/>
        <v>90.258614424753716</v>
      </c>
      <c r="AH11">
        <f t="shared" si="5"/>
        <v>-51.612267368502614</v>
      </c>
      <c r="AI11">
        <f>SQRT(Table1[[#This Row],[ax]]*Table1[[#This Row],[ax]]+Table1[[#This Row],[ay]]*Table1[[#This Row],[ay]]+Table1[[#This Row],[az]]*Table1[[#This Row],[az]])-9.807</f>
        <v>0.28837080226288592</v>
      </c>
    </row>
    <row r="12" spans="1:35" x14ac:dyDescent="0.25">
      <c r="A12">
        <v>5257215</v>
      </c>
      <c r="B12">
        <v>-9.0645439999999997</v>
      </c>
      <c r="C12">
        <v>2.5234049999999999</v>
      </c>
      <c r="D12">
        <v>5.0341529999999999</v>
      </c>
      <c r="E12">
        <v>-0.82675299999999996</v>
      </c>
      <c r="F12">
        <v>2.669619</v>
      </c>
      <c r="G12">
        <v>-1.9152180000000001</v>
      </c>
      <c r="H12">
        <v>32.290759999999999</v>
      </c>
      <c r="I12">
        <v>-1.266867</v>
      </c>
      <c r="J12">
        <v>51.836703999999997</v>
      </c>
      <c r="K12">
        <f>Table1[[#This Row],[mx]]-$W$8</f>
        <v>40.199936574284344</v>
      </c>
      <c r="L12">
        <f>Table1[[#This Row],[my]]-$X$8</f>
        <v>-11.384148309212039</v>
      </c>
      <c r="M12">
        <f>Table1[[#This Row],[mz]]-$Y$8</f>
        <v>29.233697606784389</v>
      </c>
      <c r="N12">
        <f>Table1[[#This Row],[cx]]*$W$9+Table1[[#This Row],[cy]]*$X$9+Table1[[#This Row],[cz]]*$Y$9</f>
        <v>0.81462589285070475</v>
      </c>
      <c r="O12">
        <f>Table1[[#This Row],[cx]]*$W$10+Table1[[#This Row],[cy]]*$X$10+Table1[[#This Row],[cz]]*$Y$10</f>
        <v>-0.4060343190396235</v>
      </c>
      <c r="P12">
        <f>Table1[[#This Row],[cx]]*$W$11+Table1[[#This Row],[cy]]*$X$11+Table1[[#This Row],[cz]]*$Y$11</f>
        <v>0.39112608927187437</v>
      </c>
      <c r="Q12">
        <f t="shared" si="1"/>
        <v>3.4377493862009775E-4</v>
      </c>
      <c r="R12">
        <f t="shared" si="2"/>
        <v>-26.493061382572058</v>
      </c>
      <c r="AA12" t="s">
        <v>35</v>
      </c>
      <c r="AB12">
        <f>POWER(AB11,1/3)</f>
        <v>1.9333275810034599E-2</v>
      </c>
      <c r="AF12">
        <f t="shared" si="3"/>
        <v>-47.369457599779345</v>
      </c>
      <c r="AG12">
        <f t="shared" si="4"/>
        <v>152.95790160793533</v>
      </c>
      <c r="AH12">
        <f t="shared" si="5"/>
        <v>-109.73390824748651</v>
      </c>
      <c r="AI12">
        <f>SQRT(Table1[[#This Row],[ax]]*Table1[[#This Row],[ax]]+Table1[[#This Row],[ay]]*Table1[[#This Row],[ay]]+Table1[[#This Row],[az]]*Table1[[#This Row],[az]])-9.807</f>
        <v>0.86428048311775818</v>
      </c>
    </row>
    <row r="13" spans="1:35" x14ac:dyDescent="0.25">
      <c r="A13">
        <v>5308712</v>
      </c>
      <c r="B13">
        <v>-9.2105979999999992</v>
      </c>
      <c r="C13">
        <v>-0.469499</v>
      </c>
      <c r="D13">
        <v>2.2208220000000001</v>
      </c>
      <c r="E13">
        <v>-0.17293700000000001</v>
      </c>
      <c r="F13">
        <v>2.49438</v>
      </c>
      <c r="G13">
        <v>-2.175945</v>
      </c>
      <c r="H13">
        <v>33.733921000000002</v>
      </c>
      <c r="I13">
        <v>-0.90490499999999996</v>
      </c>
      <c r="J13">
        <v>51.836703999999997</v>
      </c>
      <c r="K13">
        <f>Table1[[#This Row],[mx]]-$W$8</f>
        <v>41.643097574284347</v>
      </c>
      <c r="L13">
        <f>Table1[[#This Row],[my]]-$X$8</f>
        <v>-11.022186309212039</v>
      </c>
      <c r="M13">
        <f>Table1[[#This Row],[mz]]-$Y$8</f>
        <v>29.233697606784389</v>
      </c>
      <c r="N13">
        <f>Table1[[#This Row],[cx]]*$W$9+Table1[[#This Row],[cy]]*$X$9+Table1[[#This Row],[cz]]*$Y$9</f>
        <v>0.84213365343455249</v>
      </c>
      <c r="O13">
        <f>Table1[[#This Row],[cx]]*$W$10+Table1[[#This Row],[cy]]*$X$10+Table1[[#This Row],[cz]]*$Y$10</f>
        <v>-0.3986519943398571</v>
      </c>
      <c r="P13">
        <f>Table1[[#This Row],[cx]]*$W$11+Table1[[#This Row],[cy]]*$X$11+Table1[[#This Row],[cz]]*$Y$11</f>
        <v>0.39197393685674126</v>
      </c>
      <c r="Q13">
        <f t="shared" si="1"/>
        <v>4.7332658241686472E-4</v>
      </c>
      <c r="R13">
        <f t="shared" si="2"/>
        <v>-25.332092177702197</v>
      </c>
      <c r="V13" t="s">
        <v>36</v>
      </c>
      <c r="W13">
        <f>W9/$AB$12</f>
        <v>0.98456929601108967</v>
      </c>
      <c r="X13">
        <f t="shared" ref="X13:Y13" si="9">X9/$AB$12</f>
        <v>5.3249407066460648E-3</v>
      </c>
      <c r="Y13">
        <f t="shared" si="9"/>
        <v>8.9518066110154101E-2</v>
      </c>
      <c r="AF13">
        <f t="shared" si="3"/>
        <v>-9.9085602216539179</v>
      </c>
      <c r="AG13">
        <f t="shared" si="4"/>
        <v>142.91744650184228</v>
      </c>
      <c r="AH13">
        <f t="shared" si="5"/>
        <v>-124.67246495259391</v>
      </c>
      <c r="AI13">
        <f>SQRT(Table1[[#This Row],[ax]]*Table1[[#This Row],[ax]]+Table1[[#This Row],[ay]]*Table1[[#This Row],[ay]]+Table1[[#This Row],[az]]*Table1[[#This Row],[az]])-9.807</f>
        <v>-0.3208208332179936</v>
      </c>
    </row>
    <row r="14" spans="1:35" x14ac:dyDescent="0.25">
      <c r="A14">
        <v>5360225</v>
      </c>
      <c r="B14">
        <v>-10.094103</v>
      </c>
      <c r="C14">
        <v>2.1858059999999999</v>
      </c>
      <c r="D14">
        <v>2.9534850000000001</v>
      </c>
      <c r="E14">
        <v>0.77622800000000003</v>
      </c>
      <c r="F14">
        <v>1.598746</v>
      </c>
      <c r="G14">
        <v>-1.9469099999999999</v>
      </c>
      <c r="H14">
        <v>39.867362999999997</v>
      </c>
      <c r="I14">
        <v>4.5245249999999997</v>
      </c>
      <c r="J14">
        <v>44.555294000000004</v>
      </c>
      <c r="K14">
        <f>Table1[[#This Row],[mx]]-$W$8</f>
        <v>47.776539574284342</v>
      </c>
      <c r="L14">
        <f>Table1[[#This Row],[my]]-$X$8</f>
        <v>-5.5927563092120396</v>
      </c>
      <c r="M14">
        <f>Table1[[#This Row],[mz]]-$Y$8</f>
        <v>21.952287606784395</v>
      </c>
      <c r="N14">
        <f>Table1[[#This Row],[cx]]*$W$9+Table1[[#This Row],[cy]]*$X$9+Table1[[#This Row],[cz]]*$Y$9</f>
        <v>0.9468405934750852</v>
      </c>
      <c r="O14">
        <f>Table1[[#This Row],[cx]]*$W$10+Table1[[#This Row],[cy]]*$X$10+Table1[[#This Row],[cz]]*$Y$10</f>
        <v>-0.24126456975603985</v>
      </c>
      <c r="P14">
        <f>Table1[[#This Row],[cx]]*$W$11+Table1[[#This Row],[cy]]*$X$11+Table1[[#This Row],[cz]]*$Y$11</f>
        <v>0.29361651325077964</v>
      </c>
      <c r="Q14">
        <f t="shared" si="1"/>
        <v>1.6749668548877127E-3</v>
      </c>
      <c r="R14">
        <f t="shared" si="2"/>
        <v>-14.295336552065438</v>
      </c>
      <c r="W14">
        <f t="shared" ref="W14:Y15" si="10">W10/$AB$12</f>
        <v>2.9857252344077816E-2</v>
      </c>
      <c r="X14">
        <f t="shared" si="10"/>
        <v>0.93589021774016856</v>
      </c>
      <c r="Y14">
        <f t="shared" si="10"/>
        <v>-0.39501620275192367</v>
      </c>
      <c r="AF14">
        <f t="shared" si="3"/>
        <v>44.474588339880867</v>
      </c>
      <c r="AG14">
        <f t="shared" si="4"/>
        <v>91.601398313422308</v>
      </c>
      <c r="AH14">
        <f t="shared" si="5"/>
        <v>-111.5497260918151</v>
      </c>
      <c r="AI14">
        <f>SQRT(Table1[[#This Row],[ax]]*Table1[[#This Row],[ax]]+Table1[[#This Row],[ay]]*Table1[[#This Row],[ay]]+Table1[[#This Row],[az]]*Table1[[#This Row],[az]])-9.807</f>
        <v>0.93505459348769016</v>
      </c>
    </row>
    <row r="15" spans="1:35" x14ac:dyDescent="0.25">
      <c r="A15">
        <v>5411737</v>
      </c>
      <c r="B15">
        <v>-7.2017610000000003</v>
      </c>
      <c r="C15">
        <v>0.80667500000000003</v>
      </c>
      <c r="D15">
        <v>4.7085249999999998</v>
      </c>
      <c r="E15">
        <v>-9.7035999999999997E-2</v>
      </c>
      <c r="F15">
        <v>1.950288</v>
      </c>
      <c r="G15">
        <v>-1.6193360000000001</v>
      </c>
      <c r="H15">
        <v>41.130130999999999</v>
      </c>
      <c r="I15">
        <v>10.134935</v>
      </c>
      <c r="J15">
        <v>39.18092</v>
      </c>
      <c r="K15">
        <f>Table1[[#This Row],[mx]]-$W$8</f>
        <v>49.039307574284344</v>
      </c>
      <c r="L15">
        <f>Table1[[#This Row],[my]]-$X$8</f>
        <v>1.7653690787961196E-2</v>
      </c>
      <c r="M15">
        <f>Table1[[#This Row],[mz]]-$Y$8</f>
        <v>16.577913606784392</v>
      </c>
      <c r="N15">
        <f>Table1[[#This Row],[cx]]*$W$9+Table1[[#This Row],[cy]]*$X$9+Table1[[#This Row],[cz]]*$Y$9</f>
        <v>0.96215359451080928</v>
      </c>
      <c r="O15">
        <f>Table1[[#This Row],[cx]]*$W$10+Table1[[#This Row],[cy]]*$X$10+Table1[[#This Row],[cz]]*$Y$10</f>
        <v>-9.7978017790179076E-2</v>
      </c>
      <c r="P15">
        <f>Table1[[#This Row],[cx]]*$W$11+Table1[[#This Row],[cy]]*$X$11+Table1[[#This Row],[cz]]*$Y$11</f>
        <v>0.23644077326951227</v>
      </c>
      <c r="Q15">
        <f t="shared" si="1"/>
        <v>7.6676806004375732E-5</v>
      </c>
      <c r="R15">
        <f t="shared" si="2"/>
        <v>-5.8145003629246848</v>
      </c>
      <c r="W15">
        <f t="shared" si="10"/>
        <v>-6.2498424928453686E-2</v>
      </c>
      <c r="X15">
        <f t="shared" si="10"/>
        <v>0.3703416527811092</v>
      </c>
      <c r="Y15">
        <f t="shared" si="10"/>
        <v>0.9221952475644144</v>
      </c>
      <c r="AA15" t="s">
        <v>34</v>
      </c>
      <c r="AB15">
        <f>MDETERM(W13:Y15)</f>
        <v>1.0000000000000004</v>
      </c>
      <c r="AF15">
        <f t="shared" si="3"/>
        <v>-5.5597532608314557</v>
      </c>
      <c r="AG15">
        <f t="shared" si="4"/>
        <v>111.7432712350103</v>
      </c>
      <c r="AH15">
        <f t="shared" si="5"/>
        <v>-92.781118413596687</v>
      </c>
      <c r="AI15">
        <f>SQRT(Table1[[#This Row],[ax]]*Table1[[#This Row],[ax]]+Table1[[#This Row],[ay]]*Table1[[#This Row],[ay]]+Table1[[#This Row],[az]]*Table1[[#This Row],[az]])-9.807</f>
        <v>-1.1648767810004585</v>
      </c>
    </row>
    <row r="16" spans="1:35" x14ac:dyDescent="0.25">
      <c r="A16">
        <v>5463244</v>
      </c>
      <c r="B16">
        <v>-7.5106279999999996</v>
      </c>
      <c r="C16">
        <v>-2.2604540000000002</v>
      </c>
      <c r="D16">
        <v>2.386031</v>
      </c>
      <c r="E16">
        <v>0.94853699999999996</v>
      </c>
      <c r="F16">
        <v>3.8123990000000001</v>
      </c>
      <c r="G16">
        <v>-1.926936</v>
      </c>
      <c r="H16">
        <v>42.392899</v>
      </c>
      <c r="I16">
        <v>15.745347000000001</v>
      </c>
      <c r="J16">
        <v>32.766345999999999</v>
      </c>
      <c r="K16">
        <f>Table1[[#This Row],[mx]]-$W$8</f>
        <v>50.302075574284345</v>
      </c>
      <c r="L16">
        <f>Table1[[#This Row],[my]]-$X$8</f>
        <v>5.6280656907879614</v>
      </c>
      <c r="M16">
        <f>Table1[[#This Row],[mz]]-$Y$8</f>
        <v>10.16333960678439</v>
      </c>
      <c r="N16">
        <f>Table1[[#This Row],[cx]]*$W$9+Table1[[#This Row],[cy]]*$X$9+Table1[[#This Row],[cz]]*$Y$9</f>
        <v>0.97566634505636574</v>
      </c>
      <c r="O16">
        <f>Table1[[#This Row],[cx]]*$W$10+Table1[[#This Row],[cy]]*$X$10+Table1[[#This Row],[cz]]*$Y$10</f>
        <v>5.3252533239893443E-2</v>
      </c>
      <c r="P16">
        <f>Table1[[#This Row],[cx]]*$W$11+Table1[[#This Row],[cy]]*$X$11+Table1[[#This Row],[cz]]*$Y$11</f>
        <v>0.16071926452232449</v>
      </c>
      <c r="Q16">
        <f t="shared" si="1"/>
        <v>3.7669642611321545E-4</v>
      </c>
      <c r="R16">
        <f t="shared" si="2"/>
        <v>3.1241427806190676</v>
      </c>
      <c r="AF16">
        <f t="shared" si="3"/>
        <v>54.347166812000566</v>
      </c>
      <c r="AG16">
        <f t="shared" si="4"/>
        <v>218.43437251989553</v>
      </c>
      <c r="AH16">
        <f t="shared" si="5"/>
        <v>-110.4053001918208</v>
      </c>
      <c r="AI16">
        <f>SQRT(Table1[[#This Row],[ax]]*Table1[[#This Row],[ax]]+Table1[[#This Row],[ay]]*Table1[[#This Row],[ay]]+Table1[[#This Row],[az]]*Table1[[#This Row],[az]])-9.807</f>
        <v>-1.6086874191416083</v>
      </c>
    </row>
    <row r="17" spans="1:35" x14ac:dyDescent="0.25">
      <c r="A17">
        <v>5514774</v>
      </c>
      <c r="B17">
        <v>-5.1067270000000002</v>
      </c>
      <c r="C17">
        <v>-3.3642370000000001</v>
      </c>
      <c r="D17">
        <v>-1.7824869999999999</v>
      </c>
      <c r="E17">
        <v>0.79993000000000003</v>
      </c>
      <c r="F17">
        <v>4.436121</v>
      </c>
      <c r="G17">
        <v>-2.0489109999999999</v>
      </c>
      <c r="H17">
        <v>42.212502000000001</v>
      </c>
      <c r="I17">
        <v>21.355757000000001</v>
      </c>
      <c r="J17">
        <v>21.844231000000001</v>
      </c>
      <c r="K17">
        <f>Table1[[#This Row],[mx]]-$W$8</f>
        <v>50.121678574284346</v>
      </c>
      <c r="L17">
        <f>Table1[[#This Row],[my]]-$X$8</f>
        <v>11.238475690787961</v>
      </c>
      <c r="M17">
        <f>Table1[[#This Row],[mz]]-$Y$8</f>
        <v>-0.75877539321560761</v>
      </c>
      <c r="N17">
        <f>Table1[[#This Row],[cx]]*$W$9+Table1[[#This Row],[cy]]*$X$9+Table1[[#This Row],[cz]]*$Y$9</f>
        <v>0.95390742251633576</v>
      </c>
      <c r="O17">
        <f>Table1[[#This Row],[cx]]*$W$10+Table1[[#This Row],[cy]]*$X$10+Table1[[#This Row],[cz]]*$Y$10</f>
        <v>0.23807389537219059</v>
      </c>
      <c r="P17">
        <f>Table1[[#This Row],[cx]]*$W$11+Table1[[#This Row],[cy]]*$X$11+Table1[[#This Row],[cz]]*$Y$11</f>
        <v>6.3763199678929985E-3</v>
      </c>
      <c r="Q17">
        <f t="shared" si="1"/>
        <v>1.1116084214708409E-3</v>
      </c>
      <c r="R17">
        <f t="shared" si="2"/>
        <v>14.013461416572078</v>
      </c>
      <c r="V17" t="s">
        <v>24</v>
      </c>
      <c r="W17">
        <f>1/W9</f>
        <v>52.534942982787754</v>
      </c>
      <c r="X17">
        <f>1/X10</f>
        <v>55.267477796104394</v>
      </c>
      <c r="Y17">
        <f>1/Y11</f>
        <v>56.088222060516728</v>
      </c>
      <c r="AF17">
        <f t="shared" si="3"/>
        <v>45.832612905899943</v>
      </c>
      <c r="AG17">
        <f t="shared" si="4"/>
        <v>254.17101070935428</v>
      </c>
      <c r="AH17">
        <f t="shared" si="5"/>
        <v>-117.39395289792901</v>
      </c>
      <c r="AI17">
        <f>SQRT(Table1[[#This Row],[ax]]*Table1[[#This Row],[ax]]+Table1[[#This Row],[ay]]*Table1[[#This Row],[ay]]+Table1[[#This Row],[az]]*Table1[[#This Row],[az]])-9.807</f>
        <v>-3.4372267583636074</v>
      </c>
    </row>
    <row r="18" spans="1:35" x14ac:dyDescent="0.25">
      <c r="A18">
        <v>5566311</v>
      </c>
      <c r="B18">
        <v>-5.7795319999999997</v>
      </c>
      <c r="C18">
        <v>-8.4018940000000004</v>
      </c>
      <c r="D18">
        <v>-4.9070790000000004</v>
      </c>
      <c r="E18">
        <v>1.6822490000000001</v>
      </c>
      <c r="F18">
        <v>2.8967900000000002</v>
      </c>
      <c r="G18">
        <v>-0.57163200000000003</v>
      </c>
      <c r="H18">
        <v>42.032103999999997</v>
      </c>
      <c r="I18">
        <v>26.242245</v>
      </c>
      <c r="J18">
        <v>11.615582</v>
      </c>
      <c r="K18">
        <f>Table1[[#This Row],[mx]]-$W$8</f>
        <v>49.941280574284342</v>
      </c>
      <c r="L18">
        <f>Table1[[#This Row],[my]]-$X$8</f>
        <v>16.124963690787961</v>
      </c>
      <c r="M18">
        <f>Table1[[#This Row],[mz]]-$Y$8</f>
        <v>-10.987424393215608</v>
      </c>
      <c r="N18">
        <f>Table1[[#This Row],[cx]]*$W$9+Table1[[#This Row],[cy]]*$X$9+Table1[[#This Row],[cz]]*$Y$9</f>
        <v>0.93327412019998324</v>
      </c>
      <c r="O18">
        <f>Table1[[#This Row],[cx]]*$W$10+Table1[[#This Row],[cy]]*$X$10+Table1[[#This Row],[cz]]*$Y$10</f>
        <v>0.40450076972154192</v>
      </c>
      <c r="P18">
        <f>Table1[[#This Row],[cx]]*$W$11+Table1[[#This Row],[cy]]*$X$11+Table1[[#This Row],[cz]]*$Y$11</f>
        <v>-0.14078600153784671</v>
      </c>
      <c r="Q18">
        <f t="shared" si="1"/>
        <v>2.9639481723801805E-3</v>
      </c>
      <c r="R18">
        <f t="shared" si="2"/>
        <v>23.43293016516586</v>
      </c>
      <c r="AF18">
        <f t="shared" si="3"/>
        <v>96.38576779010323</v>
      </c>
      <c r="AG18">
        <f t="shared" si="4"/>
        <v>165.97384113570175</v>
      </c>
      <c r="AH18">
        <f t="shared" si="5"/>
        <v>-32.752101034622278</v>
      </c>
      <c r="AI18">
        <f>SQRT(Table1[[#This Row],[ax]]*Table1[[#This Row],[ax]]+Table1[[#This Row],[ay]]*Table1[[#This Row],[ay]]+Table1[[#This Row],[az]]*Table1[[#This Row],[az]])-9.807</f>
        <v>1.5099888768391487</v>
      </c>
    </row>
    <row r="19" spans="1:35" x14ac:dyDescent="0.25">
      <c r="A19">
        <v>5617829</v>
      </c>
      <c r="B19">
        <v>-5.0684180000000003</v>
      </c>
      <c r="C19">
        <v>-8.0307739999999992</v>
      </c>
      <c r="D19">
        <v>-5.5152369999999999</v>
      </c>
      <c r="E19">
        <v>1.5403</v>
      </c>
      <c r="F19">
        <v>1.778246</v>
      </c>
      <c r="G19">
        <v>-9.9712999999999996E-2</v>
      </c>
      <c r="H19">
        <v>41.310524000000001</v>
      </c>
      <c r="I19">
        <v>28.414017000000001</v>
      </c>
      <c r="J19">
        <v>9.5351800000000004</v>
      </c>
      <c r="K19">
        <f>Table1[[#This Row],[mx]]-$W$8</f>
        <v>49.219700574284346</v>
      </c>
      <c r="L19">
        <f>Table1[[#This Row],[my]]-$X$8</f>
        <v>18.296735690787962</v>
      </c>
      <c r="M19">
        <f>Table1[[#This Row],[mz]]-$Y$8</f>
        <v>-13.067826393215608</v>
      </c>
      <c r="N19">
        <f>Table1[[#This Row],[cx]]*$W$9+Table1[[#This Row],[cy]]*$X$9+Table1[[#This Row],[cz]]*$Y$9</f>
        <v>0.91616195707568227</v>
      </c>
      <c r="O19">
        <f>Table1[[#This Row],[cx]]*$W$10+Table1[[#This Row],[cy]]*$X$10+Table1[[#This Row],[cz]]*$Y$10</f>
        <v>0.45926784669657517</v>
      </c>
      <c r="P19">
        <f>Table1[[#This Row],[cx]]*$W$11+Table1[[#This Row],[cy]]*$X$11+Table1[[#This Row],[cz]]*$Y$11</f>
        <v>-0.16145601081634675</v>
      </c>
      <c r="Q19">
        <f t="shared" si="1"/>
        <v>5.8289758808531024E-3</v>
      </c>
      <c r="R19">
        <f t="shared" si="2"/>
        <v>26.624400763836025</v>
      </c>
      <c r="V19" t="s">
        <v>26</v>
      </c>
      <c r="W19">
        <v>11.262784098908645</v>
      </c>
      <c r="X19">
        <v>9.0586737971631059</v>
      </c>
      <c r="AF19">
        <f t="shared" si="3"/>
        <v>88.252689184000701</v>
      </c>
      <c r="AG19">
        <f t="shared" si="4"/>
        <v>101.88599073602059</v>
      </c>
      <c r="AH19">
        <f t="shared" si="5"/>
        <v>-5.7131340625879776</v>
      </c>
      <c r="AI19">
        <f>SQRT(Table1[[#This Row],[ax]]*Table1[[#This Row],[ax]]+Table1[[#This Row],[ay]]*Table1[[#This Row],[ay]]+Table1[[#This Row],[az]]*Table1[[#This Row],[az]])-9.807</f>
        <v>1.174804552438955</v>
      </c>
    </row>
    <row r="20" spans="1:35" x14ac:dyDescent="0.25">
      <c r="A20">
        <v>5669344</v>
      </c>
      <c r="B20">
        <v>-7.1131710000000004</v>
      </c>
      <c r="C20">
        <v>-10.300592</v>
      </c>
      <c r="D20">
        <v>-7.3109799999999998</v>
      </c>
      <c r="E20">
        <v>0.52295700000000001</v>
      </c>
      <c r="F20">
        <v>1.413653</v>
      </c>
      <c r="G20">
        <v>0.528003</v>
      </c>
      <c r="H20">
        <v>39.326175999999997</v>
      </c>
      <c r="I20">
        <v>30.042845</v>
      </c>
      <c r="J20">
        <v>5.5477410000000003</v>
      </c>
      <c r="K20">
        <f>Table1[[#This Row],[mx]]-$W$8</f>
        <v>47.235352574284342</v>
      </c>
      <c r="L20">
        <f>Table1[[#This Row],[my]]-$X$8</f>
        <v>19.925563690787961</v>
      </c>
      <c r="M20">
        <f>Table1[[#This Row],[mz]]-$Y$8</f>
        <v>-17.055265393215606</v>
      </c>
      <c r="N20">
        <f>Table1[[#This Row],[cx]]*$W$9+Table1[[#This Row],[cy]]*$X$9+Table1[[#This Row],[cz]]*$Y$9</f>
        <v>0.87165670726921818</v>
      </c>
      <c r="O20">
        <f>Table1[[#This Row],[cx]]*$W$10+Table1[[#This Row],[cy]]*$X$10+Table1[[#This Row],[cz]]*$Y$10</f>
        <v>0.51804603229589663</v>
      </c>
      <c r="P20">
        <f>Table1[[#This Row],[cx]]*$W$11+Table1[[#This Row],[cy]]*$X$11+Table1[[#This Row],[cz]]*$Y$11</f>
        <v>-0.21848832026594422</v>
      </c>
      <c r="Q20">
        <f t="shared" si="1"/>
        <v>5.7599376380592501E-3</v>
      </c>
      <c r="R20">
        <f t="shared" si="2"/>
        <v>30.724009246264654</v>
      </c>
      <c r="V20" t="s">
        <v>27</v>
      </c>
      <c r="W20">
        <v>7.4980623706113858E-2</v>
      </c>
      <c r="X20">
        <v>7.9383071038083716E-2</v>
      </c>
      <c r="AF20">
        <f t="shared" si="3"/>
        <v>29.963228966822992</v>
      </c>
      <c r="AG20">
        <f t="shared" si="4"/>
        <v>80.996350596007375</v>
      </c>
      <c r="AH20">
        <f t="shared" si="5"/>
        <v>30.252343470246007</v>
      </c>
      <c r="AI20">
        <f>SQRT(Table1[[#This Row],[ax]]*Table1[[#This Row],[ax]]+Table1[[#This Row],[ay]]*Table1[[#This Row],[ay]]+Table1[[#This Row],[az]]*Table1[[#This Row],[az]])-9.807</f>
        <v>4.6895453052134108</v>
      </c>
    </row>
    <row r="21" spans="1:35" x14ac:dyDescent="0.25">
      <c r="A21">
        <v>5720858</v>
      </c>
      <c r="B21">
        <v>-9.5601690000000001</v>
      </c>
      <c r="C21">
        <v>-5.2294150000000004</v>
      </c>
      <c r="D21">
        <v>-5.3596060000000003</v>
      </c>
      <c r="E21">
        <v>0.25024600000000002</v>
      </c>
      <c r="F21">
        <v>-0.122215</v>
      </c>
      <c r="G21">
        <v>2.376798</v>
      </c>
      <c r="H21">
        <v>38.243805000000002</v>
      </c>
      <c r="I21">
        <v>28.956959000000001</v>
      </c>
      <c r="J21">
        <v>4.160806</v>
      </c>
      <c r="K21">
        <f>Table1[[#This Row],[mx]]-$W$8</f>
        <v>46.152981574284347</v>
      </c>
      <c r="L21">
        <f>Table1[[#This Row],[my]]-$X$8</f>
        <v>18.839677690787962</v>
      </c>
      <c r="M21">
        <f>Table1[[#This Row],[mz]]-$Y$8</f>
        <v>-18.442200393215607</v>
      </c>
      <c r="N21">
        <f>Table1[[#This Row],[cx]]*$W$9+Table1[[#This Row],[cy]]*$X$9+Table1[[#This Row],[cz]]*$Y$9</f>
        <v>0.84854170213699442</v>
      </c>
      <c r="O21">
        <f>Table1[[#This Row],[cx]]*$W$10+Table1[[#This Row],[cy]]*$X$10+Table1[[#This Row],[cz]]*$Y$10</f>
        <v>0.50836537946929128</v>
      </c>
      <c r="P21">
        <f>Table1[[#This Row],[cx]]*$W$11+Table1[[#This Row],[cy]]*$X$11+Table1[[#This Row],[cz]]*$Y$11</f>
        <v>-0.24968308663051522</v>
      </c>
      <c r="Q21">
        <f t="shared" si="1"/>
        <v>1.6646418815207311E-3</v>
      </c>
      <c r="R21">
        <f t="shared" si="2"/>
        <v>30.926026176957738</v>
      </c>
      <c r="AF21">
        <f t="shared" si="3"/>
        <v>14.3380396400308</v>
      </c>
      <c r="AG21">
        <f t="shared" si="4"/>
        <v>-7.002403693191356</v>
      </c>
      <c r="AH21">
        <f t="shared" si="5"/>
        <v>136.18049415513505</v>
      </c>
      <c r="AI21">
        <f>SQRT(Table1[[#This Row],[ax]]*Table1[[#This Row],[ax]]+Table1[[#This Row],[ay]]*Table1[[#This Row],[ay]]+Table1[[#This Row],[az]]*Table1[[#This Row],[az]])-9.807</f>
        <v>2.3366810327849947</v>
      </c>
    </row>
    <row r="22" spans="1:35" x14ac:dyDescent="0.25">
      <c r="A22">
        <v>5772379</v>
      </c>
      <c r="B22">
        <v>-9.2824279999999995</v>
      </c>
      <c r="C22">
        <v>-0.88850600000000002</v>
      </c>
      <c r="D22">
        <v>-4.4904669999999998</v>
      </c>
      <c r="E22">
        <v>-0.87043000000000004</v>
      </c>
      <c r="F22">
        <v>0.759571</v>
      </c>
      <c r="G22">
        <v>0.61429100000000003</v>
      </c>
      <c r="H22">
        <v>40.949733999999999</v>
      </c>
      <c r="I22">
        <v>23.346547999999999</v>
      </c>
      <c r="J22">
        <v>3.6407050000000001</v>
      </c>
      <c r="K22">
        <f>Table1[[#This Row],[mx]]-$W$8</f>
        <v>48.858910574284344</v>
      </c>
      <c r="L22">
        <f>Table1[[#This Row],[my]]-$X$8</f>
        <v>13.229266690787959</v>
      </c>
      <c r="M22">
        <f>Table1[[#This Row],[mz]]-$Y$8</f>
        <v>-18.962301393215608</v>
      </c>
      <c r="N22">
        <f>Table1[[#This Row],[cx]]*$W$9+Table1[[#This Row],[cy]]*$X$9+Table1[[#This Row],[cz]]*$Y$9</f>
        <v>0.89857121394832817</v>
      </c>
      <c r="O22">
        <f>Table1[[#This Row],[cx]]*$W$10+Table1[[#This Row],[cy]]*$X$10+Table1[[#This Row],[cz]]*$Y$10</f>
        <v>0.41238554736617961</v>
      </c>
      <c r="P22">
        <f>Table1[[#This Row],[cx]]*$W$11+Table1[[#This Row],[cy]]*$X$11+Table1[[#This Row],[cz]]*$Y$11</f>
        <v>-0.30239564695866467</v>
      </c>
      <c r="Q22">
        <f t="shared" si="1"/>
        <v>4.7520609046230568E-3</v>
      </c>
      <c r="R22">
        <f t="shared" si="2"/>
        <v>24.652034451531325</v>
      </c>
      <c r="V22" t="s">
        <v>17</v>
      </c>
      <c r="W22">
        <v>10.241957140270559</v>
      </c>
      <c r="X22">
        <v>7.1808679256947805</v>
      </c>
      <c r="Y22">
        <v>25.491695790703609</v>
      </c>
      <c r="AF22">
        <f t="shared" si="3"/>
        <v>-49.871965361572251</v>
      </c>
      <c r="AG22">
        <f t="shared" si="4"/>
        <v>43.520212540531453</v>
      </c>
      <c r="AH22">
        <f t="shared" si="5"/>
        <v>35.196281692870855</v>
      </c>
      <c r="AI22">
        <f>SQRT(Table1[[#This Row],[ax]]*Table1[[#This Row],[ax]]+Table1[[#This Row],[ay]]*Table1[[#This Row],[ay]]+Table1[[#This Row],[az]]*Table1[[#This Row],[az]])-9.807</f>
        <v>0.54274426569608458</v>
      </c>
    </row>
    <row r="23" spans="1:35" x14ac:dyDescent="0.25">
      <c r="A23">
        <v>5823889</v>
      </c>
      <c r="B23">
        <v>-9.3949599999999993</v>
      </c>
      <c r="C23">
        <v>-3.5701489999999998</v>
      </c>
      <c r="D23">
        <v>-7.6174540000000004</v>
      </c>
      <c r="E23">
        <v>-0.58573299999999995</v>
      </c>
      <c r="F23">
        <v>-0.13286800000000001</v>
      </c>
      <c r="G23">
        <v>8.6710999999999996E-2</v>
      </c>
      <c r="H23">
        <v>38.424197999999997</v>
      </c>
      <c r="I23">
        <v>19.726928999999998</v>
      </c>
      <c r="J23">
        <v>1.213568</v>
      </c>
      <c r="K23">
        <f>Table1[[#This Row],[mx]]-$W$8</f>
        <v>46.333374574284342</v>
      </c>
      <c r="L23">
        <f>Table1[[#This Row],[my]]-$X$8</f>
        <v>9.6096476907879591</v>
      </c>
      <c r="M23">
        <f>Table1[[#This Row],[mz]]-$Y$8</f>
        <v>-21.38943839321561</v>
      </c>
      <c r="N23">
        <f>Table1[[#This Row],[cx]]*$W$9+Table1[[#This Row],[cy]]*$X$9+Table1[[#This Row],[cz]]*$Y$9</f>
        <v>0.84592453726540329</v>
      </c>
      <c r="O23">
        <f>Table1[[#This Row],[cx]]*$W$10+Table1[[#This Row],[cy]]*$X$10+Table1[[#This Row],[cz]]*$Y$10</f>
        <v>0.36397090407430649</v>
      </c>
      <c r="P23">
        <f>Table1[[#This Row],[cx]]*$W$11+Table1[[#This Row],[cy]]*$X$11+Table1[[#This Row],[cz]]*$Y$11</f>
        <v>-0.36853377561057915</v>
      </c>
      <c r="Q23">
        <f t="shared" si="1"/>
        <v>2.5984519471866288E-4</v>
      </c>
      <c r="R23">
        <f t="shared" si="2"/>
        <v>23.280470949379076</v>
      </c>
      <c r="V23" t="s">
        <v>19</v>
      </c>
      <c r="W23">
        <v>1.932779984612203E-2</v>
      </c>
      <c r="X23">
        <v>1.9590109422554007E-2</v>
      </c>
      <c r="Y23">
        <v>2.0053396788033279E-2</v>
      </c>
      <c r="AA23" t="s">
        <v>23</v>
      </c>
      <c r="AB23">
        <v>2.7267047753428728</v>
      </c>
      <c r="AF23">
        <f t="shared" si="3"/>
        <v>-33.560028821536243</v>
      </c>
      <c r="AG23">
        <f t="shared" si="4"/>
        <v>-7.6127756323442233</v>
      </c>
      <c r="AH23">
        <f t="shared" si="5"/>
        <v>4.9681743373588807</v>
      </c>
      <c r="AI23">
        <f>SQRT(Table1[[#This Row],[ax]]*Table1[[#This Row],[ax]]+Table1[[#This Row],[ay]]*Table1[[#This Row],[ay]]+Table1[[#This Row],[az]]*Table1[[#This Row],[az]])-9.807</f>
        <v>2.8039810374100949</v>
      </c>
    </row>
    <row r="24" spans="1:35" x14ac:dyDescent="0.25">
      <c r="A24">
        <v>5875411</v>
      </c>
      <c r="B24">
        <v>-5.9447409999999996</v>
      </c>
      <c r="C24">
        <v>-6.5558709999999998</v>
      </c>
      <c r="D24">
        <v>-6.5711339999999998</v>
      </c>
      <c r="E24">
        <v>-0.69306000000000001</v>
      </c>
      <c r="F24">
        <v>-1.3339719999999999</v>
      </c>
      <c r="G24">
        <v>1.232154</v>
      </c>
      <c r="H24">
        <v>39.867362999999997</v>
      </c>
      <c r="I24">
        <v>19.726928999999998</v>
      </c>
      <c r="J24">
        <v>3.293971</v>
      </c>
      <c r="K24">
        <f>Table1[[#This Row],[mx]]-$W$8</f>
        <v>47.776539574284342</v>
      </c>
      <c r="L24">
        <f>Table1[[#This Row],[my]]-$X$8</f>
        <v>9.6096476907879591</v>
      </c>
      <c r="M24">
        <f>Table1[[#This Row],[mz]]-$Y$8</f>
        <v>-19.309035393215609</v>
      </c>
      <c r="N24">
        <f>Table1[[#This Row],[cx]]*$W$9+Table1[[#This Row],[cy]]*$X$9+Table1[[#This Row],[cz]]*$Y$9</f>
        <v>0.87699561711111418</v>
      </c>
      <c r="O24">
        <f>Table1[[#This Row],[cx]]*$W$10+Table1[[#This Row],[cy]]*$X$10+Table1[[#This Row],[cz]]*$Y$10</f>
        <v>0.34891600580221815</v>
      </c>
      <c r="P24">
        <f>Table1[[#This Row],[cx]]*$W$11+Table1[[#This Row],[cy]]*$X$11+Table1[[#This Row],[cz]]*$Y$11</f>
        <v>-0.33318593119218859</v>
      </c>
      <c r="Q24">
        <f t="shared" si="1"/>
        <v>3.5214634775744692E-6</v>
      </c>
      <c r="R24">
        <f t="shared" si="2"/>
        <v>21.695322162172335</v>
      </c>
      <c r="V24" t="s">
        <v>24</v>
      </c>
      <c r="W24">
        <v>51.738946386111408</v>
      </c>
      <c r="X24">
        <v>51.046167146402176</v>
      </c>
      <c r="Y24">
        <v>49.866863483035594</v>
      </c>
      <c r="AF24">
        <f t="shared" si="3"/>
        <v>-39.709412949336837</v>
      </c>
      <c r="AG24">
        <f t="shared" si="4"/>
        <v>-76.430965588625455</v>
      </c>
      <c r="AH24">
        <f t="shared" si="5"/>
        <v>70.597223910162441</v>
      </c>
      <c r="AI24">
        <f>SQRT(Table1[[#This Row],[ax]]*Table1[[#This Row],[ax]]+Table1[[#This Row],[ay]]*Table1[[#This Row],[ay]]+Table1[[#This Row],[az]]*Table1[[#This Row],[az]])-9.807</f>
        <v>1.2156671986265639</v>
      </c>
    </row>
    <row r="25" spans="1:35" x14ac:dyDescent="0.25">
      <c r="A25">
        <v>5926935</v>
      </c>
      <c r="B25">
        <v>-9.7828409999999995</v>
      </c>
      <c r="C25">
        <v>-1.108784</v>
      </c>
      <c r="D25">
        <v>-4.7059559999999996</v>
      </c>
      <c r="E25">
        <v>0.20417199999999999</v>
      </c>
      <c r="F25">
        <v>-2.1822010000000001</v>
      </c>
      <c r="G25">
        <v>1.1852819999999999</v>
      </c>
      <c r="H25">
        <v>42.392899</v>
      </c>
      <c r="I25">
        <v>16.831232</v>
      </c>
      <c r="J25">
        <v>5.3743740000000004</v>
      </c>
      <c r="K25">
        <f>Table1[[#This Row],[mx]]-$W$8</f>
        <v>50.302075574284345</v>
      </c>
      <c r="L25">
        <f>Table1[[#This Row],[my]]-$X$8</f>
        <v>6.7139506907879607</v>
      </c>
      <c r="M25">
        <f>Table1[[#This Row],[mz]]-$Y$8</f>
        <v>-17.228632393215609</v>
      </c>
      <c r="N25">
        <f>Table1[[#This Row],[cx]]*$W$9+Table1[[#This Row],[cy]]*$X$9+Table1[[#This Row],[cz]]*$Y$9</f>
        <v>0.9283714667571491</v>
      </c>
      <c r="O25">
        <f>Table1[[#This Row],[cx]]*$W$10+Table1[[#This Row],[cy]]*$X$10+Table1[[#This Row],[cz]]*$Y$10</f>
        <v>0.28209166270836772</v>
      </c>
      <c r="P25">
        <f>Table1[[#This Row],[cx]]*$W$11+Table1[[#This Row],[cy]]*$X$11+Table1[[#This Row],[cz]]*$Y$11</f>
        <v>-0.3198788659767402</v>
      </c>
      <c r="Q25">
        <f t="shared" si="1"/>
        <v>1.9159683178999352E-3</v>
      </c>
      <c r="R25">
        <f t="shared" si="2"/>
        <v>16.901742757901545</v>
      </c>
      <c r="AF25">
        <f t="shared" si="3"/>
        <v>11.698193894745044</v>
      </c>
      <c r="AG25">
        <f t="shared" si="4"/>
        <v>-125.03090734922776</v>
      </c>
      <c r="AH25">
        <f t="shared" si="5"/>
        <v>67.911656132825243</v>
      </c>
      <c r="AI25">
        <f>SQRT(Table1[[#This Row],[ax]]*Table1[[#This Row],[ax]]+Table1[[#This Row],[ay]]*Table1[[#This Row],[ay]]+Table1[[#This Row],[az]]*Table1[[#This Row],[az]])-9.807</f>
        <v>1.1053508862148007</v>
      </c>
    </row>
    <row r="26" spans="1:35" x14ac:dyDescent="0.25">
      <c r="A26">
        <v>5978461</v>
      </c>
      <c r="B26">
        <v>-8.1499120000000005</v>
      </c>
      <c r="C26">
        <v>-0.91244899999999995</v>
      </c>
      <c r="D26">
        <v>-2.1895220000000002</v>
      </c>
      <c r="E26">
        <v>0.38154100000000002</v>
      </c>
      <c r="F26">
        <v>-0.91877900000000001</v>
      </c>
      <c r="G26">
        <v>0.56369000000000002</v>
      </c>
      <c r="H26">
        <v>43.836060000000003</v>
      </c>
      <c r="I26">
        <v>13.935536000000001</v>
      </c>
      <c r="J26">
        <v>10.228647</v>
      </c>
      <c r="K26">
        <f>Table1[[#This Row],[mx]]-$W$8</f>
        <v>51.745236574284348</v>
      </c>
      <c r="L26">
        <f>Table1[[#This Row],[my]]-$X$8</f>
        <v>3.8182546907879615</v>
      </c>
      <c r="M26">
        <f>Table1[[#This Row],[mz]]-$Y$8</f>
        <v>-12.374359393215608</v>
      </c>
      <c r="N26">
        <f>Table1[[#This Row],[cx]]*$W$9+Table1[[#This Row],[cy]]*$X$9+Table1[[#This Row],[cz]]*$Y$9</f>
        <v>0.96394503705804679</v>
      </c>
      <c r="O26">
        <f>Table1[[#This Row],[cx]]*$W$10+Table1[[#This Row],[cy]]*$X$10+Table1[[#This Row],[cz]]*$Y$10</f>
        <v>0.19345862273216319</v>
      </c>
      <c r="P26">
        <f>Table1[[#This Row],[cx]]*$W$11+Table1[[#This Row],[cy]]*$X$11+Table1[[#This Row],[cz]]*$Y$11</f>
        <v>-0.25580847966859022</v>
      </c>
      <c r="Q26">
        <f t="shared" si="1"/>
        <v>1.0274750359313685E-3</v>
      </c>
      <c r="R26">
        <f t="shared" si="2"/>
        <v>11.348197703792458</v>
      </c>
      <c r="AF26">
        <f t="shared" si="3"/>
        <v>21.860689011200943</v>
      </c>
      <c r="AG26">
        <f t="shared" si="4"/>
        <v>-52.642159005250264</v>
      </c>
      <c r="AH26">
        <f t="shared" si="5"/>
        <v>32.297057953729379</v>
      </c>
      <c r="AI26">
        <f>SQRT(Table1[[#This Row],[ax]]*Table1[[#This Row],[ax]]+Table1[[#This Row],[ay]]*Table1[[#This Row],[ay]]+Table1[[#This Row],[az]]*Table1[[#This Row],[az]])-9.807</f>
        <v>-1.3189121485561301</v>
      </c>
    </row>
    <row r="27" spans="1:35" x14ac:dyDescent="0.25">
      <c r="A27">
        <v>6029984</v>
      </c>
      <c r="B27">
        <v>-9.0382060000000006</v>
      </c>
      <c r="C27">
        <v>-1.4703269999999999</v>
      </c>
      <c r="D27">
        <v>-3.4058380000000001</v>
      </c>
      <c r="E27">
        <v>-0.49971199999999999</v>
      </c>
      <c r="F27">
        <v>-0.27534900000000001</v>
      </c>
      <c r="G27">
        <v>0.20788699999999999</v>
      </c>
      <c r="H27">
        <v>45.098827</v>
      </c>
      <c r="I27">
        <v>11.220821000000001</v>
      </c>
      <c r="J27">
        <v>13.175884</v>
      </c>
      <c r="K27">
        <f>Table1[[#This Row],[mx]]-$W$8</f>
        <v>53.008003574284345</v>
      </c>
      <c r="L27">
        <f>Table1[[#This Row],[my]]-$X$8</f>
        <v>1.1035396907879615</v>
      </c>
      <c r="M27">
        <f>Table1[[#This Row],[mz]]-$Y$8</f>
        <v>-9.4271223932156083</v>
      </c>
      <c r="N27">
        <f>Table1[[#This Row],[cx]]*$W$9+Table1[[#This Row],[cy]]*$X$9+Table1[[#This Row],[cz]]*$Y$9</f>
        <v>0.99280298413950108</v>
      </c>
      <c r="O27">
        <f>Table1[[#This Row],[cx]]*$W$10+Table1[[#This Row],[cy]]*$X$10+Table1[[#This Row],[cz]]*$Y$10</f>
        <v>0.12256004300897358</v>
      </c>
      <c r="P27">
        <f>Table1[[#This Row],[cx]]*$W$11+Table1[[#This Row],[cy]]*$X$11+Table1[[#This Row],[cz]]*$Y$11</f>
        <v>-0.22422496429094477</v>
      </c>
      <c r="Q27">
        <f t="shared" si="1"/>
        <v>2.5964695096852802E-3</v>
      </c>
      <c r="R27">
        <f t="shared" si="2"/>
        <v>7.0374731217533402</v>
      </c>
      <c r="AF27">
        <f t="shared" si="3"/>
        <v>-28.631388572041391</v>
      </c>
      <c r="AG27">
        <f t="shared" si="4"/>
        <v>-15.776335593147705</v>
      </c>
      <c r="AH27">
        <f t="shared" si="5"/>
        <v>11.911047715636144</v>
      </c>
      <c r="AI27">
        <f>SQRT(Table1[[#This Row],[ax]]*Table1[[#This Row],[ax]]+Table1[[#This Row],[ay]]*Table1[[#This Row],[ay]]+Table1[[#This Row],[az]]*Table1[[#This Row],[az]])-9.807</f>
        <v>-3.7109434205058633E-2</v>
      </c>
    </row>
    <row r="28" spans="1:35" x14ac:dyDescent="0.25">
      <c r="A28">
        <v>6081498</v>
      </c>
      <c r="B28">
        <v>-8.295966</v>
      </c>
      <c r="C28">
        <v>-3.1337999999999998E-2</v>
      </c>
      <c r="D28">
        <v>-1.918963</v>
      </c>
      <c r="E28">
        <v>-0.95645100000000005</v>
      </c>
      <c r="F28">
        <v>0.66023399999999999</v>
      </c>
      <c r="G28">
        <v>-0.113562</v>
      </c>
      <c r="H28">
        <v>44.016452999999998</v>
      </c>
      <c r="I28">
        <v>10.85886</v>
      </c>
      <c r="J28">
        <v>13.869351999999999</v>
      </c>
      <c r="K28">
        <f>Table1[[#This Row],[mx]]-$W$8</f>
        <v>51.925629574284343</v>
      </c>
      <c r="L28">
        <f>Table1[[#This Row],[my]]-$X$8</f>
        <v>0.74157869078796068</v>
      </c>
      <c r="M28">
        <f>Table1[[#This Row],[mz]]-$Y$8</f>
        <v>-8.733654393215609</v>
      </c>
      <c r="N28">
        <f>Table1[[#This Row],[cx]]*$W$9+Table1[[#This Row],[cy]]*$X$9+Table1[[#This Row],[cz]]*$Y$9</f>
        <v>0.97336295551373231</v>
      </c>
      <c r="O28">
        <f>Table1[[#This Row],[cx]]*$W$10+Table1[[#This Row],[cy]]*$X$10+Table1[[#This Row],[cz]]*$Y$10</f>
        <v>0.11009001111409282</v>
      </c>
      <c r="P28">
        <f>Table1[[#This Row],[cx]]*$W$11+Table1[[#This Row],[cy]]*$X$11+Table1[[#This Row],[cz]]*$Y$11</f>
        <v>-0.21314486422811679</v>
      </c>
      <c r="Q28">
        <f t="shared" si="1"/>
        <v>2.4860064971597356E-5</v>
      </c>
      <c r="R28">
        <f t="shared" si="2"/>
        <v>6.4528869282920551</v>
      </c>
      <c r="AF28">
        <f t="shared" si="3"/>
        <v>-54.800605611067105</v>
      </c>
      <c r="AG28">
        <f t="shared" si="4"/>
        <v>37.828621691040397</v>
      </c>
      <c r="AH28">
        <f t="shared" si="5"/>
        <v>-6.5066233130646545</v>
      </c>
      <c r="AI28">
        <f>SQRT(Table1[[#This Row],[ax]]*Table1[[#This Row],[ax]]+Table1[[#This Row],[ay]]*Table1[[#This Row],[ay]]+Table1[[#This Row],[az]]*Table1[[#This Row],[az]])-9.807</f>
        <v>-1.2919278958561353</v>
      </c>
    </row>
    <row r="29" spans="1:35" x14ac:dyDescent="0.25">
      <c r="A29">
        <v>6133018</v>
      </c>
      <c r="B29">
        <v>-8.7508879999999998</v>
      </c>
      <c r="C29">
        <v>-4.1663360000000003</v>
      </c>
      <c r="D29">
        <v>-2.6013459999999999</v>
      </c>
      <c r="E29">
        <v>-0.37187799999999999</v>
      </c>
      <c r="F29">
        <v>1.1926079999999999</v>
      </c>
      <c r="G29">
        <v>-0.27734900000000001</v>
      </c>
      <c r="H29">
        <v>42.753689000000001</v>
      </c>
      <c r="I29">
        <v>11.039840999999999</v>
      </c>
      <c r="J29">
        <v>13.002518</v>
      </c>
      <c r="K29">
        <f>Table1[[#This Row],[mx]]-$W$8</f>
        <v>50.662865574284346</v>
      </c>
      <c r="L29">
        <f>Table1[[#This Row],[my]]-$X$8</f>
        <v>0.92255969078795985</v>
      </c>
      <c r="M29">
        <f>Table1[[#This Row],[mz]]-$Y$8</f>
        <v>-9.600488393215608</v>
      </c>
      <c r="N29">
        <f>Table1[[#This Row],[cx]]*$W$9+Table1[[#This Row],[cy]]*$X$9+Table1[[#This Row],[cz]]*$Y$9</f>
        <v>0.94784472788660801</v>
      </c>
      <c r="O29">
        <f>Table1[[#This Row],[cx]]*$W$10+Table1[[#This Row],[cy]]*$X$10+Table1[[#This Row],[cz]]*$Y$10</f>
        <v>0.1192557075873393</v>
      </c>
      <c r="P29">
        <f>Table1[[#This Row],[cx]]*$W$11+Table1[[#This Row],[cy]]*$X$11+Table1[[#This Row],[cz]]*$Y$11</f>
        <v>-0.22577808951566519</v>
      </c>
      <c r="Q29">
        <f t="shared" si="1"/>
        <v>1.3244287821565959E-3</v>
      </c>
      <c r="R29">
        <f t="shared" si="2"/>
        <v>7.1711454813679447</v>
      </c>
      <c r="AF29">
        <f t="shared" si="3"/>
        <v>-21.307039893766028</v>
      </c>
      <c r="AG29">
        <f t="shared" si="4"/>
        <v>68.331405013538074</v>
      </c>
      <c r="AH29">
        <f t="shared" si="5"/>
        <v>-15.89092715217387</v>
      </c>
      <c r="AI29">
        <f>SQRT(Table1[[#This Row],[ax]]*Table1[[#This Row],[ax]]+Table1[[#This Row],[ay]]*Table1[[#This Row],[ay]]+Table1[[#This Row],[az]]*Table1[[#This Row],[az]])-9.807</f>
        <v>0.22810824381859973</v>
      </c>
    </row>
    <row r="30" spans="1:35" x14ac:dyDescent="0.25">
      <c r="A30">
        <v>6184535</v>
      </c>
      <c r="B30">
        <v>-9.6415760000000006</v>
      </c>
      <c r="C30">
        <v>-3.0721289999999999</v>
      </c>
      <c r="D30">
        <v>-3.8416049999999999</v>
      </c>
      <c r="E30">
        <v>-0.188916</v>
      </c>
      <c r="F30">
        <v>2.2762639999999998</v>
      </c>
      <c r="G30">
        <v>0.71389499999999995</v>
      </c>
      <c r="H30">
        <v>44.196849999999998</v>
      </c>
      <c r="I30">
        <v>10.677878</v>
      </c>
      <c r="J30">
        <v>9.8819130000000008</v>
      </c>
      <c r="K30">
        <f>Table1[[#This Row],[mx]]-$W$8</f>
        <v>52.106026574284343</v>
      </c>
      <c r="L30">
        <f>Table1[[#This Row],[my]]-$X$8</f>
        <v>0.56059669078796048</v>
      </c>
      <c r="M30">
        <f>Table1[[#This Row],[mz]]-$Y$8</f>
        <v>-12.721093393215607</v>
      </c>
      <c r="N30">
        <f>Table1[[#This Row],[cx]]*$W$9+Table1[[#This Row],[cy]]*$X$9+Table1[[#This Row],[cz]]*$Y$9</f>
        <v>0.969877200701732</v>
      </c>
      <c r="O30">
        <f>Table1[[#This Row],[cx]]*$W$10+Table1[[#This Row],[cy]]*$X$10+Table1[[#This Row],[cz]]*$Y$10</f>
        <v>0.13737138777414434</v>
      </c>
      <c r="P30">
        <f>Table1[[#This Row],[cx]]*$W$11+Table1[[#This Row],[cy]]*$X$11+Table1[[#This Row],[cz]]*$Y$11</f>
        <v>-0.28575092347716446</v>
      </c>
      <c r="Q30">
        <f t="shared" si="1"/>
        <v>1.6963090744109427E-3</v>
      </c>
      <c r="R30">
        <f t="shared" si="2"/>
        <v>8.0616314098478163</v>
      </c>
      <c r="AF30">
        <f t="shared" si="3"/>
        <v>-10.824089482493459</v>
      </c>
      <c r="AG30">
        <f t="shared" si="4"/>
        <v>130.4203202575668</v>
      </c>
      <c r="AH30">
        <f t="shared" si="5"/>
        <v>40.903170515491901</v>
      </c>
      <c r="AI30">
        <f>SQRT(Table1[[#This Row],[ax]]*Table1[[#This Row],[ax]]+Table1[[#This Row],[ay]]*Table1[[#This Row],[ay]]+Table1[[#This Row],[az]]*Table1[[#This Row],[az]])-9.807</f>
        <v>1.0168575994163014</v>
      </c>
    </row>
    <row r="31" spans="1:35" x14ac:dyDescent="0.25">
      <c r="A31">
        <v>6236058</v>
      </c>
      <c r="B31">
        <v>-7.4387980000000002</v>
      </c>
      <c r="C31">
        <v>-0.77597300000000002</v>
      </c>
      <c r="D31">
        <v>-5.9318499999999998</v>
      </c>
      <c r="E31">
        <v>0.83774800000000005</v>
      </c>
      <c r="F31">
        <v>2.6102300000000001</v>
      </c>
      <c r="G31">
        <v>0.72880900000000004</v>
      </c>
      <c r="H31">
        <v>40.588943</v>
      </c>
      <c r="I31">
        <v>9.2300310000000003</v>
      </c>
      <c r="J31">
        <v>5.7211080000000001</v>
      </c>
      <c r="K31">
        <f>Table1[[#This Row],[mx]]-$W$8</f>
        <v>48.498119574284345</v>
      </c>
      <c r="L31">
        <f>Table1[[#This Row],[my]]-$X$8</f>
        <v>-0.88725030921203896</v>
      </c>
      <c r="M31">
        <f>Table1[[#This Row],[mz]]-$Y$8</f>
        <v>-16.881898393215607</v>
      </c>
      <c r="N31">
        <f>Table1[[#This Row],[cx]]*$W$9+Table1[[#This Row],[cy]]*$X$9+Table1[[#This Row],[cz]]*$Y$9</f>
        <v>0.89385080705699615</v>
      </c>
      <c r="O31">
        <f>Table1[[#This Row],[cx]]*$W$10+Table1[[#This Row],[cy]]*$X$10+Table1[[#This Row],[cz]]*$Y$10</f>
        <v>0.14086756628680985</v>
      </c>
      <c r="P31">
        <f>Table1[[#This Row],[cx]]*$W$11+Table1[[#This Row],[cy]]*$X$11+Table1[[#This Row],[cz]]*$Y$11</f>
        <v>-0.36594117831829437</v>
      </c>
      <c r="Q31">
        <f t="shared" si="1"/>
        <v>2.2348421856880317E-3</v>
      </c>
      <c r="R31">
        <f t="shared" si="2"/>
        <v>8.9559417483815409</v>
      </c>
      <c r="AF31">
        <f t="shared" si="3"/>
        <v>47.99942469552569</v>
      </c>
      <c r="AG31">
        <f t="shared" si="4"/>
        <v>149.55516255843287</v>
      </c>
      <c r="AH31">
        <f t="shared" si="5"/>
        <v>41.757679771150016</v>
      </c>
      <c r="AI31">
        <f>SQRT(Table1[[#This Row],[ax]]*Table1[[#This Row],[ax]]+Table1[[#This Row],[ay]]*Table1[[#This Row],[ay]]+Table1[[#This Row],[az]]*Table1[[#This Row],[az]])-9.807</f>
        <v>-0.26107447106185511</v>
      </c>
    </row>
    <row r="32" spans="1:35" x14ac:dyDescent="0.25">
      <c r="A32">
        <v>6287576</v>
      </c>
      <c r="B32">
        <v>-7.2209149999999998</v>
      </c>
      <c r="C32">
        <v>-2.0856680000000001</v>
      </c>
      <c r="D32">
        <v>-6.2574779999999999</v>
      </c>
      <c r="E32">
        <v>1.0377540000000001</v>
      </c>
      <c r="F32">
        <v>1.5358940000000001</v>
      </c>
      <c r="G32">
        <v>-0.51783599999999996</v>
      </c>
      <c r="H32">
        <v>36.43985</v>
      </c>
      <c r="I32">
        <v>10.134935</v>
      </c>
      <c r="J32">
        <v>-4.160806</v>
      </c>
      <c r="K32">
        <f>Table1[[#This Row],[mx]]-$W$8</f>
        <v>44.349026574284345</v>
      </c>
      <c r="L32">
        <f>Table1[[#This Row],[my]]-$X$8</f>
        <v>1.7653690787961196E-2</v>
      </c>
      <c r="M32">
        <f>Table1[[#This Row],[mz]]-$Y$8</f>
        <v>-26.763812393215609</v>
      </c>
      <c r="N32">
        <f>Table1[[#This Row],[cx]]*$W$9+Table1[[#This Row],[cy]]*$X$9+Table1[[#This Row],[cz]]*$Y$9</f>
        <v>0.79786378298804328</v>
      </c>
      <c r="O32">
        <f>Table1[[#This Row],[cx]]*$W$10+Table1[[#This Row],[cy]]*$X$10+Table1[[#This Row],[cz]]*$Y$10</f>
        <v>0.23031347778291753</v>
      </c>
      <c r="P32">
        <f>Table1[[#This Row],[cx]]*$W$11+Table1[[#This Row],[cy]]*$X$11+Table1[[#This Row],[cz]]*$Y$11</f>
        <v>-0.53063398330685896</v>
      </c>
      <c r="Q32">
        <f t="shared" si="1"/>
        <v>8.2924771397420969E-4</v>
      </c>
      <c r="R32">
        <f t="shared" si="2"/>
        <v>16.101453714377946</v>
      </c>
      <c r="AF32">
        <f t="shared" si="3"/>
        <v>59.45892437281924</v>
      </c>
      <c r="AG32">
        <f t="shared" si="4"/>
        <v>88.000243979466063</v>
      </c>
      <c r="AH32">
        <f t="shared" si="5"/>
        <v>-29.669817279936495</v>
      </c>
      <c r="AI32">
        <f>SQRT(Table1[[#This Row],[ax]]*Table1[[#This Row],[ax]]+Table1[[#This Row],[ay]]*Table1[[#This Row],[ay]]+Table1[[#This Row],[az]]*Table1[[#This Row],[az]])-9.807</f>
        <v>-2.7038069402673059E-2</v>
      </c>
    </row>
    <row r="33" spans="1:35" x14ac:dyDescent="0.25">
      <c r="A33">
        <v>6339091</v>
      </c>
      <c r="B33">
        <v>-6.9743000000000004</v>
      </c>
      <c r="C33">
        <v>-3.2684639999999998</v>
      </c>
      <c r="D33">
        <v>-6.7100049999999998</v>
      </c>
      <c r="E33">
        <v>-9.7302E-2</v>
      </c>
      <c r="F33">
        <v>1.775849</v>
      </c>
      <c r="G33">
        <v>0.47660400000000003</v>
      </c>
      <c r="H33">
        <v>34.996689000000003</v>
      </c>
      <c r="I33">
        <v>10.85886</v>
      </c>
      <c r="J33">
        <v>-7.9748770000000002</v>
      </c>
      <c r="K33">
        <f>Table1[[#This Row],[mx]]-$W$8</f>
        <v>42.905865574284348</v>
      </c>
      <c r="L33">
        <f>Table1[[#This Row],[my]]-$X$8</f>
        <v>0.74157869078796068</v>
      </c>
      <c r="M33">
        <f>Table1[[#This Row],[mz]]-$Y$8</f>
        <v>-30.577883393215608</v>
      </c>
      <c r="N33">
        <f>Table1[[#This Row],[cx]]*$W$9+Table1[[#This Row],[cy]]*$X$9+Table1[[#This Row],[cz]]*$Y$9</f>
        <v>0.76386688617493048</v>
      </c>
      <c r="O33">
        <f>Table1[[#This Row],[cx]]*$W$10+Table1[[#This Row],[cy]]*$X$10+Table1[[#This Row],[cz]]*$Y$10</f>
        <v>0.27170689800161701</v>
      </c>
      <c r="P33">
        <f>Table1[[#This Row],[cx]]*$W$11+Table1[[#This Row],[cy]]*$X$11+Table1[[#This Row],[cz]]*$Y$11</f>
        <v>-0.59170825166295249</v>
      </c>
      <c r="Q33">
        <f t="shared" si="1"/>
        <v>5.529280663892386E-5</v>
      </c>
      <c r="R33">
        <f t="shared" si="2"/>
        <v>19.580435870421187</v>
      </c>
      <c r="AF33">
        <f t="shared" si="3"/>
        <v>-5.5749939381819358</v>
      </c>
      <c r="AG33">
        <f t="shared" si="4"/>
        <v>101.74865275252773</v>
      </c>
      <c r="AH33">
        <f t="shared" si="5"/>
        <v>27.307397699053087</v>
      </c>
      <c r="AI33">
        <f>SQRT(Table1[[#This Row],[ax]]*Table1[[#This Row],[ax]]+Table1[[#This Row],[ay]]*Table1[[#This Row],[ay]]+Table1[[#This Row],[az]]*Table1[[#This Row],[az]])-9.807</f>
        <v>0.40808122871869301</v>
      </c>
    </row>
    <row r="34" spans="1:35" x14ac:dyDescent="0.25">
      <c r="A34">
        <v>6390607</v>
      </c>
      <c r="B34">
        <v>-6.4044509999999999</v>
      </c>
      <c r="C34">
        <v>-1.8031379999999999</v>
      </c>
      <c r="D34">
        <v>-7.033239</v>
      </c>
      <c r="E34">
        <v>-4.1109E-2</v>
      </c>
      <c r="F34">
        <v>1.3681129999999999</v>
      </c>
      <c r="G34">
        <v>0.31707800000000003</v>
      </c>
      <c r="H34">
        <v>31.569178000000001</v>
      </c>
      <c r="I34">
        <v>9.9539550000000006</v>
      </c>
      <c r="J34">
        <v>-11.962317000000001</v>
      </c>
      <c r="K34">
        <f>Table1[[#This Row],[mx]]-$W$8</f>
        <v>39.478354574284346</v>
      </c>
      <c r="L34">
        <f>Table1[[#This Row],[my]]-$X$8</f>
        <v>-0.16332630921203872</v>
      </c>
      <c r="M34">
        <f>Table1[[#This Row],[mz]]-$Y$8</f>
        <v>-34.565323393215607</v>
      </c>
      <c r="N34">
        <f>Table1[[#This Row],[cx]]*$W$9+Table1[[#This Row],[cy]]*$X$9+Table1[[#This Row],[cz]]*$Y$9</f>
        <v>0.69163025531440669</v>
      </c>
      <c r="O34">
        <f>Table1[[#This Row],[cx]]*$W$10+Table1[[#This Row],[cy]]*$X$10+Table1[[#This Row],[cz]]*$Y$10</f>
        <v>0.28380712377662604</v>
      </c>
      <c r="P34">
        <f>Table1[[#This Row],[cx]]*$W$11+Table1[[#This Row],[cy]]*$X$11+Table1[[#This Row],[cz]]*$Y$11</f>
        <v>-0.665138124901682</v>
      </c>
      <c r="Q34">
        <f t="shared" si="1"/>
        <v>1.7098668485925941E-6</v>
      </c>
      <c r="R34">
        <f t="shared" si="2"/>
        <v>22.310557062863968</v>
      </c>
      <c r="AF34">
        <f t="shared" si="3"/>
        <v>-2.3553722000033011</v>
      </c>
      <c r="AG34">
        <f t="shared" si="4"/>
        <v>78.387100796981585</v>
      </c>
      <c r="AH34">
        <f t="shared" si="5"/>
        <v>18.167231176449118</v>
      </c>
      <c r="AI34">
        <f>SQRT(Table1[[#This Row],[ax]]*Table1[[#This Row],[ax]]+Table1[[#This Row],[ay]]*Table1[[#This Row],[ay]]+Table1[[#This Row],[az]]*Table1[[#This Row],[az]])-9.807</f>
        <v>-0.1253291684975153</v>
      </c>
    </row>
    <row r="35" spans="1:35" x14ac:dyDescent="0.25">
      <c r="A35">
        <v>6442128</v>
      </c>
      <c r="B35">
        <v>-5.70052</v>
      </c>
      <c r="C35">
        <v>-3.2588870000000001</v>
      </c>
      <c r="D35">
        <v>-7.4857659999999999</v>
      </c>
      <c r="E35">
        <v>-7.2267999999999999E-2</v>
      </c>
      <c r="F35">
        <v>1.9087419999999999</v>
      </c>
      <c r="G35">
        <v>0.38978299999999999</v>
      </c>
      <c r="H35">
        <v>30.486806999999999</v>
      </c>
      <c r="I35">
        <v>9.5919919999999994</v>
      </c>
      <c r="J35">
        <v>-12.309051</v>
      </c>
      <c r="K35">
        <f>Table1[[#This Row],[mx]]-$W$8</f>
        <v>38.395983574284344</v>
      </c>
      <c r="L35">
        <f>Table1[[#This Row],[my]]-$X$8</f>
        <v>-0.52528930921203987</v>
      </c>
      <c r="M35">
        <f>Table1[[#This Row],[mz]]-$Y$8</f>
        <v>-34.912057393215605</v>
      </c>
      <c r="N35">
        <f>Table1[[#This Row],[cx]]*$W$9+Table1[[#This Row],[cy]]*$X$9+Table1[[#This Row],[cz]]*$Y$9</f>
        <v>0.67039002943017068</v>
      </c>
      <c r="O35">
        <f>Table1[[#This Row],[cx]]*$W$10+Table1[[#This Row],[cy]]*$X$10+Table1[[#This Row],[cz]]*$Y$10</f>
        <v>0.27928103557629208</v>
      </c>
      <c r="P35">
        <f>Table1[[#This Row],[cx]]*$W$11+Table1[[#This Row],[cy]]*$X$11+Table1[[#This Row],[cz]]*$Y$11</f>
        <v>-0.67260386152745155</v>
      </c>
      <c r="Q35">
        <f t="shared" si="1"/>
        <v>4.0736790247018686E-4</v>
      </c>
      <c r="R35">
        <f t="shared" si="2"/>
        <v>22.616358896636211</v>
      </c>
      <c r="AF35">
        <f t="shared" si="3"/>
        <v>-4.1406513938514333</v>
      </c>
      <c r="AG35">
        <f t="shared" si="4"/>
        <v>109.36286077935978</v>
      </c>
      <c r="AH35">
        <f t="shared" si="5"/>
        <v>22.332920825947767</v>
      </c>
      <c r="AI35">
        <f>SQRT(Table1[[#This Row],[ax]]*Table1[[#This Row],[ax]]+Table1[[#This Row],[ay]]*Table1[[#This Row],[ay]]+Table1[[#This Row],[az]]*Table1[[#This Row],[az]])-9.807</f>
        <v>0.15055820248744567</v>
      </c>
    </row>
    <row r="36" spans="1:35" x14ac:dyDescent="0.25">
      <c r="A36">
        <v>6493643</v>
      </c>
      <c r="B36">
        <v>-5.0061660000000003</v>
      </c>
      <c r="C36">
        <v>-2.2173560000000001</v>
      </c>
      <c r="D36">
        <v>-7.8784349999999996</v>
      </c>
      <c r="E36">
        <v>-0.24324599999999999</v>
      </c>
      <c r="F36">
        <v>2.0235259999999999</v>
      </c>
      <c r="G36">
        <v>0.52161199999999996</v>
      </c>
      <c r="H36">
        <v>27.780875999999999</v>
      </c>
      <c r="I36">
        <v>7.9631639999999999</v>
      </c>
      <c r="J36">
        <v>-14.56282</v>
      </c>
      <c r="K36">
        <f>Table1[[#This Row],[mx]]-$W$8</f>
        <v>35.690052574284344</v>
      </c>
      <c r="L36">
        <f>Table1[[#This Row],[my]]-$X$8</f>
        <v>-2.1541173092120394</v>
      </c>
      <c r="M36">
        <f>Table1[[#This Row],[mz]]-$Y$8</f>
        <v>-37.16582639321561</v>
      </c>
      <c r="N36">
        <f>Table1[[#This Row],[cx]]*$W$9+Table1[[#This Row],[cy]]*$X$9+Table1[[#This Row],[cz]]*$Y$9</f>
        <v>0.61481453611817805</v>
      </c>
      <c r="O36">
        <f>Table1[[#This Row],[cx]]*$W$10+Table1[[#This Row],[cy]]*$X$10+Table1[[#This Row],[cz]]*$Y$10</f>
        <v>0.26545927874327951</v>
      </c>
      <c r="P36">
        <f>Table1[[#This Row],[cx]]*$W$11+Table1[[#This Row],[cy]]*$X$11+Table1[[#This Row],[cz]]*$Y$11</f>
        <v>-0.72117913245406962</v>
      </c>
      <c r="Q36">
        <f t="shared" si="1"/>
        <v>9.8816654431901647E-4</v>
      </c>
      <c r="R36">
        <f t="shared" si="2"/>
        <v>23.353301414133497</v>
      </c>
      <c r="AF36">
        <f t="shared" si="3"/>
        <v>-13.936969183439222</v>
      </c>
      <c r="AG36">
        <f t="shared" si="4"/>
        <v>115.93949953498942</v>
      </c>
      <c r="AH36">
        <f t="shared" si="5"/>
        <v>29.886166143377896</v>
      </c>
      <c r="AI36">
        <f>SQRT(Table1[[#This Row],[ax]]*Table1[[#This Row],[ax]]+Table1[[#This Row],[ay]]*Table1[[#This Row],[ay]]+Table1[[#This Row],[az]]*Table1[[#This Row],[az]])-9.807</f>
        <v>-0.21282970239130172</v>
      </c>
    </row>
    <row r="37" spans="1:35" x14ac:dyDescent="0.25">
      <c r="A37">
        <v>6545161</v>
      </c>
      <c r="B37">
        <v>-4.093928</v>
      </c>
      <c r="C37">
        <v>-1.822292</v>
      </c>
      <c r="D37">
        <v>-8.1130779999999998</v>
      </c>
      <c r="E37">
        <v>-9.1442999999999997E-2</v>
      </c>
      <c r="F37">
        <v>2.3929130000000001</v>
      </c>
      <c r="G37">
        <v>0.238513</v>
      </c>
      <c r="H37">
        <v>19.663087999999998</v>
      </c>
      <c r="I37">
        <v>7.4202209999999997</v>
      </c>
      <c r="J37">
        <v>-18.203526</v>
      </c>
      <c r="K37">
        <f>Table1[[#This Row],[mx]]-$W$8</f>
        <v>27.572264574284347</v>
      </c>
      <c r="L37">
        <f>Table1[[#This Row],[my]]-$X$8</f>
        <v>-2.6970603092120395</v>
      </c>
      <c r="M37">
        <f>Table1[[#This Row],[mz]]-$Y$8</f>
        <v>-40.806532393215605</v>
      </c>
      <c r="N37">
        <f>Table1[[#This Row],[cx]]*$W$9+Table1[[#This Row],[cy]]*$X$9+Table1[[#This Row],[cz]]*$Y$9</f>
        <v>0.45393606641214046</v>
      </c>
      <c r="O37">
        <f>Table1[[#This Row],[cx]]*$W$10+Table1[[#This Row],[cy]]*$X$10+Table1[[#This Row],[cz]]*$Y$10</f>
        <v>0.27875337998401262</v>
      </c>
      <c r="P37">
        <f>Table1[[#This Row],[cx]]*$W$11+Table1[[#This Row],[cy]]*$X$11+Table1[[#This Row],[cz]]*$Y$11</f>
        <v>-0.78016818976539981</v>
      </c>
      <c r="Q37">
        <f t="shared" si="1"/>
        <v>1.1572638039624085E-2</v>
      </c>
      <c r="R37">
        <f t="shared" si="2"/>
        <v>31.553282978633131</v>
      </c>
      <c r="AF37">
        <f t="shared" si="3"/>
        <v>-5.2392979660147869</v>
      </c>
      <c r="AG37">
        <f t="shared" si="4"/>
        <v>137.10381564198838</v>
      </c>
      <c r="AH37">
        <f t="shared" si="5"/>
        <v>13.665788259003804</v>
      </c>
      <c r="AI37">
        <f>SQRT(Table1[[#This Row],[ax]]*Table1[[#This Row],[ax]]+Table1[[#This Row],[ay]]*Table1[[#This Row],[ay]]+Table1[[#This Row],[az]]*Table1[[#This Row],[az]])-9.807</f>
        <v>-0.53861129232637417</v>
      </c>
    </row>
    <row r="38" spans="1:35" x14ac:dyDescent="0.25">
      <c r="A38">
        <v>6596658</v>
      </c>
      <c r="B38">
        <v>-2.4538169999999999</v>
      </c>
      <c r="C38">
        <v>-2.406507</v>
      </c>
      <c r="D38">
        <v>-8.6398299999999999</v>
      </c>
      <c r="E38">
        <v>-0.66456400000000004</v>
      </c>
      <c r="F38">
        <v>2.946059</v>
      </c>
      <c r="G38">
        <v>0.74931599999999998</v>
      </c>
      <c r="H38">
        <v>14.792415</v>
      </c>
      <c r="I38">
        <v>3.981582</v>
      </c>
      <c r="J38">
        <v>-21.844231000000001</v>
      </c>
      <c r="K38">
        <f>Table1[[#This Row],[mx]]-$W$8</f>
        <v>22.701591574284347</v>
      </c>
      <c r="L38">
        <f>Table1[[#This Row],[my]]-$X$8</f>
        <v>-6.1356993092120398</v>
      </c>
      <c r="M38">
        <f>Table1[[#This Row],[mz]]-$Y$8</f>
        <v>-44.447237393215609</v>
      </c>
      <c r="N38">
        <f>Table1[[#This Row],[cx]]*$W$9+Table1[[#This Row],[cy]]*$X$9+Table1[[#This Row],[cz]]*$Y$9</f>
        <v>0.35456816161005311</v>
      </c>
      <c r="O38">
        <f>Table1[[#This Row],[cx]]*$W$10+Table1[[#This Row],[cy]]*$X$10+Table1[[#This Row],[cz]]*$Y$10</f>
        <v>0.24152762042738335</v>
      </c>
      <c r="P38">
        <f>Table1[[#This Row],[cx]]*$W$11+Table1[[#This Row],[cy]]*$X$11+Table1[[#This Row],[cz]]*$Y$11</f>
        <v>-0.86381365992207937</v>
      </c>
      <c r="Q38">
        <f t="shared" si="1"/>
        <v>4.8681024391159008E-3</v>
      </c>
      <c r="R38">
        <f t="shared" si="2"/>
        <v>34.262226217254913</v>
      </c>
      <c r="AF38">
        <f t="shared" si="3"/>
        <v>-38.076712416332043</v>
      </c>
      <c r="AG38">
        <f t="shared" si="4"/>
        <v>168.7967468965318</v>
      </c>
      <c r="AH38">
        <f t="shared" si="5"/>
        <v>42.932644321624792</v>
      </c>
      <c r="AI38">
        <f>SQRT(Table1[[#This Row],[ax]]*Table1[[#This Row],[ax]]+Table1[[#This Row],[ay]]*Table1[[#This Row],[ay]]+Table1[[#This Row],[az]]*Table1[[#This Row],[az]])-9.807</f>
        <v>-0.50865841456456273</v>
      </c>
    </row>
    <row r="39" spans="1:35" x14ac:dyDescent="0.25">
      <c r="A39">
        <v>6648158</v>
      </c>
      <c r="B39">
        <v>-1.0291939999999999</v>
      </c>
      <c r="C39">
        <v>-1.604409</v>
      </c>
      <c r="D39">
        <v>-8.8960229999999996</v>
      </c>
      <c r="E39">
        <v>-0.43100100000000002</v>
      </c>
      <c r="F39">
        <v>2.9745560000000002</v>
      </c>
      <c r="G39">
        <v>0.94825700000000002</v>
      </c>
      <c r="H39">
        <v>7.0354169999999998</v>
      </c>
      <c r="I39">
        <v>3.0766770000000001</v>
      </c>
      <c r="J39">
        <v>-26.525137000000001</v>
      </c>
      <c r="K39">
        <f>Table1[[#This Row],[mx]]-$W$8</f>
        <v>14.944593574284347</v>
      </c>
      <c r="L39">
        <f>Table1[[#This Row],[my]]-$X$8</f>
        <v>-7.0406043092120392</v>
      </c>
      <c r="M39">
        <f>Table1[[#This Row],[mz]]-$Y$8</f>
        <v>-49.128143393215609</v>
      </c>
      <c r="N39">
        <f>Table1[[#This Row],[cx]]*$W$9+Table1[[#This Row],[cy]]*$X$9+Table1[[#This Row],[cz]]*$Y$9</f>
        <v>0.19871979726755404</v>
      </c>
      <c r="O39">
        <f>Table1[[#This Row],[cx]]*$W$10+Table1[[#This Row],[cy]]*$X$10+Table1[[#This Row],[cz]]*$Y$10</f>
        <v>0.25642466980430245</v>
      </c>
      <c r="P39">
        <f>Table1[[#This Row],[cx]]*$W$11+Table1[[#This Row],[cy]]*$X$11+Table1[[#This Row],[cz]]*$Y$11</f>
        <v>-0.94437606061081614</v>
      </c>
      <c r="Q39">
        <f t="shared" si="1"/>
        <v>8.4720990150932364E-6</v>
      </c>
      <c r="R39">
        <f t="shared" si="2"/>
        <v>52.225617008011582</v>
      </c>
      <c r="AF39">
        <f t="shared" si="3"/>
        <v>-24.694538265917995</v>
      </c>
      <c r="AG39">
        <f t="shared" si="4"/>
        <v>170.42950472531612</v>
      </c>
      <c r="AH39">
        <f t="shared" si="5"/>
        <v>54.331123993736902</v>
      </c>
      <c r="AI39">
        <f>SQRT(Table1[[#This Row],[ax]]*Table1[[#This Row],[ax]]+Table1[[#This Row],[ay]]*Table1[[#This Row],[ay]]+Table1[[#This Row],[az]]*Table1[[#This Row],[az]])-9.807</f>
        <v>-0.70905552086373724</v>
      </c>
    </row>
    <row r="40" spans="1:35" x14ac:dyDescent="0.25">
      <c r="A40">
        <v>6699642</v>
      </c>
      <c r="B40">
        <v>0.69711299999999998</v>
      </c>
      <c r="C40">
        <v>-1.3099069999999999</v>
      </c>
      <c r="D40">
        <v>-9.0540479999999999</v>
      </c>
      <c r="E40">
        <v>-0.46668799999999999</v>
      </c>
      <c r="F40">
        <v>3.2081189999999999</v>
      </c>
      <c r="G40">
        <v>1.1237619999999999</v>
      </c>
      <c r="H40">
        <v>-0.72158100000000003</v>
      </c>
      <c r="I40">
        <v>0</v>
      </c>
      <c r="J40">
        <v>-27.391971999999999</v>
      </c>
      <c r="K40">
        <f>Table1[[#This Row],[mx]]-$W$8</f>
        <v>7.187595574284348</v>
      </c>
      <c r="L40">
        <f>Table1[[#This Row],[my]]-$X$8</f>
        <v>-10.117281309212039</v>
      </c>
      <c r="M40">
        <f>Table1[[#This Row],[mz]]-$Y$8</f>
        <v>-49.994978393215604</v>
      </c>
      <c r="N40">
        <f>Table1[[#This Row],[cx]]*$W$9+Table1[[#This Row],[cy]]*$X$9+Table1[[#This Row],[cz]]*$Y$9</f>
        <v>4.9248778870977047E-2</v>
      </c>
      <c r="O40">
        <f>Table1[[#This Row],[cx]]*$W$10+Table1[[#This Row],[cy]]*$X$10+Table1[[#This Row],[cz]]*$Y$10</f>
        <v>0.20289816250615433</v>
      </c>
      <c r="P40">
        <f>Table1[[#This Row],[cx]]*$W$11+Table1[[#This Row],[cy]]*$X$11+Table1[[#This Row],[cz]]*$Y$11</f>
        <v>-0.9724868873442718</v>
      </c>
      <c r="Q40">
        <f t="shared" si="1"/>
        <v>1.1398012276830774E-4</v>
      </c>
      <c r="R40">
        <f t="shared" si="2"/>
        <v>76.356644662362868</v>
      </c>
      <c r="AF40">
        <f t="shared" si="3"/>
        <v>-26.739252749401363</v>
      </c>
      <c r="AG40">
        <f t="shared" si="4"/>
        <v>183.81167887573014</v>
      </c>
      <c r="AH40">
        <f t="shared" si="5"/>
        <v>64.386819777180406</v>
      </c>
      <c r="AI40">
        <f>SQRT(Table1[[#This Row],[ax]]*Table1[[#This Row],[ax]]+Table1[[#This Row],[ay]]*Table1[[#This Row],[ay]]+Table1[[#This Row],[az]]*Table1[[#This Row],[az]])-9.807</f>
        <v>-0.63216441184246719</v>
      </c>
    </row>
    <row r="41" spans="1:35" x14ac:dyDescent="0.25">
      <c r="A41">
        <v>6751118</v>
      </c>
      <c r="B41">
        <v>2.320465</v>
      </c>
      <c r="C41">
        <v>0.78991500000000003</v>
      </c>
      <c r="D41">
        <v>-9.7819219999999998</v>
      </c>
      <c r="E41">
        <v>-0.31568499999999999</v>
      </c>
      <c r="F41">
        <v>3.5705800000000001</v>
      </c>
      <c r="G41">
        <v>0.74771799999999999</v>
      </c>
      <c r="H41">
        <v>-4.1490919999999996</v>
      </c>
      <c r="I41">
        <v>0.90490499999999996</v>
      </c>
      <c r="J41">
        <v>-27.218603000000002</v>
      </c>
      <c r="K41">
        <f>Table1[[#This Row],[mx]]-$W$8</f>
        <v>3.7600845742843481</v>
      </c>
      <c r="L41">
        <f>Table1[[#This Row],[my]]-$X$8</f>
        <v>-9.2123763092120399</v>
      </c>
      <c r="M41">
        <f>Table1[[#This Row],[mz]]-$Y$8</f>
        <v>-49.82160939321561</v>
      </c>
      <c r="N41">
        <f>Table1[[#This Row],[cx]]*$W$9+Table1[[#This Row],[cy]]*$X$9+Table1[[#This Row],[cz]]*$Y$9</f>
        <v>-1.560051631870546E-2</v>
      </c>
      <c r="O41">
        <f>Table1[[#This Row],[cx]]*$W$10+Table1[[#This Row],[cy]]*$X$10+Table1[[#This Row],[cz]]*$Y$10</f>
        <v>0.21596885112633282</v>
      </c>
      <c r="P41">
        <f>Table1[[#This Row],[cx]]*$W$11+Table1[[#This Row],[cy]]*$X$11+Table1[[#This Row],[cz]]*$Y$11</f>
        <v>-0.95877537781871425</v>
      </c>
      <c r="Q41">
        <f t="shared" si="1"/>
        <v>1.1467606160193531E-3</v>
      </c>
      <c r="R41">
        <f t="shared" si="2"/>
        <v>94.131586224317687</v>
      </c>
      <c r="AF41">
        <f t="shared" si="3"/>
        <v>-18.087418155587393</v>
      </c>
      <c r="AG41">
        <f t="shared" si="4"/>
        <v>204.57916441382147</v>
      </c>
      <c r="AH41">
        <f t="shared" si="5"/>
        <v>42.841085665962886</v>
      </c>
      <c r="AI41">
        <f>SQRT(Table1[[#This Row],[ax]]*Table1[[#This Row],[ax]]+Table1[[#This Row],[ay]]*Table1[[#This Row],[ay]]+Table1[[#This Row],[az]]*Table1[[#This Row],[az]])-9.807</f>
        <v>0.27737016067607279</v>
      </c>
    </row>
    <row r="42" spans="1:35" x14ac:dyDescent="0.25">
      <c r="A42">
        <v>6802601</v>
      </c>
      <c r="B42">
        <v>4.1305740000000002</v>
      </c>
      <c r="C42">
        <v>-1.187797</v>
      </c>
      <c r="D42">
        <v>-9.5400950000000009</v>
      </c>
      <c r="E42">
        <v>-0.53273599999999999</v>
      </c>
      <c r="F42">
        <v>3.023825</v>
      </c>
      <c r="G42">
        <v>0.629471</v>
      </c>
      <c r="H42">
        <v>-15.513996000000001</v>
      </c>
      <c r="I42">
        <v>0.72392400000000001</v>
      </c>
      <c r="J42">
        <v>-26.005034999999999</v>
      </c>
      <c r="K42">
        <f>Table1[[#This Row],[mx]]-$W$8</f>
        <v>-7.6048194257156529</v>
      </c>
      <c r="L42">
        <f>Table1[[#This Row],[my]]-$X$8</f>
        <v>-9.393357309212039</v>
      </c>
      <c r="M42">
        <f>Table1[[#This Row],[mz]]-$Y$8</f>
        <v>-48.608041393215608</v>
      </c>
      <c r="N42">
        <f>Table1[[#This Row],[cx]]*$W$9+Table1[[#This Row],[cy]]*$X$9+Table1[[#This Row],[cz]]*$Y$9</f>
        <v>-0.22984922986104381</v>
      </c>
      <c r="O42">
        <f>Table1[[#This Row],[cx]]*$W$10+Table1[[#This Row],[cy]]*$X$10+Table1[[#This Row],[cz]]*$Y$10</f>
        <v>0.19686598587092127</v>
      </c>
      <c r="P42">
        <f>Table1[[#This Row],[cx]]*$W$11+Table1[[#This Row],[cy]]*$X$11+Table1[[#This Row],[cz]]*$Y$11</f>
        <v>-0.92470221071109415</v>
      </c>
      <c r="Q42">
        <f t="shared" si="1"/>
        <v>2.8450421624588462E-3</v>
      </c>
      <c r="R42">
        <f t="shared" si="2"/>
        <v>139.4199279165106</v>
      </c>
      <c r="AF42">
        <f t="shared" si="3"/>
        <v>-30.523524394681424</v>
      </c>
      <c r="AG42">
        <f t="shared" si="4"/>
        <v>173.25241048614615</v>
      </c>
      <c r="AH42">
        <f t="shared" si="5"/>
        <v>36.06603162587944</v>
      </c>
      <c r="AI42">
        <f>SQRT(Table1[[#This Row],[ax]]*Table1[[#This Row],[ax]]+Table1[[#This Row],[ay]]*Table1[[#This Row],[ay]]+Table1[[#This Row],[az]]*Table1[[#This Row],[az]])-9.807</f>
        <v>0.65655178186212382</v>
      </c>
    </row>
    <row r="43" spans="1:35" x14ac:dyDescent="0.25">
      <c r="A43">
        <v>6854089</v>
      </c>
      <c r="B43">
        <v>5.3756219999999999</v>
      </c>
      <c r="C43">
        <v>-0.54132899999999995</v>
      </c>
      <c r="D43">
        <v>-8.5105360000000001</v>
      </c>
      <c r="E43">
        <v>-0.34897499999999998</v>
      </c>
      <c r="F43">
        <v>2.8680279999999998</v>
      </c>
      <c r="G43">
        <v>0.70244300000000004</v>
      </c>
      <c r="H43">
        <v>-27.600480999999998</v>
      </c>
      <c r="I43">
        <v>-0.54294299999999995</v>
      </c>
      <c r="J43">
        <v>-22.711065000000001</v>
      </c>
      <c r="K43">
        <f>Table1[[#This Row],[mx]]-$W$8</f>
        <v>-19.69130442571565</v>
      </c>
      <c r="L43">
        <f>Table1[[#This Row],[my]]-$X$8</f>
        <v>-10.660224309212039</v>
      </c>
      <c r="M43">
        <f>Table1[[#This Row],[mz]]-$Y$8</f>
        <v>-45.314071393215613</v>
      </c>
      <c r="N43">
        <f>Table1[[#This Row],[cx]]*$W$9+Table1[[#This Row],[cy]]*$X$9+Table1[[#This Row],[cz]]*$Y$9</f>
        <v>-0.45434448701454005</v>
      </c>
      <c r="O43">
        <f>Table1[[#This Row],[cx]]*$W$10+Table1[[#This Row],[cy]]*$X$10+Table1[[#This Row],[cz]]*$Y$10</f>
        <v>0.14181082540794343</v>
      </c>
      <c r="P43">
        <f>Table1[[#This Row],[cx]]*$W$11+Table1[[#This Row],[cy]]*$X$11+Table1[[#This Row],[cz]]*$Y$11</f>
        <v>-0.86044040994202375</v>
      </c>
      <c r="Q43">
        <f t="shared" si="1"/>
        <v>1.0958137635016299E-3</v>
      </c>
      <c r="R43">
        <f t="shared" si="2"/>
        <v>162.66571815811295</v>
      </c>
      <c r="AF43">
        <f t="shared" si="3"/>
        <v>-19.994794655577902</v>
      </c>
      <c r="AG43">
        <f t="shared" si="4"/>
        <v>164.32589992534645</v>
      </c>
      <c r="AH43">
        <f t="shared" si="5"/>
        <v>40.247019248508089</v>
      </c>
      <c r="AI43">
        <f>SQRT(Table1[[#This Row],[ax]]*Table1[[#This Row],[ax]]+Table1[[#This Row],[ay]]*Table1[[#This Row],[ay]]+Table1[[#This Row],[az]]*Table1[[#This Row],[az]])-9.807</f>
        <v>0.27365335087071507</v>
      </c>
    </row>
    <row r="44" spans="1:35" x14ac:dyDescent="0.25">
      <c r="A44">
        <v>6905602</v>
      </c>
      <c r="B44">
        <v>6.6302479999999999</v>
      </c>
      <c r="C44">
        <v>-1.9563740000000001</v>
      </c>
      <c r="D44">
        <v>-6.494516</v>
      </c>
      <c r="E44">
        <v>0.37435099999999999</v>
      </c>
      <c r="F44">
        <v>3.061909</v>
      </c>
      <c r="G44">
        <v>0.43399199999999999</v>
      </c>
      <c r="H44">
        <v>-34.635899000000002</v>
      </c>
      <c r="I44">
        <v>1.0858859999999999</v>
      </c>
      <c r="J44">
        <v>-17.336690999999998</v>
      </c>
      <c r="K44">
        <f>Table1[[#This Row],[mx]]-$W$8</f>
        <v>-26.726722425715653</v>
      </c>
      <c r="L44">
        <f>Table1[[#This Row],[my]]-$X$8</f>
        <v>-9.0313953092120389</v>
      </c>
      <c r="M44">
        <f>Table1[[#This Row],[mz]]-$Y$8</f>
        <v>-39.93969739321561</v>
      </c>
      <c r="N44">
        <f>Table1[[#This Row],[cx]]*$W$9+Table1[[#This Row],[cy]]*$X$9+Table1[[#This Row],[cz]]*$Y$9</f>
        <v>-0.57879432160796862</v>
      </c>
      <c r="O44">
        <f>Table1[[#This Row],[cx]]*$W$10+Table1[[#This Row],[cy]]*$X$10+Table1[[#This Row],[cz]]*$Y$10</f>
        <v>0.1261775918891625</v>
      </c>
      <c r="P44">
        <f>Table1[[#This Row],[cx]]*$W$11+Table1[[#This Row],[cy]]*$X$11+Table1[[#This Row],[cz]]*$Y$11</f>
        <v>-0.74445722840344186</v>
      </c>
      <c r="Q44">
        <f t="shared" si="1"/>
        <v>8.9983785555076481E-3</v>
      </c>
      <c r="R44">
        <f t="shared" si="2"/>
        <v>167.70188798976102</v>
      </c>
      <c r="AF44">
        <f t="shared" si="3"/>
        <v>21.448732356501878</v>
      </c>
      <c r="AG44">
        <f t="shared" si="4"/>
        <v>175.43446295312239</v>
      </c>
      <c r="AH44">
        <f t="shared" si="5"/>
        <v>24.865909942441622</v>
      </c>
      <c r="AI44">
        <f>SQRT(Table1[[#This Row],[ax]]*Table1[[#This Row],[ax]]+Table1[[#This Row],[ay]]*Table1[[#This Row],[ay]]+Table1[[#This Row],[az]]*Table1[[#This Row],[az]])-9.807</f>
        <v>-0.32194196941125774</v>
      </c>
    </row>
    <row r="45" spans="1:35" x14ac:dyDescent="0.25">
      <c r="A45">
        <v>6957123</v>
      </c>
      <c r="B45">
        <v>8.5193689999999993</v>
      </c>
      <c r="C45">
        <v>-1.1854020000000001</v>
      </c>
      <c r="D45">
        <v>-5.4003100000000002</v>
      </c>
      <c r="E45">
        <v>4.4320000000000002E-3</v>
      </c>
      <c r="F45">
        <v>3.6432859999999998</v>
      </c>
      <c r="G45">
        <v>0.52613900000000002</v>
      </c>
      <c r="H45">
        <v>-40.047756</v>
      </c>
      <c r="I45">
        <v>2.895696</v>
      </c>
      <c r="J45">
        <v>-13.175884</v>
      </c>
      <c r="K45">
        <f>Table1[[#This Row],[mx]]-$W$8</f>
        <v>-32.138579425715655</v>
      </c>
      <c r="L45">
        <f>Table1[[#This Row],[my]]-$X$8</f>
        <v>-7.2215853092120392</v>
      </c>
      <c r="M45">
        <f>Table1[[#This Row],[mz]]-$Y$8</f>
        <v>-35.778890393215605</v>
      </c>
      <c r="N45">
        <f>Table1[[#This Row],[cx]]*$W$9+Table1[[#This Row],[cy]]*$X$9+Table1[[#This Row],[cz]]*$Y$9</f>
        <v>-0.67442141546863366</v>
      </c>
      <c r="O45">
        <f>Table1[[#This Row],[cx]]*$W$10+Table1[[#This Row],[cy]]*$X$10+Table1[[#This Row],[cz]]*$Y$10</f>
        <v>0.12402413782112859</v>
      </c>
      <c r="P45">
        <f>Table1[[#This Row],[cx]]*$W$11+Table1[[#This Row],[cy]]*$X$11+Table1[[#This Row],[cz]]*$Y$11</f>
        <v>-0.65077673834371419</v>
      </c>
      <c r="Q45">
        <f t="shared" si="1"/>
        <v>1.129191112014569E-2</v>
      </c>
      <c r="R45">
        <f t="shared" si="2"/>
        <v>169.57989462783911</v>
      </c>
      <c r="AF45">
        <f t="shared" si="3"/>
        <v>0.25393489480198089</v>
      </c>
      <c r="AG45">
        <f t="shared" si="4"/>
        <v>208.74491135909963</v>
      </c>
      <c r="AH45">
        <f t="shared" si="5"/>
        <v>30.145544137233621</v>
      </c>
      <c r="AI45">
        <f>SQRT(Table1[[#This Row],[ax]]*Table1[[#This Row],[ax]]+Table1[[#This Row],[ay]]*Table1[[#This Row],[ay]]+Table1[[#This Row],[az]]*Table1[[#This Row],[az]])-9.807</f>
        <v>0.34918895825914653</v>
      </c>
    </row>
    <row r="46" spans="1:35" x14ac:dyDescent="0.25">
      <c r="A46">
        <v>7008634</v>
      </c>
      <c r="B46">
        <v>8.9695020000000003</v>
      </c>
      <c r="C46">
        <v>-2.562138</v>
      </c>
      <c r="D46">
        <v>-4.399483</v>
      </c>
      <c r="E46">
        <v>0.98156100000000002</v>
      </c>
      <c r="F46">
        <v>3.780707</v>
      </c>
      <c r="G46">
        <v>0.41268700000000003</v>
      </c>
      <c r="H46">
        <v>-48.165545999999999</v>
      </c>
      <c r="I46">
        <v>5.2484489999999999</v>
      </c>
      <c r="J46">
        <v>-5.0276399999999999</v>
      </c>
      <c r="K46">
        <f>Table1[[#This Row],[mx]]-$W$8</f>
        <v>-40.256369425715654</v>
      </c>
      <c r="L46">
        <f>Table1[[#This Row],[my]]-$X$8</f>
        <v>-4.8688323092120394</v>
      </c>
      <c r="M46">
        <f>Table1[[#This Row],[mz]]-$Y$8</f>
        <v>-27.630646393215606</v>
      </c>
      <c r="N46">
        <f>Table1[[#This Row],[cx]]*$W$9+Table1[[#This Row],[cy]]*$X$9+Table1[[#This Row],[cz]]*$Y$9</f>
        <v>-0.81459894548110445</v>
      </c>
      <c r="O46">
        <f>Table1[[#This Row],[cx]]*$W$10+Table1[[#This Row],[cy]]*$X$10+Table1[[#This Row],[cz]]*$Y$10</f>
        <v>9.9680744291502088E-2</v>
      </c>
      <c r="P46">
        <f>Table1[[#This Row],[cx]]*$W$11+Table1[[#This Row],[cy]]*$X$11+Table1[[#This Row],[cz]]*$Y$11</f>
        <v>-0.47884701051333722</v>
      </c>
      <c r="Q46">
        <f t="shared" si="1"/>
        <v>9.4474216093714484E-3</v>
      </c>
      <c r="R46">
        <f t="shared" si="2"/>
        <v>173.02352077954924</v>
      </c>
      <c r="AF46">
        <f t="shared" si="3"/>
        <v>56.239302634640602</v>
      </c>
      <c r="AG46">
        <f t="shared" si="4"/>
        <v>216.61855467556694</v>
      </c>
      <c r="AH46">
        <f t="shared" si="5"/>
        <v>23.645223359915406</v>
      </c>
      <c r="AI46">
        <f>SQRT(Table1[[#This Row],[ax]]*Table1[[#This Row],[ax]]+Table1[[#This Row],[ay]]*Table1[[#This Row],[ay]]+Table1[[#This Row],[az]]*Table1[[#This Row],[az]])-9.807</f>
        <v>0.50667868058419785</v>
      </c>
    </row>
    <row r="47" spans="1:35" x14ac:dyDescent="0.25">
      <c r="A47">
        <v>7060151</v>
      </c>
      <c r="B47">
        <v>10.528207</v>
      </c>
      <c r="C47">
        <v>-0.58442700000000003</v>
      </c>
      <c r="D47">
        <v>-3.175983</v>
      </c>
      <c r="E47">
        <v>0.89074600000000004</v>
      </c>
      <c r="F47">
        <v>3.957544</v>
      </c>
      <c r="G47">
        <v>0.40975699999999998</v>
      </c>
      <c r="H47">
        <v>-50.510685000000002</v>
      </c>
      <c r="I47">
        <v>6.8772779999999996</v>
      </c>
      <c r="J47">
        <v>-1.7336689999999999</v>
      </c>
      <c r="K47">
        <f>Table1[[#This Row],[mx]]-$W$8</f>
        <v>-42.601508425715657</v>
      </c>
      <c r="L47">
        <f>Table1[[#This Row],[my]]-$X$8</f>
        <v>-3.2400033092120397</v>
      </c>
      <c r="M47">
        <f>Table1[[#This Row],[mz]]-$Y$8</f>
        <v>-24.336675393215607</v>
      </c>
      <c r="N47">
        <f>Table1[[#This Row],[cx]]*$W$9+Table1[[#This Row],[cy]]*$X$9+Table1[[#This Row],[cz]]*$Y$9</f>
        <v>-0.85337006156204409</v>
      </c>
      <c r="O47">
        <f>Table1[[#This Row],[cx]]*$W$10+Table1[[#This Row],[cy]]*$X$10+Table1[[#This Row],[cz]]*$Y$10</f>
        <v>0.10264286902545636</v>
      </c>
      <c r="P47">
        <f>Table1[[#This Row],[cx]]*$W$11+Table1[[#This Row],[cy]]*$X$11+Table1[[#This Row],[cz]]*$Y$11</f>
        <v>-0.40562270940418554</v>
      </c>
      <c r="Q47">
        <f t="shared" si="1"/>
        <v>9.3497677496079731E-3</v>
      </c>
      <c r="R47">
        <f t="shared" si="2"/>
        <v>173.14144392938823</v>
      </c>
      <c r="AF47">
        <f t="shared" si="3"/>
        <v>51.035986418160029</v>
      </c>
      <c r="AG47">
        <f t="shared" si="4"/>
        <v>226.75056843732187</v>
      </c>
      <c r="AH47">
        <f t="shared" si="5"/>
        <v>23.477346725942073</v>
      </c>
      <c r="AI47">
        <f>SQRT(Table1[[#This Row],[ax]]*Table1[[#This Row],[ax]]+Table1[[#This Row],[ay]]*Table1[[#This Row],[ay]]+Table1[[#This Row],[az]]*Table1[[#This Row],[az]])-9.807</f>
        <v>1.2053369713002784</v>
      </c>
    </row>
    <row r="48" spans="1:35" x14ac:dyDescent="0.25">
      <c r="A48">
        <v>7111669</v>
      </c>
      <c r="B48">
        <v>11.157914</v>
      </c>
      <c r="C48">
        <v>-1.0369539999999999</v>
      </c>
      <c r="D48">
        <v>-2.6851470000000002</v>
      </c>
      <c r="E48">
        <v>0.57462400000000002</v>
      </c>
      <c r="F48">
        <v>4.0486250000000004</v>
      </c>
      <c r="G48">
        <v>-0.151113</v>
      </c>
      <c r="H48">
        <v>-56.283337000000003</v>
      </c>
      <c r="I48">
        <v>8.3251259999999991</v>
      </c>
      <c r="J48">
        <v>8.3216110000000008</v>
      </c>
      <c r="K48">
        <f>Table1[[#This Row],[mx]]-$W$8</f>
        <v>-48.374160425715658</v>
      </c>
      <c r="L48">
        <f>Table1[[#This Row],[my]]-$X$8</f>
        <v>-1.7921553092120401</v>
      </c>
      <c r="M48">
        <f>Table1[[#This Row],[mz]]-$Y$8</f>
        <v>-14.281395393215607</v>
      </c>
      <c r="N48">
        <f>Table1[[#This Row],[cx]]*$W$9+Table1[[#This Row],[cy]]*$X$9+Table1[[#This Row],[cz]]*$Y$9</f>
        <v>-0.94570070200926604</v>
      </c>
      <c r="O48">
        <f>Table1[[#This Row],[cx]]*$W$10+Table1[[#This Row],[cy]]*$X$10+Table1[[#This Row],[cz]]*$Y$10</f>
        <v>4.8716035576731542E-2</v>
      </c>
      <c r="P48">
        <f>Table1[[#This Row],[cx]]*$W$11+Table1[[#This Row],[cy]]*$X$11+Table1[[#This Row],[cz]]*$Y$11</f>
        <v>-0.20900500525859195</v>
      </c>
      <c r="Q48">
        <f t="shared" si="1"/>
        <v>3.5514255125197102E-3</v>
      </c>
      <c r="R48">
        <f t="shared" si="2"/>
        <v>177.0511196458996</v>
      </c>
      <c r="AF48">
        <f t="shared" si="3"/>
        <v>32.923530006925418</v>
      </c>
      <c r="AG48">
        <f t="shared" si="4"/>
        <v>231.96912533115295</v>
      </c>
      <c r="AH48">
        <f t="shared" si="5"/>
        <v>-8.6581371295604086</v>
      </c>
      <c r="AI48">
        <f>SQRT(Table1[[#This Row],[ax]]*Table1[[#This Row],[ax]]+Table1[[#This Row],[ay]]*Table1[[#This Row],[ay]]+Table1[[#This Row],[az]]*Table1[[#This Row],[az]])-9.807</f>
        <v>1.7162084438805927</v>
      </c>
    </row>
    <row r="49" spans="1:35" x14ac:dyDescent="0.25">
      <c r="A49">
        <v>7163180</v>
      </c>
      <c r="B49">
        <v>11.414106</v>
      </c>
      <c r="C49">
        <v>-1.4559610000000001</v>
      </c>
      <c r="D49">
        <v>-0.52067799999999997</v>
      </c>
      <c r="E49">
        <v>0.77942400000000001</v>
      </c>
      <c r="F49">
        <v>3.3615189999999999</v>
      </c>
      <c r="G49">
        <v>-0.341532</v>
      </c>
      <c r="H49">
        <v>-58.989265000000003</v>
      </c>
      <c r="I49">
        <v>8.5061060000000008</v>
      </c>
      <c r="J49">
        <v>21.670862</v>
      </c>
      <c r="K49">
        <f>Table1[[#This Row],[mx]]-$W$8</f>
        <v>-51.080088425715658</v>
      </c>
      <c r="L49">
        <f>Table1[[#This Row],[my]]-$X$8</f>
        <v>-1.6111753092120384</v>
      </c>
      <c r="M49">
        <f>Table1[[#This Row],[mz]]-$Y$8</f>
        <v>-0.9321443932156086</v>
      </c>
      <c r="N49">
        <f>Table1[[#This Row],[cx]]*$W$9+Table1[[#This Row],[cy]]*$X$9+Table1[[#This Row],[cz]]*$Y$9</f>
        <v>-0.97408602605730399</v>
      </c>
      <c r="O49">
        <f>Table1[[#This Row],[cx]]*$W$10+Table1[[#This Row],[cy]]*$X$10+Table1[[#This Row],[cz]]*$Y$10</f>
        <v>-5.1518968515780611E-2</v>
      </c>
      <c r="P49">
        <f>Table1[[#This Row],[cx]]*$W$11+Table1[[#This Row],[cy]]*$X$11+Table1[[#This Row],[cz]]*$Y$11</f>
        <v>3.3564898697255242E-2</v>
      </c>
      <c r="Q49">
        <f t="shared" si="1"/>
        <v>2.2444481668924387E-3</v>
      </c>
      <c r="R49">
        <f t="shared" si="2"/>
        <v>-176.97247305339766</v>
      </c>
      <c r="AF49">
        <f t="shared" si="3"/>
        <v>44.657705651204679</v>
      </c>
      <c r="AG49">
        <f t="shared" si="4"/>
        <v>192.60085145303697</v>
      </c>
      <c r="AH49">
        <f t="shared" si="5"/>
        <v>-19.568342168662031</v>
      </c>
      <c r="AI49">
        <f>SQRT(Table1[[#This Row],[ax]]*Table1[[#This Row],[ax]]+Table1[[#This Row],[ay]]*Table1[[#This Row],[ay]]+Table1[[#This Row],[az]]*Table1[[#This Row],[az]])-9.807</f>
        <v>1.7113655000369299</v>
      </c>
    </row>
    <row r="50" spans="1:35" x14ac:dyDescent="0.25">
      <c r="A50">
        <v>7214678</v>
      </c>
      <c r="B50">
        <v>9.9176540000000006</v>
      </c>
      <c r="C50">
        <v>-0.23485600000000001</v>
      </c>
      <c r="D50">
        <v>0.78901699999999997</v>
      </c>
      <c r="E50">
        <v>0.33600099999999999</v>
      </c>
      <c r="F50">
        <v>3.0051830000000002</v>
      </c>
      <c r="G50">
        <v>-0.56364300000000001</v>
      </c>
      <c r="H50">
        <v>-58.267685</v>
      </c>
      <c r="I50">
        <v>8.144145</v>
      </c>
      <c r="J50">
        <v>30.685942000000001</v>
      </c>
      <c r="K50">
        <f>Table1[[#This Row],[mx]]-$W$8</f>
        <v>-50.358508425715655</v>
      </c>
      <c r="L50">
        <f>Table1[[#This Row],[my]]-$X$8</f>
        <v>-1.9731363092120393</v>
      </c>
      <c r="M50">
        <f>Table1[[#This Row],[mz]]-$Y$8</f>
        <v>8.0829356067843925</v>
      </c>
      <c r="N50">
        <f>Table1[[#This Row],[cx]]*$W$9+Table1[[#This Row],[cy]]*$X$9+Table1[[#This Row],[cz]]*$Y$9</f>
        <v>-0.94478585459812736</v>
      </c>
      <c r="O50">
        <f>Table1[[#This Row],[cx]]*$W$10+Table1[[#This Row],[cy]]*$X$10+Table1[[#This Row],[cz]]*$Y$10</f>
        <v>-0.12649948337555922</v>
      </c>
      <c r="P50">
        <f>Table1[[#This Row],[cx]]*$W$11+Table1[[#This Row],[cy]]*$X$11+Table1[[#This Row],[cz]]*$Y$11</f>
        <v>0.19083176106310157</v>
      </c>
      <c r="Q50">
        <f t="shared" si="1"/>
        <v>3.0206904848851385E-3</v>
      </c>
      <c r="R50">
        <f t="shared" si="2"/>
        <v>-172.37389595493971</v>
      </c>
      <c r="AF50">
        <f t="shared" si="3"/>
        <v>19.251439212175175</v>
      </c>
      <c r="AG50">
        <f t="shared" si="4"/>
        <v>172.18430256446328</v>
      </c>
      <c r="AH50">
        <f t="shared" si="5"/>
        <v>-32.29436505209226</v>
      </c>
      <c r="AI50">
        <f>SQRT(Table1[[#This Row],[ax]]*Table1[[#This Row],[ax]]+Table1[[#This Row],[ay]]*Table1[[#This Row],[ay]]+Table1[[#This Row],[az]]*Table1[[#This Row],[az]])-9.807</f>
        <v>0.14476195609305087</v>
      </c>
    </row>
    <row r="51" spans="1:35" x14ac:dyDescent="0.25">
      <c r="A51">
        <v>7266190</v>
      </c>
      <c r="B51">
        <v>9.5561109999999996</v>
      </c>
      <c r="C51">
        <v>-3.0817070000000002</v>
      </c>
      <c r="D51">
        <v>2.0460370000000001</v>
      </c>
      <c r="E51">
        <v>6.9148000000000001E-2</v>
      </c>
      <c r="F51">
        <v>2.2751990000000002</v>
      </c>
      <c r="G51">
        <v>-0.28240900000000002</v>
      </c>
      <c r="H51">
        <v>-57.726497999999999</v>
      </c>
      <c r="I51">
        <v>7.6012019999999998</v>
      </c>
      <c r="J51">
        <v>37.793982999999997</v>
      </c>
      <c r="K51">
        <f>Table1[[#This Row],[mx]]-$W$8</f>
        <v>-49.817321425715654</v>
      </c>
      <c r="L51">
        <f>Table1[[#This Row],[my]]-$X$8</f>
        <v>-2.5160793092120395</v>
      </c>
      <c r="M51">
        <f>Table1[[#This Row],[mz]]-$Y$8</f>
        <v>15.190976606784389</v>
      </c>
      <c r="N51">
        <f>Table1[[#This Row],[cx]]*$W$9+Table1[[#This Row],[cy]]*$X$9+Table1[[#This Row],[cz]]*$Y$9</f>
        <v>-0.92223855608052208</v>
      </c>
      <c r="O51">
        <f>Table1[[#This Row],[cx]]*$W$10+Table1[[#This Row],[cy]]*$X$10+Table1[[#This Row],[cz]]*$Y$10</f>
        <v>-0.19029480920484479</v>
      </c>
      <c r="P51">
        <f>Table1[[#This Row],[cx]]*$W$11+Table1[[#This Row],[cy]]*$X$11+Table1[[#This Row],[cz]]*$Y$11</f>
        <v>0.3130200726511071</v>
      </c>
      <c r="Q51">
        <f t="shared" si="1"/>
        <v>2.335506917820735E-4</v>
      </c>
      <c r="R51">
        <f t="shared" si="2"/>
        <v>-168.3412070000555</v>
      </c>
      <c r="AF51">
        <f t="shared" si="3"/>
        <v>3.9618885617706163</v>
      </c>
      <c r="AG51">
        <f t="shared" si="4"/>
        <v>130.3593002523854</v>
      </c>
      <c r="AH51">
        <f t="shared" si="5"/>
        <v>-16.180843796510068</v>
      </c>
      <c r="AI51">
        <f>SQRT(Table1[[#This Row],[ax]]*Table1[[#This Row],[ax]]+Table1[[#This Row],[ay]]*Table1[[#This Row],[ay]]+Table1[[#This Row],[az]]*Table1[[#This Row],[az]])-9.807</f>
        <v>0.44006996577748403</v>
      </c>
    </row>
    <row r="52" spans="1:35" x14ac:dyDescent="0.25">
      <c r="A52">
        <v>7317697</v>
      </c>
      <c r="B52">
        <v>8.9240100000000009</v>
      </c>
      <c r="C52">
        <v>-1.142304</v>
      </c>
      <c r="D52">
        <v>2.3453270000000002</v>
      </c>
      <c r="E52">
        <v>5.6897000000000003E-2</v>
      </c>
      <c r="F52">
        <v>1.5585310000000001</v>
      </c>
      <c r="G52">
        <v>0.37220599999999998</v>
      </c>
      <c r="H52">
        <v>-55.381359000000003</v>
      </c>
      <c r="I52">
        <v>5.9723730000000002</v>
      </c>
      <c r="J52">
        <v>39.007553000000001</v>
      </c>
      <c r="K52">
        <f>Table1[[#This Row],[mx]]-$W$8</f>
        <v>-47.472182425715658</v>
      </c>
      <c r="L52">
        <f>Table1[[#This Row],[my]]-$X$8</f>
        <v>-4.1449083092120391</v>
      </c>
      <c r="M52">
        <f>Table1[[#This Row],[mz]]-$Y$8</f>
        <v>16.404546606784393</v>
      </c>
      <c r="N52">
        <f>Table1[[#This Row],[cx]]*$W$9+Table1[[#This Row],[cy]]*$X$9+Table1[[#This Row],[cz]]*$Y$9</f>
        <v>-0.87566634038144264</v>
      </c>
      <c r="O52">
        <f>Table1[[#This Row],[cx]]*$W$10+Table1[[#This Row],[cy]]*$X$10+Table1[[#This Row],[cz]]*$Y$10</f>
        <v>-0.22768083162058317</v>
      </c>
      <c r="P52">
        <f>Table1[[#This Row],[cx]]*$W$11+Table1[[#This Row],[cy]]*$X$11+Table1[[#This Row],[cz]]*$Y$11</f>
        <v>0.32016096826964929</v>
      </c>
      <c r="Q52">
        <f t="shared" si="1"/>
        <v>6.2199806018383976E-3</v>
      </c>
      <c r="R52">
        <f t="shared" si="2"/>
        <v>-165.42531904863753</v>
      </c>
      <c r="AF52">
        <f t="shared" si="3"/>
        <v>3.2599579669558452</v>
      </c>
      <c r="AG52">
        <f t="shared" si="4"/>
        <v>89.297248540303713</v>
      </c>
      <c r="AH52">
        <f t="shared" si="5"/>
        <v>21.325832909446319</v>
      </c>
      <c r="AI52">
        <f>SQRT(Table1[[#This Row],[ax]]*Table1[[#This Row],[ax]]+Table1[[#This Row],[ay]]*Table1[[#This Row],[ay]]+Table1[[#This Row],[az]]*Table1[[#This Row],[az]])-9.807</f>
        <v>-0.50950723875275017</v>
      </c>
    </row>
    <row r="53" spans="1:35" x14ac:dyDescent="0.25">
      <c r="A53">
        <v>7369216</v>
      </c>
      <c r="B53">
        <v>9.3741430000000001</v>
      </c>
      <c r="C53">
        <v>-1.982712</v>
      </c>
      <c r="D53">
        <v>3.0372870000000001</v>
      </c>
      <c r="E53">
        <v>-0.18865000000000001</v>
      </c>
      <c r="F53">
        <v>0.66769100000000003</v>
      </c>
      <c r="G53">
        <v>0.12506100000000001</v>
      </c>
      <c r="H53">
        <v>-55.020569000000002</v>
      </c>
      <c r="I53">
        <v>7.0582589999999996</v>
      </c>
      <c r="J53">
        <v>44.208561000000003</v>
      </c>
      <c r="K53">
        <f>Table1[[#This Row],[mx]]-$W$8</f>
        <v>-47.111392425715657</v>
      </c>
      <c r="L53">
        <f>Table1[[#This Row],[my]]-$X$8</f>
        <v>-3.0590223092120397</v>
      </c>
      <c r="M53">
        <f>Table1[[#This Row],[mz]]-$Y$8</f>
        <v>21.605554606784395</v>
      </c>
      <c r="N53">
        <f>Table1[[#This Row],[cx]]*$W$9+Table1[[#This Row],[cy]]*$X$9+Table1[[#This Row],[cz]]*$Y$9</f>
        <v>-0.85968566314770856</v>
      </c>
      <c r="O53">
        <f>Table1[[#This Row],[cx]]*$W$10+Table1[[#This Row],[cy]]*$X$10+Table1[[#This Row],[cz]]*$Y$10</f>
        <v>-0.24754461537220768</v>
      </c>
      <c r="P53">
        <f>Table1[[#This Row],[cx]]*$W$11+Table1[[#This Row],[cy]]*$X$11+Table1[[#This Row],[cz]]*$Y$11</f>
        <v>0.42022893800703065</v>
      </c>
      <c r="Q53">
        <f t="shared" si="1"/>
        <v>5.3221860836789533E-4</v>
      </c>
      <c r="R53">
        <f t="shared" si="2"/>
        <v>-163.93636004128558</v>
      </c>
      <c r="AF53">
        <f t="shared" si="3"/>
        <v>-10.808848805142981</v>
      </c>
      <c r="AG53">
        <f t="shared" si="4"/>
        <v>38.255876318869454</v>
      </c>
      <c r="AH53">
        <f t="shared" si="5"/>
        <v>7.1654674816855888</v>
      </c>
      <c r="AI53">
        <f>SQRT(Table1[[#This Row],[ax]]*Table1[[#This Row],[ax]]+Table1[[#This Row],[ay]]*Table1[[#This Row],[ay]]+Table1[[#This Row],[az]]*Table1[[#This Row],[az]])-9.807</f>
        <v>0.24440866643884895</v>
      </c>
    </row>
    <row r="54" spans="1:35" x14ac:dyDescent="0.25">
      <c r="A54">
        <v>7420726</v>
      </c>
      <c r="B54">
        <v>9.6782219999999999</v>
      </c>
      <c r="C54">
        <v>-3.9700009999999999</v>
      </c>
      <c r="D54">
        <v>1.619847</v>
      </c>
      <c r="E54">
        <v>-0.23685400000000001</v>
      </c>
      <c r="F54">
        <v>-0.24445600000000001</v>
      </c>
      <c r="G54">
        <v>0.62600900000000004</v>
      </c>
      <c r="H54">
        <v>-52.855823999999998</v>
      </c>
      <c r="I54">
        <v>7.7821829999999999</v>
      </c>
      <c r="J54">
        <v>45.595497000000002</v>
      </c>
      <c r="K54">
        <f>Table1[[#This Row],[mx]]-$W$8</f>
        <v>-44.946647425715653</v>
      </c>
      <c r="L54">
        <f>Table1[[#This Row],[my]]-$X$8</f>
        <v>-2.3350983092120394</v>
      </c>
      <c r="M54">
        <f>Table1[[#This Row],[mz]]-$Y$8</f>
        <v>22.992490606784393</v>
      </c>
      <c r="N54">
        <f>Table1[[#This Row],[cx]]*$W$9+Table1[[#This Row],[cy]]*$X$9+Table1[[#This Row],[cz]]*$Y$9</f>
        <v>-0.81600498504200503</v>
      </c>
      <c r="O54">
        <f>Table1[[#This Row],[cx]]*$W$10+Table1[[#This Row],[cy]]*$X$10+Table1[[#This Row],[cz]]*$Y$10</f>
        <v>-0.24378845886112421</v>
      </c>
      <c r="P54">
        <f>Table1[[#This Row],[cx]]*$W$11+Table1[[#This Row],[cy]]*$X$11+Table1[[#This Row],[cz]]*$Y$11</f>
        <v>0.44752427247641413</v>
      </c>
      <c r="Q54">
        <f t="shared" si="1"/>
        <v>5.5390921247359315E-3</v>
      </c>
      <c r="R54">
        <f t="shared" si="2"/>
        <v>-163.36603524967097</v>
      </c>
      <c r="AF54">
        <f t="shared" si="3"/>
        <v>-13.570734560791601</v>
      </c>
      <c r="AG54">
        <f t="shared" si="4"/>
        <v>-14.006297076650053</v>
      </c>
      <c r="AH54">
        <f t="shared" si="5"/>
        <v>35.867673637205151</v>
      </c>
      <c r="AI54">
        <f>SQRT(Table1[[#This Row],[ax]]*Table1[[#This Row],[ax]]+Table1[[#This Row],[ay]]*Table1[[#This Row],[ay]]+Table1[[#This Row],[az]]*Table1[[#This Row],[az]])-9.807</f>
        <v>0.77849920054288191</v>
      </c>
    </row>
    <row r="55" spans="1:35" x14ac:dyDescent="0.25">
      <c r="A55">
        <v>7472244</v>
      </c>
      <c r="B55">
        <v>10.782005</v>
      </c>
      <c r="C55">
        <v>-1.8629960000000001</v>
      </c>
      <c r="D55">
        <v>-1.1312310000000001</v>
      </c>
      <c r="E55">
        <v>-0.68533699999999997</v>
      </c>
      <c r="F55">
        <v>-1.943845</v>
      </c>
      <c r="G55">
        <v>1.258786</v>
      </c>
      <c r="H55">
        <v>-53.216614</v>
      </c>
      <c r="I55">
        <v>9.9539550000000006</v>
      </c>
      <c r="J55">
        <v>45.595497000000002</v>
      </c>
      <c r="K55">
        <f>Table1[[#This Row],[mx]]-$W$8</f>
        <v>-45.307437425715655</v>
      </c>
      <c r="L55">
        <f>Table1[[#This Row],[my]]-$X$8</f>
        <v>-0.16332630921203872</v>
      </c>
      <c r="M55">
        <f>Table1[[#This Row],[mz]]-$Y$8</f>
        <v>22.992490606784393</v>
      </c>
      <c r="N55">
        <f>Table1[[#This Row],[cx]]*$W$9+Table1[[#This Row],[cy]]*$X$9+Table1[[#This Row],[cz]]*$Y$9</f>
        <v>-0.82264902379112181</v>
      </c>
      <c r="O55">
        <f>Table1[[#This Row],[cx]]*$W$10+Table1[[#This Row],[cy]]*$X$10+Table1[[#This Row],[cz]]*$Y$10</f>
        <v>-0.20470106103670413</v>
      </c>
      <c r="P55">
        <f>Table1[[#This Row],[cx]]*$W$11+Table1[[#This Row],[cy]]*$X$11+Table1[[#This Row],[cz]]*$Y$11</f>
        <v>0.46350992272783709</v>
      </c>
      <c r="Q55">
        <f t="shared" si="1"/>
        <v>4.4228632574993768E-3</v>
      </c>
      <c r="R55">
        <f t="shared" si="2"/>
        <v>-166.02678108995346</v>
      </c>
      <c r="AF55">
        <f t="shared" si="3"/>
        <v>-39.266917644157296</v>
      </c>
      <c r="AG55">
        <f t="shared" si="4"/>
        <v>-111.37411452760752</v>
      </c>
      <c r="AH55">
        <f t="shared" si="5"/>
        <v>72.123125110154845</v>
      </c>
      <c r="AI55">
        <f>SQRT(Table1[[#This Row],[ax]]*Table1[[#This Row],[ax]]+Table1[[#This Row],[ay]]*Table1[[#This Row],[ay]]+Table1[[#This Row],[az]]*Table1[[#This Row],[az]])-9.807</f>
        <v>1.1930940673887864</v>
      </c>
    </row>
    <row r="56" spans="1:35" x14ac:dyDescent="0.25">
      <c r="A56">
        <v>7523776</v>
      </c>
      <c r="B56">
        <v>11.79241</v>
      </c>
      <c r="C56">
        <v>-3.84789</v>
      </c>
      <c r="D56">
        <v>-0.90616399999999997</v>
      </c>
      <c r="E56">
        <v>-0.98281700000000005</v>
      </c>
      <c r="F56">
        <v>-4.1316649999999999</v>
      </c>
      <c r="G56">
        <v>1.0830150000000001</v>
      </c>
      <c r="H56">
        <v>-56.283337000000003</v>
      </c>
      <c r="I56">
        <v>13.392593</v>
      </c>
      <c r="J56">
        <v>37.100517000000004</v>
      </c>
      <c r="K56">
        <f>Table1[[#This Row],[mx]]-$W$8</f>
        <v>-48.374160425715658</v>
      </c>
      <c r="L56">
        <f>Table1[[#This Row],[my]]-$X$8</f>
        <v>3.2753116907879605</v>
      </c>
      <c r="M56">
        <f>Table1[[#This Row],[mz]]-$Y$8</f>
        <v>14.497510606784395</v>
      </c>
      <c r="N56">
        <f>Table1[[#This Row],[cx]]*$W$9+Table1[[#This Row],[cy]]*$X$9+Table1[[#This Row],[cz]]*$Y$9</f>
        <v>-0.89537200964508923</v>
      </c>
      <c r="O56">
        <f>Table1[[#This Row],[cx]]*$W$10+Table1[[#This Row],[cy]]*$X$10+Table1[[#This Row],[cz]]*$Y$10</f>
        <v>-7.9377383187039172E-2</v>
      </c>
      <c r="P56">
        <f>Table1[[#This Row],[cx]]*$W$11+Table1[[#This Row],[cy]]*$X$11+Table1[[#This Row],[cz]]*$Y$11</f>
        <v>0.34037833945090501</v>
      </c>
      <c r="Q56">
        <f t="shared" si="1"/>
        <v>5.798941510135938E-3</v>
      </c>
      <c r="R56">
        <f t="shared" si="2"/>
        <v>-174.93380391031579</v>
      </c>
      <c r="AF56">
        <f t="shared" si="3"/>
        <v>-56.311266133709033</v>
      </c>
      <c r="AG56">
        <f t="shared" si="4"/>
        <v>-236.72696686191927</v>
      </c>
      <c r="AH56">
        <f t="shared" si="5"/>
        <v>62.052188649360858</v>
      </c>
      <c r="AI56">
        <f>SQRT(Table1[[#This Row],[ax]]*Table1[[#This Row],[ax]]+Table1[[#This Row],[ay]]*Table1[[#This Row],[ay]]+Table1[[#This Row],[az]]*Table1[[#This Row],[az]])-9.807</f>
        <v>2.6303761000902437</v>
      </c>
    </row>
    <row r="57" spans="1:35" x14ac:dyDescent="0.25">
      <c r="A57">
        <v>7575289</v>
      </c>
      <c r="B57">
        <v>12.984783</v>
      </c>
      <c r="C57">
        <v>-4.118449</v>
      </c>
      <c r="D57">
        <v>-1.7585440000000001</v>
      </c>
      <c r="E57">
        <v>-1.1428750000000001</v>
      </c>
      <c r="F57">
        <v>-4.8536590000000004</v>
      </c>
      <c r="G57">
        <v>1.086743</v>
      </c>
      <c r="H57">
        <v>-58.448078000000002</v>
      </c>
      <c r="I57">
        <v>15.926328</v>
      </c>
      <c r="J57">
        <v>26.698502999999999</v>
      </c>
      <c r="K57">
        <f>Table1[[#This Row],[mx]]-$W$8</f>
        <v>-50.538901425715657</v>
      </c>
      <c r="L57">
        <f>Table1[[#This Row],[my]]-$X$8</f>
        <v>5.8090466907879605</v>
      </c>
      <c r="M57">
        <f>Table1[[#This Row],[mz]]-$Y$8</f>
        <v>4.0954966067843905</v>
      </c>
      <c r="N57">
        <f>Table1[[#This Row],[cx]]*$W$9+Table1[[#This Row],[cy]]*$X$9+Table1[[#This Row],[cz]]*$Y$9</f>
        <v>-0.95431943266274022</v>
      </c>
      <c r="O57">
        <f>Table1[[#This Row],[cx]]*$W$10+Table1[[#This Row],[cy]]*$X$10+Table1[[#This Row],[cz]]*$Y$10</f>
        <v>4.4657735071669397E-2</v>
      </c>
      <c r="P57">
        <f>Table1[[#This Row],[cx]]*$W$11+Table1[[#This Row],[cy]]*$X$11+Table1[[#This Row],[cz]]*$Y$11</f>
        <v>0.17567724709666324</v>
      </c>
      <c r="Q57">
        <f t="shared" si="1"/>
        <v>3.1829469430008396E-3</v>
      </c>
      <c r="R57">
        <f t="shared" si="2"/>
        <v>177.32077707049689</v>
      </c>
      <c r="AF57">
        <f t="shared" si="3"/>
        <v>-65.48191401101397</v>
      </c>
      <c r="AG57">
        <f t="shared" si="4"/>
        <v>-278.09417589568767</v>
      </c>
      <c r="AH57">
        <f t="shared" si="5"/>
        <v>62.265787315385623</v>
      </c>
      <c r="AI57">
        <f>SQRT(Table1[[#This Row],[ax]]*Table1[[#This Row],[ax]]+Table1[[#This Row],[ay]]*Table1[[#This Row],[ay]]+Table1[[#This Row],[az]]*Table1[[#This Row],[az]])-9.807</f>
        <v>3.9283081043937997</v>
      </c>
    </row>
    <row r="58" spans="1:35" x14ac:dyDescent="0.25">
      <c r="A58">
        <v>7626824</v>
      </c>
      <c r="B58">
        <v>13.006332</v>
      </c>
      <c r="C58">
        <v>-3.301984</v>
      </c>
      <c r="D58">
        <v>-3.38429</v>
      </c>
      <c r="E58">
        <v>-0.82435599999999998</v>
      </c>
      <c r="F58">
        <v>-5.4515479999999998</v>
      </c>
      <c r="G58">
        <v>0.744255</v>
      </c>
      <c r="H58">
        <v>-58.267685</v>
      </c>
      <c r="I58">
        <v>17.193194999999999</v>
      </c>
      <c r="J58">
        <v>19.937194999999999</v>
      </c>
      <c r="K58">
        <f>Table1[[#This Row],[mx]]-$W$8</f>
        <v>-50.358508425715655</v>
      </c>
      <c r="L58">
        <f>Table1[[#This Row],[my]]-$X$8</f>
        <v>7.0759136907879601</v>
      </c>
      <c r="M58">
        <f>Table1[[#This Row],[mz]]-$Y$8</f>
        <v>-2.6658113932156091</v>
      </c>
      <c r="N58">
        <f>Table1[[#This Row],[cx]]*$W$9+Table1[[#This Row],[cy]]*$X$9+Table1[[#This Row],[cz]]*$Y$9</f>
        <v>-0.96245688222428816</v>
      </c>
      <c r="O58">
        <f>Table1[[#This Row],[cx]]*$W$10+Table1[[#This Row],[cy]]*$X$10+Table1[[#This Row],[cz]]*$Y$10</f>
        <v>0.11932015280756239</v>
      </c>
      <c r="P58">
        <f>Table1[[#This Row],[cx]]*$W$11+Table1[[#This Row],[cy]]*$X$11+Table1[[#This Row],[cz]]*$Y$11</f>
        <v>6.3982208645405519E-2</v>
      </c>
      <c r="Q58">
        <f t="shared" si="1"/>
        <v>3.0631496045224237E-3</v>
      </c>
      <c r="R58">
        <f t="shared" si="2"/>
        <v>172.93284133896435</v>
      </c>
      <c r="AF58">
        <f t="shared" si="3"/>
        <v>-47.232119616286489</v>
      </c>
      <c r="AG58">
        <f t="shared" si="4"/>
        <v>-312.35069221298488</v>
      </c>
      <c r="AH58">
        <f t="shared" si="5"/>
        <v>42.642670381509085</v>
      </c>
      <c r="AI58">
        <f>SQRT(Table1[[#This Row],[ax]]*Table1[[#This Row],[ax]]+Table1[[#This Row],[ay]]*Table1[[#This Row],[ay]]+Table1[[#This Row],[az]]*Table1[[#This Row],[az]])-9.807</f>
        <v>4.0321180800866063</v>
      </c>
    </row>
    <row r="59" spans="1:35" x14ac:dyDescent="0.25">
      <c r="A59">
        <v>7678350</v>
      </c>
      <c r="B59">
        <v>11.519456999999999</v>
      </c>
      <c r="C59">
        <v>-3.3474759999999999</v>
      </c>
      <c r="D59">
        <v>-3.7506210000000002</v>
      </c>
      <c r="E59">
        <v>-1.690429</v>
      </c>
      <c r="F59">
        <v>-5.9117490000000004</v>
      </c>
      <c r="G59">
        <v>0.61162799999999995</v>
      </c>
      <c r="H59">
        <v>-54.118591000000002</v>
      </c>
      <c r="I59">
        <v>18.098099000000001</v>
      </c>
      <c r="J59">
        <v>5.5477410000000003</v>
      </c>
      <c r="K59">
        <f>Table1[[#This Row],[mx]]-$W$8</f>
        <v>-46.209414425715657</v>
      </c>
      <c r="L59">
        <f>Table1[[#This Row],[my]]-$X$8</f>
        <v>7.980817690787962</v>
      </c>
      <c r="M59">
        <f>Table1[[#This Row],[mz]]-$Y$8</f>
        <v>-17.055265393215606</v>
      </c>
      <c r="N59">
        <f>Table1[[#This Row],[cx]]*$W$9+Table1[[#This Row],[cy]]*$X$9+Table1[[#This Row],[cz]]*$Y$9</f>
        <v>-0.90828943158745312</v>
      </c>
      <c r="O59">
        <f>Table1[[#This Row],[cx]]*$W$10+Table1[[#This Row],[cy]]*$X$10+Table1[[#This Row],[cz]]*$Y$10</f>
        <v>0.24797998731943863</v>
      </c>
      <c r="P59">
        <f>Table1[[#This Row],[cx]]*$W$11+Table1[[#This Row],[cy]]*$X$11+Table1[[#This Row],[cz]]*$Y$11</f>
        <v>-0.19110246867591732</v>
      </c>
      <c r="Q59">
        <f t="shared" si="1"/>
        <v>5.9283964618805684E-3</v>
      </c>
      <c r="R59">
        <f t="shared" si="2"/>
        <v>164.72934161339884</v>
      </c>
      <c r="AF59">
        <f t="shared" si="3"/>
        <v>-96.854447266520239</v>
      </c>
      <c r="AG59">
        <f t="shared" si="4"/>
        <v>-338.71826724068495</v>
      </c>
      <c r="AH59">
        <f t="shared" si="5"/>
        <v>35.043703032027516</v>
      </c>
      <c r="AI59">
        <f>SQRT(Table1[[#This Row],[ax]]*Table1[[#This Row],[ax]]+Table1[[#This Row],[ay]]*Table1[[#This Row],[ay]]+Table1[[#This Row],[az]]*Table1[[#This Row],[az]])-9.807</f>
        <v>2.7616372782042671</v>
      </c>
    </row>
    <row r="60" spans="1:35" x14ac:dyDescent="0.25">
      <c r="A60">
        <v>7729865</v>
      </c>
      <c r="B60">
        <v>9.1131620000000009</v>
      </c>
      <c r="C60">
        <v>-2.9236810000000002</v>
      </c>
      <c r="D60">
        <v>-4.4449750000000003</v>
      </c>
      <c r="E60">
        <v>-2.0531570000000001</v>
      </c>
      <c r="F60">
        <v>-4.5993230000000001</v>
      </c>
      <c r="G60">
        <v>-8.8793999999999998E-2</v>
      </c>
      <c r="H60">
        <v>-41.130130999999999</v>
      </c>
      <c r="I60">
        <v>17.374175999999999</v>
      </c>
      <c r="J60">
        <v>-11.78895</v>
      </c>
      <c r="K60">
        <f>Table1[[#This Row],[mx]]-$W$8</f>
        <v>-33.220954425715654</v>
      </c>
      <c r="L60">
        <f>Table1[[#This Row],[my]]-$X$8</f>
        <v>7.2568946907879592</v>
      </c>
      <c r="M60">
        <f>Table1[[#This Row],[mz]]-$Y$8</f>
        <v>-34.391956393215608</v>
      </c>
      <c r="N60">
        <f>Table1[[#This Row],[cx]]*$W$9+Table1[[#This Row],[cy]]*$X$9+Table1[[#This Row],[cz]]*$Y$9</f>
        <v>-0.69113349530938961</v>
      </c>
      <c r="O60">
        <f>Table1[[#This Row],[cx]]*$W$10+Table1[[#This Row],[cy]]*$X$10+Table1[[#This Row],[cz]]*$Y$10</f>
        <v>0.37477845838458901</v>
      </c>
      <c r="P60">
        <f>Table1[[#This Row],[cx]]*$W$11+Table1[[#This Row],[cy]]*$X$11+Table1[[#This Row],[cz]]*$Y$11</f>
        <v>-0.52107646305791067</v>
      </c>
      <c r="Q60">
        <f t="shared" si="1"/>
        <v>1.2178208023756612E-2</v>
      </c>
      <c r="R60">
        <f t="shared" si="2"/>
        <v>151.53051167160214</v>
      </c>
      <c r="AF60">
        <f t="shared" si="3"/>
        <v>-117.63723077774156</v>
      </c>
      <c r="AG60">
        <f t="shared" si="4"/>
        <v>-263.52179651744831</v>
      </c>
      <c r="AH60">
        <f t="shared" si="5"/>
        <v>-5.0875214460846321</v>
      </c>
      <c r="AI60">
        <f>SQRT(Table1[[#This Row],[ax]]*Table1[[#This Row],[ax]]+Table1[[#This Row],[ay]]*Table1[[#This Row],[ay]]+Table1[[#This Row],[az]]*Table1[[#This Row],[az]])-9.807</f>
        <v>0.74550846854102382</v>
      </c>
    </row>
    <row r="61" spans="1:35" x14ac:dyDescent="0.25">
      <c r="A61">
        <v>7781359</v>
      </c>
      <c r="B61">
        <v>6.740386</v>
      </c>
      <c r="C61">
        <v>-3.9891549999999998</v>
      </c>
      <c r="D61">
        <v>-6.14255</v>
      </c>
      <c r="E61">
        <v>-0.86430399999999996</v>
      </c>
      <c r="F61">
        <v>-4.262162</v>
      </c>
      <c r="G61">
        <v>-0.54579900000000003</v>
      </c>
      <c r="H61">
        <v>-31.929970000000001</v>
      </c>
      <c r="I61">
        <v>12.84965</v>
      </c>
      <c r="J61">
        <v>-18.896992000000001</v>
      </c>
      <c r="K61">
        <f>Table1[[#This Row],[mx]]-$W$8</f>
        <v>-24.020793425715652</v>
      </c>
      <c r="L61">
        <f>Table1[[#This Row],[my]]-$X$8</f>
        <v>2.7323686907879612</v>
      </c>
      <c r="M61">
        <f>Table1[[#This Row],[mz]]-$Y$8</f>
        <v>-41.499998393215606</v>
      </c>
      <c r="N61">
        <f>Table1[[#This Row],[cx]]*$W$9+Table1[[#This Row],[cy]]*$X$9+Table1[[#This Row],[cz]]*$Y$9</f>
        <v>-0.52877641441498091</v>
      </c>
      <c r="O61">
        <f>Table1[[#This Row],[cx]]*$W$10+Table1[[#This Row],[cy]]*$X$10+Table1[[#This Row],[cz]]*$Y$10</f>
        <v>0.35250698217559123</v>
      </c>
      <c r="P61">
        <f>Table1[[#This Row],[cx]]*$W$11+Table1[[#This Row],[cy]]*$X$11+Table1[[#This Row],[cz]]*$Y$11</f>
        <v>-0.69131791536345599</v>
      </c>
      <c r="Q61">
        <f t="shared" si="1"/>
        <v>1.3974519290520224E-2</v>
      </c>
      <c r="R61">
        <f t="shared" si="2"/>
        <v>146.31072970134417</v>
      </c>
      <c r="AF61">
        <f t="shared" si="3"/>
        <v>-49.520971416275103</v>
      </c>
      <c r="AG61">
        <f t="shared" si="4"/>
        <v>-244.20389420103797</v>
      </c>
      <c r="AH61">
        <f t="shared" si="5"/>
        <v>-31.27197916246082</v>
      </c>
      <c r="AI61">
        <f>SQRT(Table1[[#This Row],[ax]]*Table1[[#This Row],[ax]]+Table1[[#This Row],[ay]]*Table1[[#This Row],[ay]]+Table1[[#This Row],[az]]*Table1[[#This Row],[az]])-9.807</f>
        <v>0.14674711078802716</v>
      </c>
    </row>
    <row r="62" spans="1:35" x14ac:dyDescent="0.25">
      <c r="A62">
        <v>7832847</v>
      </c>
      <c r="B62">
        <v>3.479317</v>
      </c>
      <c r="C62">
        <v>-3.46001</v>
      </c>
      <c r="D62">
        <v>-7.9071670000000003</v>
      </c>
      <c r="E62">
        <v>-0.84459700000000004</v>
      </c>
      <c r="F62">
        <v>-3.5622729999999998</v>
      </c>
      <c r="G62">
        <v>7.3480000000000004E-3</v>
      </c>
      <c r="H62">
        <v>-23.090599000000001</v>
      </c>
      <c r="I62">
        <v>7.6012019999999998</v>
      </c>
      <c r="J62">
        <v>-22.537697000000001</v>
      </c>
      <c r="K62">
        <f>Table1[[#This Row],[mx]]-$W$8</f>
        <v>-15.181422425715652</v>
      </c>
      <c r="L62">
        <f>Table1[[#This Row],[my]]-$X$8</f>
        <v>-2.5160793092120395</v>
      </c>
      <c r="M62">
        <f>Table1[[#This Row],[mz]]-$Y$8</f>
        <v>-45.14070339321561</v>
      </c>
      <c r="N62">
        <f>Table1[[#This Row],[cx]]*$W$9+Table1[[#This Row],[cy]]*$X$9+Table1[[#This Row],[cz]]*$Y$9</f>
        <v>-0.36736063776120437</v>
      </c>
      <c r="O62">
        <f>Table1[[#This Row],[cx]]*$W$10+Table1[[#This Row],[cy]]*$X$10+Table1[[#This Row],[cz]]*$Y$10</f>
        <v>0.29044882278680351</v>
      </c>
      <c r="P62">
        <f>Table1[[#This Row],[cx]]*$W$11+Table1[[#This Row],[cy]]*$X$11+Table1[[#This Row],[cz]]*$Y$11</f>
        <v>-0.80448730470766006</v>
      </c>
      <c r="Q62">
        <f t="shared" si="1"/>
        <v>1.7818464068895465E-2</v>
      </c>
      <c r="R62">
        <f t="shared" si="2"/>
        <v>141.66880761839127</v>
      </c>
      <c r="AF62">
        <f t="shared" si="3"/>
        <v>-48.391843489410796</v>
      </c>
      <c r="AG62">
        <f t="shared" si="4"/>
        <v>-204.10320837340629</v>
      </c>
      <c r="AH62">
        <f t="shared" si="5"/>
        <v>0.42100938786212894</v>
      </c>
      <c r="AI62">
        <f>SQRT(Table1[[#This Row],[ax]]*Table1[[#This Row],[ax]]+Table1[[#This Row],[ay]]*Table1[[#This Row],[ay]]+Table1[[#This Row],[az]]*Table1[[#This Row],[az]])-9.807</f>
        <v>-0.50105534335831159</v>
      </c>
    </row>
    <row r="63" spans="1:35" x14ac:dyDescent="0.25">
      <c r="A63">
        <v>7884331</v>
      </c>
      <c r="B63">
        <v>2.076244</v>
      </c>
      <c r="C63">
        <v>-2.2221440000000001</v>
      </c>
      <c r="D63">
        <v>-8.7858839999999994</v>
      </c>
      <c r="E63">
        <v>-0.49065700000000001</v>
      </c>
      <c r="F63">
        <v>-3.5758549999999998</v>
      </c>
      <c r="G63">
        <v>1.222E-3</v>
      </c>
      <c r="H63">
        <v>-18.941507000000001</v>
      </c>
      <c r="I63">
        <v>7.0582589999999996</v>
      </c>
      <c r="J63">
        <v>-24.444732999999999</v>
      </c>
      <c r="K63">
        <f>Table1[[#This Row],[mx]]-$W$8</f>
        <v>-11.032330425715653</v>
      </c>
      <c r="L63">
        <f>Table1[[#This Row],[my]]-$X$8</f>
        <v>-3.0590223092120397</v>
      </c>
      <c r="M63">
        <f>Table1[[#This Row],[mz]]-$Y$8</f>
        <v>-47.047739393215608</v>
      </c>
      <c r="N63">
        <f>Table1[[#This Row],[cx]]*$W$9+Table1[[#This Row],[cy]]*$X$9+Table1[[#This Row],[cz]]*$Y$9</f>
        <v>-0.29173923943474106</v>
      </c>
      <c r="O63">
        <f>Table1[[#This Row],[cx]]*$W$10+Table1[[#This Row],[cy]]*$X$10+Table1[[#This Row],[cz]]*$Y$10</f>
        <v>0.29758387578679124</v>
      </c>
      <c r="P63">
        <f>Table1[[#This Row],[cx]]*$W$11+Table1[[#This Row],[cy]]*$X$11+Table1[[#This Row],[cz]]*$Y$11</f>
        <v>-0.84738872646823338</v>
      </c>
      <c r="Q63">
        <f t="shared" si="1"/>
        <v>1.1721180155853926E-2</v>
      </c>
      <c r="R63">
        <f t="shared" si="2"/>
        <v>134.43178536755863</v>
      </c>
      <c r="AF63">
        <f t="shared" si="3"/>
        <v>-28.112575288550435</v>
      </c>
      <c r="AG63">
        <f t="shared" si="4"/>
        <v>-204.88139965075297</v>
      </c>
      <c r="AH63">
        <f t="shared" si="5"/>
        <v>7.0015442564986596E-2</v>
      </c>
      <c r="AI63">
        <f>SQRT(Table1[[#This Row],[ax]]*Table1[[#This Row],[ax]]+Table1[[#This Row],[ay]]*Table1[[#This Row],[ay]]+Table1[[#This Row],[az]]*Table1[[#This Row],[az]])-9.807</f>
        <v>-0.50966324339448299</v>
      </c>
    </row>
    <row r="64" spans="1:35" x14ac:dyDescent="0.25">
      <c r="A64">
        <v>7935820</v>
      </c>
      <c r="B64">
        <v>0.50556699999999999</v>
      </c>
      <c r="C64">
        <v>-1.7432799999999999</v>
      </c>
      <c r="D64">
        <v>-11.151476000000001</v>
      </c>
      <c r="E64">
        <v>-0.73460599999999998</v>
      </c>
      <c r="F64">
        <v>-3.0559980000000002</v>
      </c>
      <c r="G64">
        <v>5.4753000000000003E-2</v>
      </c>
      <c r="H64">
        <v>-7.9373930000000001</v>
      </c>
      <c r="I64">
        <v>4.7055059999999997</v>
      </c>
      <c r="J64">
        <v>-26.698502999999999</v>
      </c>
      <c r="K64">
        <f>Table1[[#This Row],[mx]]-$W$8</f>
        <v>-2.8216425715652527E-2</v>
      </c>
      <c r="L64">
        <f>Table1[[#This Row],[my]]-$X$8</f>
        <v>-5.4117753092120395</v>
      </c>
      <c r="M64">
        <f>Table1[[#This Row],[mz]]-$Y$8</f>
        <v>-49.301509393215611</v>
      </c>
      <c r="N64">
        <f>Table1[[#This Row],[cx]]*$W$9+Table1[[#This Row],[cy]]*$X$9+Table1[[#This Row],[cz]]*$Y$9</f>
        <v>-8.6419243806202944E-2</v>
      </c>
      <c r="O64">
        <f>Table1[[#This Row],[cx]]*$W$10+Table1[[#This Row],[cy]]*$X$10+Table1[[#This Row],[cz]]*$Y$10</f>
        <v>0.27857752099859334</v>
      </c>
      <c r="P64">
        <f>Table1[[#This Row],[cx]]*$W$11+Table1[[#This Row],[cy]]*$X$11+Table1[[#This Row],[cz]]*$Y$11</f>
        <v>-0.91771309596370187</v>
      </c>
      <c r="Q64">
        <f t="shared" si="1"/>
        <v>5.2895005449780453E-3</v>
      </c>
      <c r="R64">
        <f t="shared" si="2"/>
        <v>107.23473376071277</v>
      </c>
      <c r="AF64">
        <f t="shared" si="3"/>
        <v>-42.089823404987349</v>
      </c>
      <c r="AG64">
        <f t="shared" si="4"/>
        <v>-175.09578760042058</v>
      </c>
      <c r="AH64">
        <f t="shared" si="5"/>
        <v>3.1371158156797967</v>
      </c>
      <c r="AI64">
        <f>SQRT(Table1[[#This Row],[ax]]*Table1[[#This Row],[ax]]+Table1[[#This Row],[ay]]*Table1[[#This Row],[ay]]+Table1[[#This Row],[az]]*Table1[[#This Row],[az]])-9.807</f>
        <v>1.4912317257376611</v>
      </c>
    </row>
    <row r="65" spans="1:35" x14ac:dyDescent="0.25">
      <c r="A65">
        <v>7987301</v>
      </c>
      <c r="B65">
        <v>-1.1106009999999999</v>
      </c>
      <c r="C65">
        <v>-2.4400279999999999</v>
      </c>
      <c r="D65">
        <v>-10.447544000000001</v>
      </c>
      <c r="E65">
        <v>-0.18065999999999999</v>
      </c>
      <c r="F65">
        <v>-3.5273850000000002</v>
      </c>
      <c r="G65">
        <v>0.12612599999999999</v>
      </c>
      <c r="H65">
        <v>0.54118599999999994</v>
      </c>
      <c r="I65">
        <v>2.714715</v>
      </c>
      <c r="J65">
        <v>-24.444732999999999</v>
      </c>
      <c r="K65">
        <f>Table1[[#This Row],[mx]]-$W$8</f>
        <v>8.4503625742843482</v>
      </c>
      <c r="L65">
        <f>Table1[[#This Row],[my]]-$X$8</f>
        <v>-7.4025663092120393</v>
      </c>
      <c r="M65">
        <f>Table1[[#This Row],[mz]]-$Y$8</f>
        <v>-47.047739393215608</v>
      </c>
      <c r="N65">
        <f>Table1[[#This Row],[cx]]*$W$9+Table1[[#This Row],[cy]]*$X$9+Table1[[#This Row],[cz]]*$Y$9</f>
        <v>7.8665681345244778E-2</v>
      </c>
      <c r="O65">
        <f>Table1[[#This Row],[cx]]*$W$10+Table1[[#This Row],[cy]]*$X$10+Table1[[#This Row],[cz]]*$Y$10</f>
        <v>0.2302387167611753</v>
      </c>
      <c r="P65">
        <f>Table1[[#This Row],[cx]]*$W$11+Table1[[#This Row],[cy]]*$X$11+Table1[[#This Row],[cz]]*$Y$11</f>
        <v>-0.90202906642920144</v>
      </c>
      <c r="Q65">
        <f t="shared" si="1"/>
        <v>1.6165954571931512E-2</v>
      </c>
      <c r="R65">
        <f t="shared" si="2"/>
        <v>71.136237191401605</v>
      </c>
      <c r="AF65">
        <f t="shared" si="3"/>
        <v>-10.351055526833452</v>
      </c>
      <c r="AG65">
        <f t="shared" si="4"/>
        <v>-202.1042732177539</v>
      </c>
      <c r="AH65">
        <f t="shared" si="5"/>
        <v>7.2264874868670201</v>
      </c>
      <c r="AI65">
        <f>SQRT(Table1[[#This Row],[ax]]*Table1[[#This Row],[ax]]+Table1[[#This Row],[ay]]*Table1[[#This Row],[ay]]+Table1[[#This Row],[az]]*Table1[[#This Row],[az]])-9.807</f>
        <v>0.97902553556781591</v>
      </c>
    </row>
    <row r="66" spans="1:35" x14ac:dyDescent="0.25">
      <c r="A66">
        <v>8038789</v>
      </c>
      <c r="B66">
        <v>-2.3029739999999999</v>
      </c>
      <c r="C66">
        <v>-1.2332890000000001</v>
      </c>
      <c r="D66">
        <v>-9.7316420000000008</v>
      </c>
      <c r="E66">
        <v>8.4270000000000005E-3</v>
      </c>
      <c r="F66">
        <v>-3.6051500000000001</v>
      </c>
      <c r="G66">
        <v>0.38765300000000003</v>
      </c>
      <c r="H66">
        <v>9.9217410000000008</v>
      </c>
      <c r="I66">
        <v>1.6288290000000001</v>
      </c>
      <c r="J66">
        <v>-22.364329999999999</v>
      </c>
      <c r="K66">
        <f>Table1[[#This Row],[mx]]-$W$8</f>
        <v>17.830917574284349</v>
      </c>
      <c r="L66">
        <f>Table1[[#This Row],[my]]-$X$8</f>
        <v>-8.4884523092120396</v>
      </c>
      <c r="M66">
        <f>Table1[[#This Row],[mz]]-$Y$8</f>
        <v>-44.967336393215604</v>
      </c>
      <c r="N66">
        <f>Table1[[#This Row],[cx]]*$W$9+Table1[[#This Row],[cy]]*$X$9+Table1[[#This Row],[cz]]*$Y$9</f>
        <v>0.26071279063156594</v>
      </c>
      <c r="O66">
        <f>Table1[[#This Row],[cx]]*$W$10+Table1[[#This Row],[cy]]*$X$10+Table1[[#This Row],[cz]]*$Y$10</f>
        <v>0.20011775569250434</v>
      </c>
      <c r="P66">
        <f>Table1[[#This Row],[cx]]*$W$11+Table1[[#This Row],[cy]]*$X$11+Table1[[#This Row],[cz]]*$Y$11</f>
        <v>-0.88404681866300128</v>
      </c>
      <c r="Q66">
        <f t="shared" si="1"/>
        <v>1.219764455740145E-2</v>
      </c>
      <c r="R66">
        <f t="shared" si="2"/>
        <v>37.509099881485405</v>
      </c>
      <c r="AF66">
        <f t="shared" si="3"/>
        <v>0.48283153395674477</v>
      </c>
      <c r="AG66">
        <f t="shared" si="4"/>
        <v>-206.55987951158875</v>
      </c>
      <c r="AH66">
        <f t="shared" si="5"/>
        <v>22.210880815584904</v>
      </c>
      <c r="AI66">
        <f>SQRT(Table1[[#This Row],[ax]]*Table1[[#This Row],[ax]]+Table1[[#This Row],[ay]]*Table1[[#This Row],[ay]]+Table1[[#This Row],[az]]*Table1[[#This Row],[az]])-9.807</f>
        <v>0.26918712700200942</v>
      </c>
    </row>
    <row r="67" spans="1:35" x14ac:dyDescent="0.25">
      <c r="A67">
        <v>8090275</v>
      </c>
      <c r="B67">
        <v>-4.0053380000000001</v>
      </c>
      <c r="C67">
        <v>-0.28753099999999998</v>
      </c>
      <c r="D67">
        <v>-8.963063</v>
      </c>
      <c r="E67">
        <v>-0.67202099999999998</v>
      </c>
      <c r="F67">
        <v>-3.0464099999999998</v>
      </c>
      <c r="G67">
        <v>0.32852999999999999</v>
      </c>
      <c r="H67">
        <v>17.678740000000001</v>
      </c>
      <c r="I67">
        <v>0.72392400000000001</v>
      </c>
      <c r="J67">
        <v>-18.376892000000002</v>
      </c>
      <c r="K67">
        <f>Table1[[#This Row],[mx]]-$W$8</f>
        <v>25.58791657428435</v>
      </c>
      <c r="L67">
        <f>Table1[[#This Row],[my]]-$X$8</f>
        <v>-9.393357309212039</v>
      </c>
      <c r="M67">
        <f>Table1[[#This Row],[mz]]-$Y$8</f>
        <v>-40.979898393215606</v>
      </c>
      <c r="N67">
        <f>Table1[[#This Row],[cx]]*$W$9+Table1[[#This Row],[cy]]*$X$9+Table1[[#This Row],[cz]]*$Y$9</f>
        <v>0.41517468726024903</v>
      </c>
      <c r="O67">
        <f>Table1[[#This Row],[cx]]*$W$10+Table1[[#This Row],[cy]]*$X$10+Table1[[#This Row],[cz]]*$Y$10</f>
        <v>0.15777030924243463</v>
      </c>
      <c r="P67">
        <f>Table1[[#This Row],[cx]]*$W$11+Table1[[#This Row],[cy]]*$X$11+Table1[[#This Row],[cz]]*$Y$11</f>
        <v>-0.82880638830491238</v>
      </c>
      <c r="Q67">
        <f t="shared" ref="Q67:Q130" si="11">POWER(N67*N67+O67*O67+P67*P67-1,2)</f>
        <v>1.3413920143859346E-2</v>
      </c>
      <c r="R67">
        <f t="shared" ref="R67:R130" si="12">DEGREES(ATAN2(N67,O67))</f>
        <v>20.807264701675813</v>
      </c>
      <c r="AF67">
        <f t="shared" ref="AF67:AF130" si="13">DEGREES(E67)</f>
        <v>-38.503967044161094</v>
      </c>
      <c r="AG67">
        <f t="shared" ref="AG67:AG130" si="14">DEGREES(F67)</f>
        <v>-174.5464356664491</v>
      </c>
      <c r="AH67">
        <f t="shared" ref="AH67:AH130" si="15">DEGREES(G67)</f>
        <v>18.823382443432934</v>
      </c>
      <c r="AI67">
        <f>SQRT(Table1[[#This Row],[ax]]*Table1[[#This Row],[ax]]+Table1[[#This Row],[ay]]*Table1[[#This Row],[ay]]+Table1[[#This Row],[az]]*Table1[[#This Row],[az]])-9.807</f>
        <v>1.4502171876458192E-2</v>
      </c>
    </row>
    <row r="68" spans="1:35" x14ac:dyDescent="0.25">
      <c r="A68">
        <v>8141778</v>
      </c>
      <c r="B68">
        <v>-5.3796799999999996</v>
      </c>
      <c r="C68">
        <v>-1.7624340000000001</v>
      </c>
      <c r="D68">
        <v>-9.5472780000000004</v>
      </c>
      <c r="E68">
        <v>-0.62221899999999997</v>
      </c>
      <c r="F68">
        <v>-3.7457669999999998</v>
      </c>
      <c r="G68">
        <v>0.47314200000000001</v>
      </c>
      <c r="H68">
        <v>25.796527999999999</v>
      </c>
      <c r="I68">
        <v>-0.90490499999999996</v>
      </c>
      <c r="J68">
        <v>-12.309051</v>
      </c>
      <c r="K68">
        <f>Table1[[#This Row],[mx]]-$W$8</f>
        <v>33.705704574284347</v>
      </c>
      <c r="L68">
        <f>Table1[[#This Row],[my]]-$X$8</f>
        <v>-11.022186309212039</v>
      </c>
      <c r="M68">
        <f>Table1[[#This Row],[mz]]-$Y$8</f>
        <v>-34.912057393215605</v>
      </c>
      <c r="N68">
        <f>Table1[[#This Row],[cx]]*$W$9+Table1[[#This Row],[cy]]*$X$9+Table1[[#This Row],[cz]]*$Y$9</f>
        <v>0.58003016403564944</v>
      </c>
      <c r="O68">
        <f>Table1[[#This Row],[cx]]*$W$10+Table1[[#This Row],[cy]]*$X$10+Table1[[#This Row],[cz]]*$Y$10</f>
        <v>8.6644622193939341E-2</v>
      </c>
      <c r="P68">
        <f>Table1[[#This Row],[cx]]*$W$11+Table1[[#This Row],[cy]]*$X$11+Table1[[#This Row],[cz]]*$Y$11</f>
        <v>-0.74209351536345458</v>
      </c>
      <c r="Q68">
        <f t="shared" si="11"/>
        <v>1.1099661846151063E-2</v>
      </c>
      <c r="R68">
        <f t="shared" si="12"/>
        <v>8.4959933455514918</v>
      </c>
      <c r="AF68">
        <f t="shared" si="13"/>
        <v>-35.650522632850567</v>
      </c>
      <c r="AG68">
        <f t="shared" si="14"/>
        <v>-214.61664013937983</v>
      </c>
      <c r="AH68">
        <f t="shared" si="15"/>
        <v>27.109039710378799</v>
      </c>
      <c r="AI68">
        <f>SQRT(Table1[[#This Row],[ax]]*Table1[[#This Row],[ax]]+Table1[[#This Row],[ay]]*Table1[[#This Row],[ay]]+Table1[[#This Row],[az]]*Table1[[#This Row],[az]])-9.807</f>
        <v>1.2924435768663649</v>
      </c>
    </row>
    <row r="69" spans="1:35" x14ac:dyDescent="0.25">
      <c r="A69">
        <v>8193298</v>
      </c>
      <c r="B69">
        <v>-5.5951700000000004</v>
      </c>
      <c r="C69">
        <v>7.6406000000000002E-2</v>
      </c>
      <c r="D69">
        <v>-4.8113060000000001</v>
      </c>
      <c r="E69">
        <v>-0.114347</v>
      </c>
      <c r="F69">
        <v>-4.8081180000000003</v>
      </c>
      <c r="G69">
        <v>0.46355400000000002</v>
      </c>
      <c r="H69">
        <v>33.553528</v>
      </c>
      <c r="I69">
        <v>-1.8098099999999999</v>
      </c>
      <c r="J69">
        <v>-5.5477410000000003</v>
      </c>
      <c r="K69">
        <f>Table1[[#This Row],[mx]]-$W$8</f>
        <v>41.462704574284345</v>
      </c>
      <c r="L69">
        <f>Table1[[#This Row],[my]]-$X$8</f>
        <v>-11.92709130921204</v>
      </c>
      <c r="M69">
        <f>Table1[[#This Row],[mz]]-$Y$8</f>
        <v>-28.15074739321561</v>
      </c>
      <c r="N69">
        <f>Table1[[#This Row],[cx]]*$W$9+Table1[[#This Row],[cy]]*$X$9+Table1[[#This Row],[cz]]*$Y$9</f>
        <v>0.73929275745240053</v>
      </c>
      <c r="O69">
        <f>Table1[[#This Row],[cx]]*$W$10+Table1[[#This Row],[cy]]*$X$10+Table1[[#This Row],[cz]]*$Y$10</f>
        <v>2.311323458649811E-2</v>
      </c>
      <c r="P69">
        <f>Table1[[#This Row],[cx]]*$W$11+Table1[[#This Row],[cy]]*$X$11+Table1[[#This Row],[cz]]*$Y$11</f>
        <v>-0.6373975695633578</v>
      </c>
      <c r="Q69">
        <f t="shared" si="11"/>
        <v>2.1749477870124383E-3</v>
      </c>
      <c r="R69">
        <f t="shared" si="12"/>
        <v>1.7907108681511541</v>
      </c>
      <c r="AF69">
        <f t="shared" si="13"/>
        <v>-6.5516004999824249</v>
      </c>
      <c r="AG69">
        <f t="shared" si="14"/>
        <v>-275.4848688008824</v>
      </c>
      <c r="AH69">
        <f t="shared" si="15"/>
        <v>26.559687776407365</v>
      </c>
      <c r="AI69">
        <f>SQRT(Table1[[#This Row],[ax]]*Table1[[#This Row],[ax]]+Table1[[#This Row],[ay]]*Table1[[#This Row],[ay]]+Table1[[#This Row],[az]]*Table1[[#This Row],[az]])-9.807</f>
        <v>-2.4272689323138614</v>
      </c>
    </row>
    <row r="70" spans="1:35" x14ac:dyDescent="0.25">
      <c r="A70">
        <v>8244809</v>
      </c>
      <c r="B70">
        <v>-7.3861230000000004</v>
      </c>
      <c r="C70">
        <v>0.234432</v>
      </c>
      <c r="D70">
        <v>-1.6220669999999999</v>
      </c>
      <c r="E70">
        <v>0.639073</v>
      </c>
      <c r="F70">
        <v>-3.4080729999999999</v>
      </c>
      <c r="G70">
        <v>0.11707099999999999</v>
      </c>
      <c r="H70">
        <v>36.259456999999998</v>
      </c>
      <c r="I70">
        <v>-3.8006009999999999</v>
      </c>
      <c r="J70">
        <v>-0.86683500000000002</v>
      </c>
      <c r="K70">
        <f>Table1[[#This Row],[mx]]-$W$8</f>
        <v>44.168633574284343</v>
      </c>
      <c r="L70">
        <f>Table1[[#This Row],[my]]-$X$8</f>
        <v>-13.91788230921204</v>
      </c>
      <c r="M70">
        <f>Table1[[#This Row],[mz]]-$Y$8</f>
        <v>-23.46984139321561</v>
      </c>
      <c r="N70">
        <f>Table1[[#This Row],[cx]]*$W$9+Table1[[#This Row],[cy]]*$X$9+Table1[[#This Row],[cz]]*$Y$9</f>
        <v>0.79869616947977118</v>
      </c>
      <c r="O70">
        <f>Table1[[#This Row],[cx]]*$W$10+Table1[[#This Row],[cy]]*$X$10+Table1[[#This Row],[cz]]*$Y$10</f>
        <v>-4.7093699190052352E-2</v>
      </c>
      <c r="P70">
        <f>Table1[[#This Row],[cx]]*$W$11+Table1[[#This Row],[cy]]*$X$11+Table1[[#This Row],[cz]]*$Y$11</f>
        <v>-0.57146490973980368</v>
      </c>
      <c r="Q70">
        <f t="shared" si="11"/>
        <v>1.1085216853703767E-3</v>
      </c>
      <c r="R70">
        <f t="shared" si="12"/>
        <v>-3.3744367686569237</v>
      </c>
      <c r="AF70">
        <f t="shared" si="13"/>
        <v>36.616185700764056</v>
      </c>
      <c r="AG70">
        <f t="shared" si="14"/>
        <v>-195.26819917248901</v>
      </c>
      <c r="AH70">
        <f t="shared" si="15"/>
        <v>6.7076742033760599</v>
      </c>
      <c r="AI70">
        <f>SQRT(Table1[[#This Row],[ax]]*Table1[[#This Row],[ax]]+Table1[[#This Row],[ay]]*Table1[[#This Row],[ay]]+Table1[[#This Row],[az]]*Table1[[#This Row],[az]])-9.807</f>
        <v>-2.2412301987013912</v>
      </c>
    </row>
    <row r="71" spans="1:35" x14ac:dyDescent="0.25">
      <c r="A71">
        <v>8296316</v>
      </c>
      <c r="B71">
        <v>-8.8011680000000005</v>
      </c>
      <c r="C71">
        <v>-0.87892899999999996</v>
      </c>
      <c r="D71">
        <v>-2.0626229999999999</v>
      </c>
      <c r="E71">
        <v>-0.50743499999999997</v>
      </c>
      <c r="F71">
        <v>-2.2927240000000002</v>
      </c>
      <c r="G71">
        <v>0.170602</v>
      </c>
      <c r="H71">
        <v>39.506573000000003</v>
      </c>
      <c r="I71">
        <v>-3.8006009999999999</v>
      </c>
      <c r="J71">
        <v>8.1482449999999993</v>
      </c>
      <c r="K71">
        <f>Table1[[#This Row],[mx]]-$W$8</f>
        <v>47.415749574284348</v>
      </c>
      <c r="L71">
        <f>Table1[[#This Row],[my]]-$X$8</f>
        <v>-13.91788230921204</v>
      </c>
      <c r="M71">
        <f>Table1[[#This Row],[mz]]-$Y$8</f>
        <v>-14.454761393215609</v>
      </c>
      <c r="N71">
        <f>Table1[[#This Row],[cx]]*$W$9+Table1[[#This Row],[cy]]*$X$9+Table1[[#This Row],[cz]]*$Y$9</f>
        <v>0.87610705515969656</v>
      </c>
      <c r="O71">
        <f>Table1[[#This Row],[cx]]*$W$10+Table1[[#This Row],[cy]]*$X$10+Table1[[#This Row],[cz]]*$Y$10</f>
        <v>-0.11406711892840615</v>
      </c>
      <c r="P71">
        <f>Table1[[#This Row],[cx]]*$W$11+Table1[[#This Row],[cy]]*$X$11+Table1[[#This Row],[cz]]*$Y$11</f>
        <v>-0.41465803988959532</v>
      </c>
      <c r="Q71">
        <f t="shared" si="11"/>
        <v>2.2547141336624688E-3</v>
      </c>
      <c r="R71">
        <f t="shared" si="12"/>
        <v>-7.4180506749630952</v>
      </c>
      <c r="AF71">
        <f t="shared" si="13"/>
        <v>-29.073883877220926</v>
      </c>
      <c r="AG71">
        <f t="shared" si="14"/>
        <v>-131.36340878835216</v>
      </c>
      <c r="AH71">
        <f t="shared" si="15"/>
        <v>9.77477457649087</v>
      </c>
      <c r="AI71">
        <f>SQRT(Table1[[#This Row],[ax]]*Table1[[#This Row],[ax]]+Table1[[#This Row],[ay]]*Table1[[#This Row],[ay]]+Table1[[#This Row],[az]]*Table1[[#This Row],[az]])-9.807</f>
        <v>-0.72473772722930008</v>
      </c>
    </row>
    <row r="72" spans="1:35" x14ac:dyDescent="0.25">
      <c r="A72">
        <v>8347815</v>
      </c>
      <c r="B72">
        <v>-8.0637170000000005</v>
      </c>
      <c r="C72">
        <v>1.0173749999999999</v>
      </c>
      <c r="D72">
        <v>-3.9565329999999999</v>
      </c>
      <c r="E72">
        <v>-0.69705499999999998</v>
      </c>
      <c r="F72">
        <v>-0.40398200000000001</v>
      </c>
      <c r="G72">
        <v>-0.41397099999999998</v>
      </c>
      <c r="H72">
        <v>40.588943</v>
      </c>
      <c r="I72">
        <v>-5.610411</v>
      </c>
      <c r="J72">
        <v>13.349252</v>
      </c>
      <c r="K72">
        <f>Table1[[#This Row],[mx]]-$W$8</f>
        <v>48.498119574284345</v>
      </c>
      <c r="L72">
        <f>Table1[[#This Row],[my]]-$X$8</f>
        <v>-15.727692309212038</v>
      </c>
      <c r="M72">
        <f>Table1[[#This Row],[mz]]-$Y$8</f>
        <v>-9.2537543932156083</v>
      </c>
      <c r="N72">
        <f>Table1[[#This Row],[cx]]*$W$9+Table1[[#This Row],[cy]]*$X$9+Table1[[#This Row],[cz]]*$Y$9</f>
        <v>0.90552486200937554</v>
      </c>
      <c r="O72">
        <f>Table1[[#This Row],[cx]]*$W$10+Table1[[#This Row],[cy]]*$X$10+Table1[[#This Row],[cz]]*$Y$10</f>
        <v>-0.18590858422468032</v>
      </c>
      <c r="P72">
        <f>Table1[[#This Row],[cx]]*$W$11+Table1[[#This Row],[cy]]*$X$11+Table1[[#This Row],[cz]]*$Y$11</f>
        <v>-0.33619491651629763</v>
      </c>
      <c r="Q72">
        <f t="shared" si="11"/>
        <v>1.0520746800995247E-3</v>
      </c>
      <c r="R72">
        <f t="shared" si="12"/>
        <v>-11.601883658004951</v>
      </c>
      <c r="AF72">
        <f t="shared" si="13"/>
        <v>-39.938309588491599</v>
      </c>
      <c r="AG72">
        <f t="shared" si="14"/>
        <v>-23.146463599254023</v>
      </c>
      <c r="AH72">
        <f t="shared" si="15"/>
        <v>-23.7187911408102</v>
      </c>
      <c r="AI72">
        <f>SQRT(Table1[[#This Row],[ax]]*Table1[[#This Row],[ax]]+Table1[[#This Row],[ay]]*Table1[[#This Row],[ay]]+Table1[[#This Row],[az]]*Table1[[#This Row],[az]])-9.807</f>
        <v>-0.76749021645515292</v>
      </c>
    </row>
    <row r="73" spans="1:35" x14ac:dyDescent="0.25">
      <c r="A73">
        <v>8399317</v>
      </c>
      <c r="B73">
        <v>-10.065372</v>
      </c>
      <c r="C73">
        <v>-3.1415649999999999</v>
      </c>
      <c r="D73">
        <v>-2.261352</v>
      </c>
      <c r="E73">
        <v>0.364763</v>
      </c>
      <c r="F73">
        <v>-3.2064689999999998</v>
      </c>
      <c r="G73">
        <v>-0.38068099999999999</v>
      </c>
      <c r="H73">
        <v>42.392899</v>
      </c>
      <c r="I73">
        <v>-3.8006009999999999</v>
      </c>
      <c r="J73">
        <v>17.510057</v>
      </c>
      <c r="K73">
        <f>Table1[[#This Row],[mx]]-$W$8</f>
        <v>50.302075574284345</v>
      </c>
      <c r="L73">
        <f>Table1[[#This Row],[my]]-$X$8</f>
        <v>-13.91788230921204</v>
      </c>
      <c r="M73">
        <f>Table1[[#This Row],[mz]]-$Y$8</f>
        <v>-5.0929493932156085</v>
      </c>
      <c r="N73">
        <f>Table1[[#This Row],[cx]]*$W$9+Table1[[#This Row],[cy]]*$X$9+Table1[[#This Row],[cz]]*$Y$9</f>
        <v>0.94725040257570636</v>
      </c>
      <c r="O73">
        <f>Table1[[#This Row],[cx]]*$W$10+Table1[[#This Row],[cy]]*$X$10+Table1[[#This Row],[cz]]*$Y$10</f>
        <v>-0.18389677798610171</v>
      </c>
      <c r="P73">
        <f>Table1[[#This Row],[cx]]*$W$11+Table1[[#This Row],[cy]]*$X$11+Table1[[#This Row],[cz]]*$Y$11</f>
        <v>-0.2512333238165117</v>
      </c>
      <c r="Q73">
        <f t="shared" si="11"/>
        <v>3.3413797242108891E-5</v>
      </c>
      <c r="R73">
        <f t="shared" si="12"/>
        <v>-10.986591216444976</v>
      </c>
      <c r="AF73">
        <f t="shared" si="13"/>
        <v>20.899380422530449</v>
      </c>
      <c r="AG73">
        <f t="shared" si="14"/>
        <v>-183.71714083953356</v>
      </c>
      <c r="AH73">
        <f t="shared" si="15"/>
        <v>-21.811414640819692</v>
      </c>
      <c r="AI73">
        <f>SQRT(Table1[[#This Row],[ax]]*Table1[[#This Row],[ax]]+Table1[[#This Row],[ay]]*Table1[[#This Row],[ay]]+Table1[[#This Row],[az]]*Table1[[#This Row],[az]])-9.807</f>
        <v>0.97700932007724894</v>
      </c>
    </row>
    <row r="74" spans="1:35" x14ac:dyDescent="0.25">
      <c r="A74">
        <v>8450833</v>
      </c>
      <c r="B74">
        <v>-7.3406310000000001</v>
      </c>
      <c r="C74">
        <v>1.311877</v>
      </c>
      <c r="D74">
        <v>2.2112449999999999</v>
      </c>
      <c r="E74">
        <v>0.23852799999999999</v>
      </c>
      <c r="F74">
        <v>-4.5375370000000004</v>
      </c>
      <c r="G74">
        <v>2.7854E-2</v>
      </c>
      <c r="H74">
        <v>42.753689000000001</v>
      </c>
      <c r="I74">
        <v>-3.0766770000000001</v>
      </c>
      <c r="J74">
        <v>26.178401999999998</v>
      </c>
      <c r="K74">
        <f>Table1[[#This Row],[mx]]-$W$8</f>
        <v>50.662865574284346</v>
      </c>
      <c r="L74">
        <f>Table1[[#This Row],[my]]-$X$8</f>
        <v>-13.193958309212039</v>
      </c>
      <c r="M74">
        <f>Table1[[#This Row],[mz]]-$Y$8</f>
        <v>3.5753956067843902</v>
      </c>
      <c r="N74">
        <f>Table1[[#This Row],[cx]]*$W$9+Table1[[#This Row],[cy]]*$X$9+Table1[[#This Row],[cz]]*$Y$9</f>
        <v>0.96919465834670881</v>
      </c>
      <c r="O74">
        <f>Table1[[#This Row],[cx]]*$W$10+Table1[[#This Row],[cy]]*$X$10+Table1[[#This Row],[cz]]*$Y$10</f>
        <v>-0.23678974261192542</v>
      </c>
      <c r="P74">
        <f>Table1[[#This Row],[cx]]*$W$11+Table1[[#This Row],[cy]]*$X$11+Table1[[#This Row],[cz]]*$Y$11</f>
        <v>-9.1937629745366151E-2</v>
      </c>
      <c r="Q74">
        <f t="shared" si="11"/>
        <v>1.4901111129586028E-5</v>
      </c>
      <c r="R74">
        <f t="shared" si="12"/>
        <v>-13.729322633382866</v>
      </c>
      <c r="AF74">
        <f t="shared" si="13"/>
        <v>13.666647695696501</v>
      </c>
      <c r="AG74">
        <f t="shared" si="14"/>
        <v>-259.98171948445304</v>
      </c>
      <c r="AH74">
        <f t="shared" si="15"/>
        <v>1.595916642557395</v>
      </c>
      <c r="AI74">
        <f>SQRT(Table1[[#This Row],[ax]]*Table1[[#This Row],[ax]]+Table1[[#This Row],[ay]]*Table1[[#This Row],[ay]]+Table1[[#This Row],[az]]*Table1[[#This Row],[az]])-9.807</f>
        <v>-2.0291153781175826</v>
      </c>
    </row>
    <row r="75" spans="1:35" x14ac:dyDescent="0.25">
      <c r="A75">
        <v>8502354</v>
      </c>
      <c r="B75">
        <v>-8.3773730000000004</v>
      </c>
      <c r="C75">
        <v>-0.838225</v>
      </c>
      <c r="D75">
        <v>4.1267040000000001</v>
      </c>
      <c r="E75">
        <v>0.47635100000000002</v>
      </c>
      <c r="F75">
        <v>-3.666137</v>
      </c>
      <c r="G75">
        <v>-0.703461</v>
      </c>
      <c r="H75">
        <v>41.490921</v>
      </c>
      <c r="I75">
        <v>-1.0858859999999999</v>
      </c>
      <c r="J75">
        <v>38.140720000000002</v>
      </c>
      <c r="K75">
        <f>Table1[[#This Row],[mx]]-$W$8</f>
        <v>49.400097574284345</v>
      </c>
      <c r="L75">
        <f>Table1[[#This Row],[my]]-$X$8</f>
        <v>-11.20316730921204</v>
      </c>
      <c r="M75">
        <f>Table1[[#This Row],[mz]]-$Y$8</f>
        <v>15.537713606784394</v>
      </c>
      <c r="N75">
        <f>Table1[[#This Row],[cx]]*$W$9+Table1[[#This Row],[cy]]*$X$9+Table1[[#This Row],[cz]]*$Y$9</f>
        <v>0.96606579611437948</v>
      </c>
      <c r="O75">
        <f>Table1[[#This Row],[cx]]*$W$10+Table1[[#This Row],[cy]]*$X$10+Table1[[#This Row],[cz]]*$Y$10</f>
        <v>-0.29285335006441937</v>
      </c>
      <c r="P75">
        <f>Table1[[#This Row],[cx]]*$W$11+Table1[[#This Row],[cy]]*$X$11+Table1[[#This Row],[cz]]*$Y$11</f>
        <v>0.13711889729339366</v>
      </c>
      <c r="Q75">
        <f t="shared" si="11"/>
        <v>1.4324558937633114E-3</v>
      </c>
      <c r="R75">
        <f t="shared" si="12"/>
        <v>-16.86416409802754</v>
      </c>
      <c r="AF75">
        <f t="shared" si="13"/>
        <v>27.292901866836278</v>
      </c>
      <c r="AG75">
        <f t="shared" si="14"/>
        <v>-210.05417721675309</v>
      </c>
      <c r="AH75">
        <f t="shared" si="15"/>
        <v>-40.305346352052403</v>
      </c>
      <c r="AI75">
        <f>SQRT(Table1[[#This Row],[ax]]*Table1[[#This Row],[ax]]+Table1[[#This Row],[ay]]*Table1[[#This Row],[ay]]+Table1[[#This Row],[az]]*Table1[[#This Row],[az]])-9.807</f>
        <v>-0.43082351726621937</v>
      </c>
    </row>
    <row r="76" spans="1:35" x14ac:dyDescent="0.25">
      <c r="A76">
        <v>8553861</v>
      </c>
      <c r="B76">
        <v>-6.1865670000000001</v>
      </c>
      <c r="C76">
        <v>-0.25161600000000001</v>
      </c>
      <c r="D76">
        <v>5.5824530000000001</v>
      </c>
      <c r="E76">
        <v>-0.21954299999999999</v>
      </c>
      <c r="F76">
        <v>-3.9367190000000001</v>
      </c>
      <c r="G76">
        <v>-0.41556900000000002</v>
      </c>
      <c r="H76">
        <v>37.341827000000002</v>
      </c>
      <c r="I76">
        <v>-0.180981</v>
      </c>
      <c r="J76">
        <v>46.288963000000003</v>
      </c>
      <c r="K76">
        <f>Table1[[#This Row],[mx]]-$W$8</f>
        <v>45.251003574284347</v>
      </c>
      <c r="L76">
        <f>Table1[[#This Row],[my]]-$X$8</f>
        <v>-10.298262309212038</v>
      </c>
      <c r="M76">
        <f>Table1[[#This Row],[mz]]-$Y$8</f>
        <v>23.685956606784394</v>
      </c>
      <c r="N76">
        <f>Table1[[#This Row],[cx]]*$W$9+Table1[[#This Row],[cy]]*$X$9+Table1[[#This Row],[cz]]*$Y$9</f>
        <v>0.90128313947124306</v>
      </c>
      <c r="O76">
        <f>Table1[[#This Row],[cx]]*$W$10+Table1[[#This Row],[cy]]*$X$10+Table1[[#This Row],[cz]]*$Y$10</f>
        <v>-0.3411029583201623</v>
      </c>
      <c r="P76">
        <f>Table1[[#This Row],[cx]]*$W$11+Table1[[#This Row],[cy]]*$X$11+Table1[[#This Row],[cz]]*$Y$11</f>
        <v>0.29388676278043524</v>
      </c>
      <c r="Q76">
        <f t="shared" si="11"/>
        <v>2.2595967134661607E-4</v>
      </c>
      <c r="R76">
        <f t="shared" si="12"/>
        <v>-20.72983543858766</v>
      </c>
      <c r="AF76">
        <f t="shared" si="13"/>
        <v>-12.578887321640632</v>
      </c>
      <c r="AG76">
        <f t="shared" si="14"/>
        <v>-225.55738382896195</v>
      </c>
      <c r="AH76">
        <f t="shared" si="15"/>
        <v>-23.81034979647211</v>
      </c>
      <c r="AI76">
        <f>SQRT(Table1[[#This Row],[ax]]*Table1[[#This Row],[ax]]+Table1[[#This Row],[ay]]*Table1[[#This Row],[ay]]+Table1[[#This Row],[az]]*Table1[[#This Row],[az]])-9.807</f>
        <v>-1.4702918154613336</v>
      </c>
    </row>
    <row r="77" spans="1:35" x14ac:dyDescent="0.25">
      <c r="A77">
        <v>8605370</v>
      </c>
      <c r="B77">
        <v>-5.4108070000000001</v>
      </c>
      <c r="C77">
        <v>-1.5493399999999999</v>
      </c>
      <c r="D77">
        <v>4.7396510000000003</v>
      </c>
      <c r="E77">
        <v>0.58447700000000002</v>
      </c>
      <c r="F77">
        <v>-4.8973360000000001</v>
      </c>
      <c r="G77">
        <v>-0.189197</v>
      </c>
      <c r="H77">
        <v>31.929970000000001</v>
      </c>
      <c r="I77">
        <v>0.180981</v>
      </c>
      <c r="J77">
        <v>55.997509000000001</v>
      </c>
      <c r="K77">
        <f>Table1[[#This Row],[mx]]-$W$8</f>
        <v>39.839146574284349</v>
      </c>
      <c r="L77">
        <f>Table1[[#This Row],[my]]-$X$8</f>
        <v>-9.9363003092120401</v>
      </c>
      <c r="M77">
        <f>Table1[[#This Row],[mz]]-$Y$8</f>
        <v>33.394502606784393</v>
      </c>
      <c r="N77">
        <f>Table1[[#This Row],[cx]]*$W$9+Table1[[#This Row],[cy]]*$X$9+Table1[[#This Row],[cz]]*$Y$9</f>
        <v>0.81510833861503873</v>
      </c>
      <c r="O77">
        <f>Table1[[#This Row],[cx]]*$W$10+Table1[[#This Row],[cy]]*$X$10+Table1[[#This Row],[cz]]*$Y$10</f>
        <v>-0.41182136413986348</v>
      </c>
      <c r="P77">
        <f>Table1[[#This Row],[cx]]*$W$11+Table1[[#This Row],[cy]]*$X$11+Table1[[#This Row],[cz]]*$Y$11</f>
        <v>0.47611172502768395</v>
      </c>
      <c r="Q77">
        <f t="shared" si="11"/>
        <v>3.6821612302548553E-3</v>
      </c>
      <c r="R77">
        <f t="shared" si="12"/>
        <v>-26.80450884221753</v>
      </c>
      <c r="AF77">
        <f t="shared" si="13"/>
        <v>33.488065322467818</v>
      </c>
      <c r="AG77">
        <f t="shared" si="14"/>
        <v>-280.59668365748053</v>
      </c>
      <c r="AH77">
        <f t="shared" si="15"/>
        <v>-10.840189596536636</v>
      </c>
      <c r="AI77">
        <f>SQRT(Table1[[#This Row],[ax]]*Table1[[#This Row],[ax]]+Table1[[#This Row],[ay]]*Table1[[#This Row],[ay]]+Table1[[#This Row],[az]]*Table1[[#This Row],[az]])-9.807</f>
        <v>-2.4489038856066845</v>
      </c>
    </row>
    <row r="78" spans="1:35" x14ac:dyDescent="0.25">
      <c r="A78">
        <v>8656880</v>
      </c>
      <c r="B78">
        <v>-2.2622710000000001</v>
      </c>
      <c r="C78">
        <v>-1.2356830000000001</v>
      </c>
      <c r="D78">
        <v>7.6224160000000003</v>
      </c>
      <c r="E78">
        <v>-7.5519999999999997E-3</v>
      </c>
      <c r="F78">
        <v>-5.0211740000000002</v>
      </c>
      <c r="G78">
        <v>0.89153099999999996</v>
      </c>
      <c r="H78">
        <v>23.090599000000001</v>
      </c>
      <c r="I78">
        <v>-0.72392400000000001</v>
      </c>
      <c r="J78">
        <v>62.065353000000002</v>
      </c>
      <c r="K78">
        <f>Table1[[#This Row],[mx]]-$W$8</f>
        <v>30.999775574284349</v>
      </c>
      <c r="L78">
        <f>Table1[[#This Row],[my]]-$X$8</f>
        <v>-10.84120530921204</v>
      </c>
      <c r="M78">
        <f>Table1[[#This Row],[mz]]-$Y$8</f>
        <v>39.462346606784394</v>
      </c>
      <c r="N78">
        <f>Table1[[#This Row],[cx]]*$W$9+Table1[[#This Row],[cy]]*$X$9+Table1[[#This Row],[cz]]*$Y$9</f>
        <v>0.65725967797321383</v>
      </c>
      <c r="O78">
        <f>Table1[[#This Row],[cx]]*$W$10+Table1[[#This Row],[cy]]*$X$10+Table1[[#This Row],[cz]]*$Y$10</f>
        <v>-0.47963684579773452</v>
      </c>
      <c r="P78">
        <f>Table1[[#This Row],[cx]]*$W$11+Table1[[#This Row],[cy]]*$X$11+Table1[[#This Row],[cz]]*$Y$11</f>
        <v>0.58849721056665549</v>
      </c>
      <c r="Q78">
        <f t="shared" si="11"/>
        <v>7.0069538951715785E-5</v>
      </c>
      <c r="R78">
        <f t="shared" si="12"/>
        <v>-36.120189458806401</v>
      </c>
      <c r="AF78">
        <f t="shared" si="13"/>
        <v>-0.43269772688279767</v>
      </c>
      <c r="AG78">
        <f t="shared" si="14"/>
        <v>-287.69207840082163</v>
      </c>
      <c r="AH78">
        <f t="shared" si="15"/>
        <v>51.080963605077791</v>
      </c>
      <c r="AI78">
        <f>SQRT(Table1[[#This Row],[ax]]*Table1[[#This Row],[ax]]+Table1[[#This Row],[ay]]*Table1[[#This Row],[ay]]+Table1[[#This Row],[az]]*Table1[[#This Row],[az]])-9.807</f>
        <v>-1.7605095705651888</v>
      </c>
    </row>
    <row r="79" spans="1:35" x14ac:dyDescent="0.25">
      <c r="A79">
        <v>8708364</v>
      </c>
      <c r="B79">
        <v>-2.2119900000000001</v>
      </c>
      <c r="C79">
        <v>-0.883718</v>
      </c>
      <c r="D79">
        <v>7.2872110000000001</v>
      </c>
      <c r="E79">
        <v>-0.95139099999999999</v>
      </c>
      <c r="F79">
        <v>-5.259798</v>
      </c>
      <c r="G79">
        <v>1.0105759999999999</v>
      </c>
      <c r="H79">
        <v>18.761112000000001</v>
      </c>
      <c r="I79">
        <v>-1.0858859999999999</v>
      </c>
      <c r="J79">
        <v>65.185958999999997</v>
      </c>
      <c r="K79">
        <f>Table1[[#This Row],[mx]]-$W$8</f>
        <v>26.670288574284349</v>
      </c>
      <c r="L79">
        <f>Table1[[#This Row],[my]]-$X$8</f>
        <v>-11.20316730921204</v>
      </c>
      <c r="M79">
        <f>Table1[[#This Row],[mz]]-$Y$8</f>
        <v>42.582952606784389</v>
      </c>
      <c r="N79">
        <f>Table1[[#This Row],[cx]]*$W$9+Table1[[#This Row],[cy]]*$X$9+Table1[[#This Row],[cz]]*$Y$9</f>
        <v>0.58021160947832406</v>
      </c>
      <c r="O79">
        <f>Table1[[#This Row],[cx]]*$W$10+Table1[[#This Row],[cy]]*$X$10+Table1[[#This Row],[cz]]*$Y$10</f>
        <v>-0.51251720342380713</v>
      </c>
      <c r="P79">
        <f>Table1[[#This Row],[cx]]*$W$11+Table1[[#This Row],[cy]]*$X$11+Table1[[#This Row],[cz]]*$Y$11</f>
        <v>0.6467743648607559</v>
      </c>
      <c r="Q79">
        <f t="shared" si="11"/>
        <v>3.1104523701561327E-4</v>
      </c>
      <c r="R79">
        <f t="shared" si="12"/>
        <v>-41.455064274646269</v>
      </c>
      <c r="AF79">
        <f t="shared" si="13"/>
        <v>-54.510688966730903</v>
      </c>
      <c r="AG79">
        <f t="shared" si="14"/>
        <v>-301.36422649135136</v>
      </c>
      <c r="AH79">
        <f t="shared" si="15"/>
        <v>57.901739677212674</v>
      </c>
      <c r="AI79">
        <f>SQRT(Table1[[#This Row],[ax]]*Table1[[#This Row],[ax]]+Table1[[#This Row],[ay]]*Table1[[#This Row],[ay]]+Table1[[#This Row],[az]]*Table1[[#This Row],[az]])-9.807</f>
        <v>-2.1403644000679805</v>
      </c>
    </row>
    <row r="80" spans="1:35" x14ac:dyDescent="0.25">
      <c r="A80">
        <v>8759844</v>
      </c>
      <c r="B80">
        <v>1.4297759999999999</v>
      </c>
      <c r="C80">
        <v>0.270347</v>
      </c>
      <c r="D80">
        <v>11.501220999999999</v>
      </c>
      <c r="E80">
        <v>-0.76283599999999996</v>
      </c>
      <c r="F80">
        <v>-4.5612399999999997</v>
      </c>
      <c r="G80">
        <v>0.580735</v>
      </c>
      <c r="H80">
        <v>1.6235580000000001</v>
      </c>
      <c r="I80">
        <v>1.6288290000000001</v>
      </c>
      <c r="J80">
        <v>72.987465</v>
      </c>
      <c r="K80">
        <f>Table1[[#This Row],[mx]]-$W$8</f>
        <v>9.5327345742843477</v>
      </c>
      <c r="L80">
        <f>Table1[[#This Row],[my]]-$X$8</f>
        <v>-8.4884523092120396</v>
      </c>
      <c r="M80">
        <f>Table1[[#This Row],[mz]]-$Y$8</f>
        <v>50.384458606784392</v>
      </c>
      <c r="N80">
        <f>Table1[[#This Row],[cx]]*$W$9+Table1[[#This Row],[cy]]*$X$9+Table1[[#This Row],[cz]]*$Y$9</f>
        <v>0.26778049675429938</v>
      </c>
      <c r="O80">
        <f>Table1[[#This Row],[cx]]*$W$10+Table1[[#This Row],[cy]]*$X$10+Table1[[#This Row],[cz]]*$Y$10</f>
        <v>-0.53286985206405624</v>
      </c>
      <c r="P80">
        <f>Table1[[#This Row],[cx]]*$W$11+Table1[[#This Row],[cy]]*$X$11+Table1[[#This Row],[cz]]*$Y$11</f>
        <v>0.82601227419419443</v>
      </c>
      <c r="Q80">
        <f t="shared" si="11"/>
        <v>1.4404264744434386E-3</v>
      </c>
      <c r="R80">
        <f t="shared" si="12"/>
        <v>-63.319321899968003</v>
      </c>
      <c r="AF80">
        <f t="shared" si="13"/>
        <v>-43.707283260641667</v>
      </c>
      <c r="AG80">
        <f t="shared" si="14"/>
        <v>-261.33980134625159</v>
      </c>
      <c r="AH80">
        <f t="shared" si="15"/>
        <v>33.273664515529866</v>
      </c>
      <c r="AI80">
        <f>SQRT(Table1[[#This Row],[ax]]*Table1[[#This Row],[ax]]+Table1[[#This Row],[ay]]*Table1[[#This Row],[ay]]+Table1[[#This Row],[az]]*Table1[[#This Row],[az]])-9.807</f>
        <v>1.785904355743904</v>
      </c>
    </row>
    <row r="81" spans="1:35" x14ac:dyDescent="0.25">
      <c r="A81">
        <v>8811325</v>
      </c>
      <c r="B81">
        <v>3.1680549999999998</v>
      </c>
      <c r="C81">
        <v>-1.3410329999999999</v>
      </c>
      <c r="D81">
        <v>10.761374999999999</v>
      </c>
      <c r="E81">
        <v>-0.394515</v>
      </c>
      <c r="F81">
        <v>-3.0405509999999998</v>
      </c>
      <c r="G81">
        <v>0.17486299999999999</v>
      </c>
      <c r="H81">
        <v>-10.823718</v>
      </c>
      <c r="I81">
        <v>3.2576580000000002</v>
      </c>
      <c r="J81">
        <v>73.160835000000006</v>
      </c>
      <c r="K81">
        <f>Table1[[#This Row],[mx]]-$W$8</f>
        <v>-2.9145414257156519</v>
      </c>
      <c r="L81">
        <f>Table1[[#This Row],[my]]-$X$8</f>
        <v>-6.8596233092120391</v>
      </c>
      <c r="M81">
        <f>Table1[[#This Row],[mz]]-$Y$8</f>
        <v>50.557828606784398</v>
      </c>
      <c r="N81">
        <f>Table1[[#This Row],[cx]]*$W$9+Table1[[#This Row],[cy]]*$X$9+Table1[[#This Row],[cz]]*$Y$9</f>
        <v>3.1314956652737563E-2</v>
      </c>
      <c r="O81">
        <f>Table1[[#This Row],[cx]]*$W$10+Table1[[#This Row],[cy]]*$X$10+Table1[[#This Row],[cz]]*$Y$10</f>
        <v>-0.5119071734165429</v>
      </c>
      <c r="P81">
        <f>Table1[[#This Row],[cx]]*$W$11+Table1[[#This Row],[cy]]*$X$11+Table1[[#This Row],[cz]]*$Y$11</f>
        <v>0.85580561314963099</v>
      </c>
      <c r="Q81">
        <f t="shared" si="11"/>
        <v>2.0859058215152149E-5</v>
      </c>
      <c r="R81">
        <f t="shared" si="12"/>
        <v>-86.499400901399611</v>
      </c>
      <c r="AF81">
        <f t="shared" si="13"/>
        <v>-22.604044454603674</v>
      </c>
      <c r="AG81">
        <f t="shared" si="14"/>
        <v>-174.21073969428195</v>
      </c>
      <c r="AH81">
        <f t="shared" si="15"/>
        <v>10.018911892996114</v>
      </c>
      <c r="AI81">
        <f>SQRT(Table1[[#This Row],[ax]]*Table1[[#This Row],[ax]]+Table1[[#This Row],[ay]]*Table1[[#This Row],[ay]]+Table1[[#This Row],[az]]*Table1[[#This Row],[az]])-9.807</f>
        <v>1.4908818315974148</v>
      </c>
    </row>
    <row r="82" spans="1:35" x14ac:dyDescent="0.25">
      <c r="A82">
        <v>8862809</v>
      </c>
      <c r="B82">
        <v>3.3308689999999999</v>
      </c>
      <c r="C82">
        <v>-1.546945</v>
      </c>
      <c r="D82">
        <v>10.023923</v>
      </c>
      <c r="E82">
        <v>0.104036</v>
      </c>
      <c r="F82">
        <v>-2.2474500000000002</v>
      </c>
      <c r="G82">
        <v>1.9066E-2</v>
      </c>
      <c r="H82">
        <v>-20.38467</v>
      </c>
      <c r="I82">
        <v>5.2484489999999999</v>
      </c>
      <c r="J82">
        <v>72.987465</v>
      </c>
      <c r="K82">
        <f>Table1[[#This Row],[mx]]-$W$8</f>
        <v>-12.475493425715651</v>
      </c>
      <c r="L82">
        <f>Table1[[#This Row],[my]]-$X$8</f>
        <v>-4.8688323092120394</v>
      </c>
      <c r="M82">
        <f>Table1[[#This Row],[mz]]-$Y$8</f>
        <v>50.384458606784392</v>
      </c>
      <c r="N82">
        <f>Table1[[#This Row],[cx]]*$W$9+Table1[[#This Row],[cy]]*$X$9+Table1[[#This Row],[cz]]*$Y$9</f>
        <v>-0.15077238277653102</v>
      </c>
      <c r="O82">
        <f>Table1[[#This Row],[cx]]*$W$10+Table1[[#This Row],[cy]]*$X$10+Table1[[#This Row],[cz]]*$Y$10</f>
        <v>-0.48008108229325863</v>
      </c>
      <c r="P82">
        <f>Table1[[#This Row],[cx]]*$W$11+Table1[[#This Row],[cy]]*$X$11+Table1[[#This Row],[cz]]*$Y$11</f>
        <v>0.87852098031062953</v>
      </c>
      <c r="Q82">
        <f t="shared" si="11"/>
        <v>6.2546357742619208E-4</v>
      </c>
      <c r="R82">
        <f t="shared" si="12"/>
        <v>-107.435213328632</v>
      </c>
      <c r="AF82">
        <f t="shared" si="13"/>
        <v>5.9608237174230325</v>
      </c>
      <c r="AG82">
        <f t="shared" si="14"/>
        <v>-128.76939966667689</v>
      </c>
      <c r="AH82">
        <f t="shared" si="15"/>
        <v>1.0924013321964277</v>
      </c>
      <c r="AI82">
        <f>SQRT(Table1[[#This Row],[ax]]*Table1[[#This Row],[ax]]+Table1[[#This Row],[ay]]*Table1[[#This Row],[ay]]+Table1[[#This Row],[az]]*Table1[[#This Row],[az]])-9.807</f>
        <v>0.86852150661104588</v>
      </c>
    </row>
    <row r="83" spans="1:35" x14ac:dyDescent="0.25">
      <c r="A83">
        <v>8914291</v>
      </c>
      <c r="B83">
        <v>3.9414220000000002</v>
      </c>
      <c r="C83">
        <v>-1.65469</v>
      </c>
      <c r="D83">
        <v>8.4053599999999999</v>
      </c>
      <c r="E83">
        <v>0.59060299999999999</v>
      </c>
      <c r="F83">
        <v>-1.904163</v>
      </c>
      <c r="G83">
        <v>0.35835800000000001</v>
      </c>
      <c r="H83">
        <v>-27.420086000000001</v>
      </c>
      <c r="I83">
        <v>3.2576580000000002</v>
      </c>
      <c r="J83">
        <v>69.693496999999994</v>
      </c>
      <c r="K83">
        <f>Table1[[#This Row],[mx]]-$W$8</f>
        <v>-19.510909425715653</v>
      </c>
      <c r="L83">
        <f>Table1[[#This Row],[my]]-$X$8</f>
        <v>-6.8596233092120391</v>
      </c>
      <c r="M83">
        <f>Table1[[#This Row],[mz]]-$Y$8</f>
        <v>47.090490606784385</v>
      </c>
      <c r="N83">
        <f>Table1[[#This Row],[cx]]*$W$9+Table1[[#This Row],[cy]]*$X$9+Table1[[#This Row],[cz]]*$Y$9</f>
        <v>-0.29059691805410776</v>
      </c>
      <c r="O83">
        <f>Table1[[#This Row],[cx]]*$W$10+Table1[[#This Row],[cy]]*$X$10+Table1[[#This Row],[cz]]*$Y$10</f>
        <v>-0.49500732400064706</v>
      </c>
      <c r="P83">
        <f>Table1[[#This Row],[cx]]*$W$11+Table1[[#This Row],[cy]]*$X$11+Table1[[#This Row],[cz]]*$Y$11</f>
        <v>0.81403963261330081</v>
      </c>
      <c r="Q83">
        <f t="shared" si="11"/>
        <v>6.1789927496532702E-5</v>
      </c>
      <c r="R83">
        <f t="shared" si="12"/>
        <v>-120.41531154494751</v>
      </c>
      <c r="AF83">
        <f t="shared" si="13"/>
        <v>33.839059267764959</v>
      </c>
      <c r="AG83">
        <f t="shared" si="14"/>
        <v>-109.10050340496937</v>
      </c>
      <c r="AH83">
        <f t="shared" si="15"/>
        <v>20.532400954749157</v>
      </c>
      <c r="AI83">
        <f>SQRT(Table1[[#This Row],[ax]]*Table1[[#This Row],[ax]]+Table1[[#This Row],[ay]]*Table1[[#This Row],[ay]]+Table1[[#This Row],[az]]*Table1[[#This Row],[az]])-9.807</f>
        <v>-0.37710694080871399</v>
      </c>
    </row>
    <row r="84" spans="1:35" x14ac:dyDescent="0.25">
      <c r="A84">
        <v>8965774</v>
      </c>
      <c r="B84">
        <v>5.4690000000000003</v>
      </c>
      <c r="C84">
        <v>-0.92920999999999998</v>
      </c>
      <c r="D84">
        <v>7.9648050000000001</v>
      </c>
      <c r="E84">
        <v>0.59220099999999998</v>
      </c>
      <c r="F84">
        <v>-2.7409409999999998</v>
      </c>
      <c r="G84">
        <v>0.257689</v>
      </c>
      <c r="H84">
        <v>-34.094710999999997</v>
      </c>
      <c r="I84">
        <v>1.6288290000000001</v>
      </c>
      <c r="J84">
        <v>67.439728000000002</v>
      </c>
      <c r="K84">
        <f>Table1[[#This Row],[mx]]-$W$8</f>
        <v>-26.185534425715648</v>
      </c>
      <c r="L84">
        <f>Table1[[#This Row],[my]]-$X$8</f>
        <v>-8.4884523092120396</v>
      </c>
      <c r="M84">
        <f>Table1[[#This Row],[mz]]-$Y$8</f>
        <v>44.836721606784394</v>
      </c>
      <c r="N84">
        <f>Table1[[#This Row],[cx]]*$W$9+Table1[[#This Row],[cy]]*$X$9+Table1[[#This Row],[cz]]*$Y$9</f>
        <v>-0.4217163023475502</v>
      </c>
      <c r="O84">
        <f>Table1[[#This Row],[cx]]*$W$10+Table1[[#This Row],[cy]]*$X$10+Table1[[#This Row],[cz]]*$Y$10</f>
        <v>-0.51111998187716623</v>
      </c>
      <c r="P84">
        <f>Table1[[#This Row],[cx]]*$W$11+Table1[[#This Row],[cy]]*$X$11+Table1[[#This Row],[cz]]*$Y$11</f>
        <v>0.77025972465663006</v>
      </c>
      <c r="Q84">
        <f t="shared" si="11"/>
        <v>1.0490032055672479E-3</v>
      </c>
      <c r="R84">
        <f t="shared" si="12"/>
        <v>-129.52545374056538</v>
      </c>
      <c r="AF84">
        <f t="shared" si="13"/>
        <v>33.930617923426865</v>
      </c>
      <c r="AG84">
        <f t="shared" si="14"/>
        <v>-157.04435119436738</v>
      </c>
      <c r="AH84">
        <f t="shared" si="15"/>
        <v>14.764492126946671</v>
      </c>
      <c r="AI84">
        <f>SQRT(Table1[[#This Row],[ax]]*Table1[[#This Row],[ax]]+Table1[[#This Row],[ay]]*Table1[[#This Row],[ay]]+Table1[[#This Row],[az]]*Table1[[#This Row],[az]])-9.807</f>
        <v>-0.10073857182256774</v>
      </c>
    </row>
    <row r="85" spans="1:35" x14ac:dyDescent="0.25">
      <c r="A85">
        <v>9017284</v>
      </c>
      <c r="B85">
        <v>5.5839280000000002</v>
      </c>
      <c r="C85">
        <v>-3.8521E-2</v>
      </c>
      <c r="D85">
        <v>10.344763</v>
      </c>
      <c r="E85">
        <v>0.853993</v>
      </c>
      <c r="F85">
        <v>-2.021344</v>
      </c>
      <c r="G85">
        <v>0.195636</v>
      </c>
      <c r="H85">
        <v>-40.588943</v>
      </c>
      <c r="I85">
        <v>0.90490499999999996</v>
      </c>
      <c r="J85">
        <v>63.972389</v>
      </c>
      <c r="K85">
        <f>Table1[[#This Row],[mx]]-$W$8</f>
        <v>-32.679766425715655</v>
      </c>
      <c r="L85">
        <f>Table1[[#This Row],[my]]-$X$8</f>
        <v>-9.2123763092120399</v>
      </c>
      <c r="M85">
        <f>Table1[[#This Row],[mz]]-$Y$8</f>
        <v>41.369382606784391</v>
      </c>
      <c r="N85">
        <f>Table1[[#This Row],[cx]]*$W$9+Table1[[#This Row],[cy]]*$X$9+Table1[[#This Row],[cz]]*$Y$9</f>
        <v>-0.55140905454246592</v>
      </c>
      <c r="O85">
        <f>Table1[[#This Row],[cx]]*$W$10+Table1[[#This Row],[cy]]*$X$10+Table1[[#This Row],[cz]]*$Y$10</f>
        <v>-0.50148733628207731</v>
      </c>
      <c r="P85">
        <f>Table1[[#This Row],[cx]]*$W$11+Table1[[#This Row],[cy]]*$X$11+Table1[[#This Row],[cz]]*$Y$11</f>
        <v>0.71110408658303093</v>
      </c>
      <c r="Q85">
        <f t="shared" si="11"/>
        <v>3.7467272491291045E-3</v>
      </c>
      <c r="R85">
        <f t="shared" si="12"/>
        <v>-137.71457219926251</v>
      </c>
      <c r="AF85">
        <f t="shared" si="13"/>
        <v>48.930194633715715</v>
      </c>
      <c r="AG85">
        <f t="shared" si="14"/>
        <v>-115.81448014409187</v>
      </c>
      <c r="AH85">
        <f t="shared" si="15"/>
        <v>11.209117120821373</v>
      </c>
      <c r="AI85">
        <f>SQRT(Table1[[#This Row],[ax]]*Table1[[#This Row],[ax]]+Table1[[#This Row],[ay]]*Table1[[#This Row],[ay]]+Table1[[#This Row],[az]]*Table1[[#This Row],[az]])-9.807</f>
        <v>1.9486734091584044</v>
      </c>
    </row>
    <row r="86" spans="1:35" x14ac:dyDescent="0.25">
      <c r="A86">
        <v>9068791</v>
      </c>
      <c r="B86">
        <v>6.1465940000000003</v>
      </c>
      <c r="C86">
        <v>-0.92920999999999998</v>
      </c>
      <c r="D86">
        <v>8.5418369999999992</v>
      </c>
      <c r="E86">
        <v>0.207368</v>
      </c>
      <c r="F86">
        <v>-1.0633900000000001</v>
      </c>
      <c r="G86">
        <v>-6.0830000000000002E-2</v>
      </c>
      <c r="H86">
        <v>-41.851711000000002</v>
      </c>
      <c r="I86">
        <v>1.447848</v>
      </c>
      <c r="J86">
        <v>61.025149999999996</v>
      </c>
      <c r="K86">
        <f>Table1[[#This Row],[mx]]-$W$8</f>
        <v>-33.942534425715657</v>
      </c>
      <c r="L86">
        <f>Table1[[#This Row],[my]]-$X$8</f>
        <v>-8.6694333092120388</v>
      </c>
      <c r="M86">
        <f>Table1[[#This Row],[mz]]-$Y$8</f>
        <v>38.422143606784388</v>
      </c>
      <c r="N86">
        <f>Table1[[#This Row],[cx]]*$W$9+Table1[[#This Row],[cy]]*$X$9+Table1[[#This Row],[cz]]*$Y$9</f>
        <v>-0.58049060489280846</v>
      </c>
      <c r="O86">
        <f>Table1[[#This Row],[cx]]*$W$10+Table1[[#This Row],[cy]]*$X$10+Table1[[#This Row],[cz]]*$Y$10</f>
        <v>-0.46988440156306177</v>
      </c>
      <c r="P86">
        <f>Table1[[#This Row],[cx]]*$W$11+Table1[[#This Row],[cy]]*$X$11+Table1[[#This Row],[cz]]*$Y$11</f>
        <v>0.66397082880384861</v>
      </c>
      <c r="Q86">
        <f t="shared" si="11"/>
        <v>1.9100492013982219E-6</v>
      </c>
      <c r="R86">
        <f t="shared" si="12"/>
        <v>-141.01118624536338</v>
      </c>
      <c r="AF86">
        <f t="shared" si="13"/>
        <v>11.881311206068855</v>
      </c>
      <c r="AG86">
        <f t="shared" si="14"/>
        <v>-60.927758976416612</v>
      </c>
      <c r="AH86">
        <f t="shared" si="15"/>
        <v>-3.4853022677807979</v>
      </c>
      <c r="AI86">
        <f>SQRT(Table1[[#This Row],[ax]]*Table1[[#This Row],[ax]]+Table1[[#This Row],[ay]]*Table1[[#This Row],[ay]]+Table1[[#This Row],[az]]*Table1[[#This Row],[az]])-9.807</f>
        <v>0.75742276508778161</v>
      </c>
    </row>
    <row r="87" spans="1:35" x14ac:dyDescent="0.25">
      <c r="A87">
        <v>9120293</v>
      </c>
      <c r="B87">
        <v>7.4131910000000003</v>
      </c>
      <c r="C87">
        <v>6.4435000000000006E-2</v>
      </c>
      <c r="D87">
        <v>6.1068100000000003</v>
      </c>
      <c r="E87">
        <v>0.22627700000000001</v>
      </c>
      <c r="F87">
        <v>-0.969912</v>
      </c>
      <c r="G87">
        <v>3.5045E-2</v>
      </c>
      <c r="H87">
        <v>-43.114479000000003</v>
      </c>
      <c r="I87">
        <v>0.54294299999999995</v>
      </c>
      <c r="J87">
        <v>60.505051000000002</v>
      </c>
      <c r="K87">
        <f>Table1[[#This Row],[mx]]-$W$8</f>
        <v>-35.205302425715658</v>
      </c>
      <c r="L87">
        <f>Table1[[#This Row],[my]]-$X$8</f>
        <v>-9.57433830921204</v>
      </c>
      <c r="M87">
        <f>Table1[[#This Row],[mz]]-$Y$8</f>
        <v>37.902044606784393</v>
      </c>
      <c r="N87">
        <f>Table1[[#This Row],[cx]]*$W$9+Table1[[#This Row],[cy]]*$X$9+Table1[[#This Row],[cz]]*$Y$9</f>
        <v>-0.60552061259620615</v>
      </c>
      <c r="O87">
        <f>Table1[[#This Row],[cx]]*$W$10+Table1[[#This Row],[cy]]*$X$10+Table1[[#This Row],[cz]]*$Y$10</f>
        <v>-0.48301453760297774</v>
      </c>
      <c r="P87">
        <f>Table1[[#This Row],[cx]]*$W$11+Table1[[#This Row],[cy]]*$X$11+Table1[[#This Row],[cz]]*$Y$11</f>
        <v>0.64974471178397797</v>
      </c>
      <c r="Q87">
        <f t="shared" si="11"/>
        <v>4.8957962612999298E-4</v>
      </c>
      <c r="R87">
        <f t="shared" si="12"/>
        <v>-141.42117097301406</v>
      </c>
      <c r="AF87">
        <f t="shared" si="13"/>
        <v>12.96471710088173</v>
      </c>
      <c r="AG87">
        <f t="shared" si="14"/>
        <v>-55.5718640990927</v>
      </c>
      <c r="AH87">
        <f t="shared" si="15"/>
        <v>2.0079305930359701</v>
      </c>
      <c r="AI87">
        <f>SQRT(Table1[[#This Row],[ax]]*Table1[[#This Row],[ax]]+Table1[[#This Row],[ay]]*Table1[[#This Row],[ay]]+Table1[[#This Row],[az]]*Table1[[#This Row],[az]])-9.807</f>
        <v>-0.20217407509089824</v>
      </c>
    </row>
    <row r="88" spans="1:35" x14ac:dyDescent="0.25">
      <c r="A88">
        <v>9171794</v>
      </c>
      <c r="B88">
        <v>7.4251630000000004</v>
      </c>
      <c r="C88">
        <v>1.0125869999999999</v>
      </c>
      <c r="D88">
        <v>4.8952819999999999</v>
      </c>
      <c r="E88">
        <v>0.121347</v>
      </c>
      <c r="F88">
        <v>-1.6831179999999999</v>
      </c>
      <c r="G88">
        <v>-0.377751</v>
      </c>
      <c r="H88">
        <v>-45.459617999999999</v>
      </c>
      <c r="I88">
        <v>0.36196200000000001</v>
      </c>
      <c r="J88">
        <v>58.944747999999997</v>
      </c>
      <c r="K88">
        <f>Table1[[#This Row],[mx]]-$W$8</f>
        <v>-37.550441425715654</v>
      </c>
      <c r="L88">
        <f>Table1[[#This Row],[my]]-$X$8</f>
        <v>-9.7553193092120392</v>
      </c>
      <c r="M88">
        <f>Table1[[#This Row],[mz]]-$Y$8</f>
        <v>36.341741606784389</v>
      </c>
      <c r="N88">
        <f>Table1[[#This Row],[cx]]*$W$9+Table1[[#This Row],[cy]]*$X$9+Table1[[#This Row],[cz]]*$Y$9</f>
        <v>-0.6528792285942342</v>
      </c>
      <c r="O88">
        <f>Table1[[#This Row],[cx]]*$W$10+Table1[[#This Row],[cy]]*$X$10+Table1[[#This Row],[cz]]*$Y$10</f>
        <v>-0.47572691319141192</v>
      </c>
      <c r="P88">
        <f>Table1[[#This Row],[cx]]*$W$11+Table1[[#This Row],[cy]]*$X$11+Table1[[#This Row],[cz]]*$Y$11</f>
        <v>0.62346380445343086</v>
      </c>
      <c r="Q88">
        <f t="shared" si="11"/>
        <v>1.7035842287360067E-3</v>
      </c>
      <c r="R88">
        <f t="shared" si="12"/>
        <v>-143.92067726519699</v>
      </c>
      <c r="AF88">
        <f t="shared" si="13"/>
        <v>6.9526709565740008</v>
      </c>
      <c r="AG88">
        <f t="shared" si="14"/>
        <v>-96.435557822500087</v>
      </c>
      <c r="AH88">
        <f t="shared" si="15"/>
        <v>-21.643538006846359</v>
      </c>
      <c r="AI88">
        <f>SQRT(Table1[[#This Row],[ax]]*Table1[[#This Row],[ax]]+Table1[[#This Row],[ay]]*Table1[[#This Row],[ay]]+Table1[[#This Row],[az]]*Table1[[#This Row],[az]])-9.807</f>
        <v>-0.85590152726147295</v>
      </c>
    </row>
    <row r="89" spans="1:35" x14ac:dyDescent="0.25">
      <c r="A89">
        <v>9223314</v>
      </c>
      <c r="B89">
        <v>7.8537470000000003</v>
      </c>
      <c r="C89">
        <v>9.0772000000000005E-2</v>
      </c>
      <c r="D89">
        <v>5.5297780000000003</v>
      </c>
      <c r="E89">
        <v>0.57941699999999996</v>
      </c>
      <c r="F89">
        <v>-2.0951149999999998</v>
      </c>
      <c r="G89">
        <v>-0.499193</v>
      </c>
      <c r="H89">
        <v>-49.428314</v>
      </c>
      <c r="I89">
        <v>-0.72392400000000001</v>
      </c>
      <c r="J89">
        <v>56.170876</v>
      </c>
      <c r="K89">
        <f>Table1[[#This Row],[mx]]-$W$8</f>
        <v>-41.519137425715655</v>
      </c>
      <c r="L89">
        <f>Table1[[#This Row],[my]]-$X$8</f>
        <v>-10.84120530921204</v>
      </c>
      <c r="M89">
        <f>Table1[[#This Row],[mz]]-$Y$8</f>
        <v>33.567869606784392</v>
      </c>
      <c r="N89">
        <f>Table1[[#This Row],[cx]]*$W$9+Table1[[#This Row],[cy]]*$X$9+Table1[[#This Row],[cz]]*$Y$9</f>
        <v>-0.73333562568204502</v>
      </c>
      <c r="O89">
        <f>Table1[[#This Row],[cx]]*$W$10+Table1[[#This Row],[cy]]*$X$10+Table1[[#This Row],[cz]]*$Y$10</f>
        <v>-0.47648168541138664</v>
      </c>
      <c r="P89">
        <f>Table1[[#This Row],[cx]]*$W$11+Table1[[#This Row],[cy]]*$X$11+Table1[[#This Row],[cz]]*$Y$11</f>
        <v>0.57102880637372411</v>
      </c>
      <c r="Q89">
        <f t="shared" si="11"/>
        <v>8.2609619491881871E-3</v>
      </c>
      <c r="R89">
        <f t="shared" si="12"/>
        <v>-146.98637551063422</v>
      </c>
      <c r="AF89">
        <f t="shared" si="13"/>
        <v>33.198148678131616</v>
      </c>
      <c r="AG89">
        <f t="shared" si="14"/>
        <v>-120.04124709455147</v>
      </c>
      <c r="AH89">
        <f t="shared" si="15"/>
        <v>-28.601652062474106</v>
      </c>
      <c r="AI89">
        <f>SQRT(Table1[[#This Row],[ax]]*Table1[[#This Row],[ax]]+Table1[[#This Row],[ay]]*Table1[[#This Row],[ay]]+Table1[[#This Row],[az]]*Table1[[#This Row],[az]])-9.807</f>
        <v>-0.2013752818842125</v>
      </c>
    </row>
    <row r="90" spans="1:35" x14ac:dyDescent="0.25">
      <c r="A90">
        <v>9274822</v>
      </c>
      <c r="B90">
        <v>8.4307789999999994</v>
      </c>
      <c r="C90">
        <v>-0.15105399999999999</v>
      </c>
      <c r="D90">
        <v>5.4196390000000001</v>
      </c>
      <c r="E90">
        <v>0.26888800000000002</v>
      </c>
      <c r="F90">
        <v>-1.8833899999999999</v>
      </c>
      <c r="G90">
        <v>-0.38867099999999999</v>
      </c>
      <c r="H90">
        <v>-51.412663000000002</v>
      </c>
      <c r="I90">
        <v>-0.90490499999999996</v>
      </c>
      <c r="J90">
        <v>49.062835999999997</v>
      </c>
      <c r="K90">
        <f>Table1[[#This Row],[mx]]-$W$8</f>
        <v>-43.503486425715657</v>
      </c>
      <c r="L90">
        <f>Table1[[#This Row],[my]]-$X$8</f>
        <v>-11.022186309212039</v>
      </c>
      <c r="M90">
        <f>Table1[[#This Row],[mz]]-$Y$8</f>
        <v>26.459829606784389</v>
      </c>
      <c r="N90">
        <f>Table1[[#This Row],[cx]]*$W$9+Table1[[#This Row],[cy]]*$X$9+Table1[[#This Row],[cz]]*$Y$9</f>
        <v>-0.78342796554986749</v>
      </c>
      <c r="O90">
        <f>Table1[[#This Row],[cx]]*$W$10+Table1[[#This Row],[cy]]*$X$10+Table1[[#This Row],[cz]]*$Y$10</f>
        <v>-0.42661796911287136</v>
      </c>
      <c r="P90">
        <f>Table1[[#This Row],[cx]]*$W$11+Table1[[#This Row],[cy]]*$X$11+Table1[[#This Row],[cz]]*$Y$11</f>
        <v>0.4454010482462516</v>
      </c>
      <c r="Q90">
        <f t="shared" si="11"/>
        <v>3.4288489893669591E-5</v>
      </c>
      <c r="R90">
        <f t="shared" si="12"/>
        <v>-151.42937027158186</v>
      </c>
      <c r="AF90">
        <f t="shared" si="13"/>
        <v>15.406147561713681</v>
      </c>
      <c r="AG90">
        <f t="shared" si="14"/>
        <v>-107.91029817714411</v>
      </c>
      <c r="AH90">
        <f t="shared" si="15"/>
        <v>-22.269207919129219</v>
      </c>
      <c r="AI90">
        <f>SQRT(Table1[[#This Row],[ax]]*Table1[[#This Row],[ax]]+Table1[[#This Row],[ay]]*Table1[[#This Row],[ay]]+Table1[[#This Row],[az]]*Table1[[#This Row],[az]])-9.807</f>
        <v>0.21663899729424507</v>
      </c>
    </row>
    <row r="91" spans="1:35" x14ac:dyDescent="0.25">
      <c r="A91">
        <v>9326333</v>
      </c>
      <c r="B91">
        <v>9.2065400000000004</v>
      </c>
      <c r="C91">
        <v>-0.21091299999999999</v>
      </c>
      <c r="D91">
        <v>3.784316</v>
      </c>
      <c r="E91">
        <v>-0.63899700000000004</v>
      </c>
      <c r="F91">
        <v>-1.7856510000000001</v>
      </c>
      <c r="G91">
        <v>-0.58361700000000005</v>
      </c>
      <c r="H91">
        <v>-52.495032999999999</v>
      </c>
      <c r="I91">
        <v>-3.8006009999999999</v>
      </c>
      <c r="J91">
        <v>44.902026999999997</v>
      </c>
      <c r="K91">
        <f>Table1[[#This Row],[mx]]-$W$8</f>
        <v>-44.585856425715654</v>
      </c>
      <c r="L91">
        <f>Table1[[#This Row],[my]]-$X$8</f>
        <v>-13.91788230921204</v>
      </c>
      <c r="M91">
        <f>Table1[[#This Row],[mz]]-$Y$8</f>
        <v>22.299020606784389</v>
      </c>
      <c r="N91">
        <f>Table1[[#This Row],[cx]]*$W$9+Table1[[#This Row],[cy]]*$X$9+Table1[[#This Row],[cz]]*$Y$9</f>
        <v>-0.81152995017210083</v>
      </c>
      <c r="O91">
        <f>Table1[[#This Row],[cx]]*$W$10+Table1[[#This Row],[cy]]*$X$10+Table1[[#This Row],[cz]]*$Y$10</f>
        <v>-0.44786104743775546</v>
      </c>
      <c r="P91">
        <f>Table1[[#This Row],[cx]]*$W$11+Table1[[#This Row],[cy]]*$X$11+Table1[[#This Row],[cz]]*$Y$11</f>
        <v>0.35179263840519254</v>
      </c>
      <c r="Q91">
        <f t="shared" si="11"/>
        <v>2.9177975098335286E-4</v>
      </c>
      <c r="R91">
        <f t="shared" si="12"/>
        <v>-151.10690264587697</v>
      </c>
      <c r="AF91">
        <f t="shared" si="13"/>
        <v>-36.611831221521065</v>
      </c>
      <c r="AG91">
        <f t="shared" si="14"/>
        <v>-102.31026598331496</v>
      </c>
      <c r="AH91">
        <f t="shared" si="15"/>
        <v>-33.43879095208657</v>
      </c>
      <c r="AI91">
        <f>SQRT(Table1[[#This Row],[ax]]*Table1[[#This Row],[ax]]+Table1[[#This Row],[ay]]*Table1[[#This Row],[ay]]+Table1[[#This Row],[az]]*Table1[[#This Row],[az]])-9.807</f>
        <v>0.14919960893839246</v>
      </c>
    </row>
    <row r="92" spans="1:35" x14ac:dyDescent="0.25">
      <c r="A92">
        <v>9377842</v>
      </c>
      <c r="B92">
        <v>9.4340010000000003</v>
      </c>
      <c r="C92">
        <v>1.740461</v>
      </c>
      <c r="D92">
        <v>2.7595450000000001</v>
      </c>
      <c r="E92">
        <v>-0.21288499999999999</v>
      </c>
      <c r="F92">
        <v>-2.1116269999999999</v>
      </c>
      <c r="G92">
        <v>-0.61637399999999998</v>
      </c>
      <c r="H92">
        <v>-55.742148999999998</v>
      </c>
      <c r="I92">
        <v>-4.8864869999999998</v>
      </c>
      <c r="J92">
        <v>39.701019000000002</v>
      </c>
      <c r="K92">
        <f>Table1[[#This Row],[mx]]-$W$8</f>
        <v>-47.832972425715653</v>
      </c>
      <c r="L92">
        <f>Table1[[#This Row],[my]]-$X$8</f>
        <v>-15.003768309212038</v>
      </c>
      <c r="M92">
        <f>Table1[[#This Row],[mz]]-$Y$8</f>
        <v>17.098012606784394</v>
      </c>
      <c r="N92">
        <f>Table1[[#This Row],[cx]]*$W$9+Table1[[#This Row],[cy]]*$X$9+Table1[[#This Row],[cz]]*$Y$9</f>
        <v>-0.88245169778913501</v>
      </c>
      <c r="O92">
        <f>Table1[[#This Row],[cx]]*$W$10+Table1[[#This Row],[cy]]*$X$10+Table1[[#This Row],[cz]]*$Y$10</f>
        <v>-0.42966336216100098</v>
      </c>
      <c r="P92">
        <f>Table1[[#This Row],[cx]]*$W$11+Table1[[#This Row],[cy]]*$X$11+Table1[[#This Row],[cz]]*$Y$11</f>
        <v>0.25521221431518332</v>
      </c>
      <c r="Q92">
        <f t="shared" si="11"/>
        <v>8.1024928240600329E-4</v>
      </c>
      <c r="R92">
        <f t="shared" si="12"/>
        <v>-154.03867360821096</v>
      </c>
      <c r="AF92">
        <f t="shared" si="13"/>
        <v>-12.197412021642529</v>
      </c>
      <c r="AG92">
        <f t="shared" si="14"/>
        <v>-120.98731500587148</v>
      </c>
      <c r="AH92">
        <f t="shared" si="15"/>
        <v>-35.315628801596603</v>
      </c>
      <c r="AI92">
        <f>SQRT(Table1[[#This Row],[ax]]*Table1[[#This Row],[ax]]+Table1[[#This Row],[ay]]*Table1[[#This Row],[ay]]+Table1[[#This Row],[az]]*Table1[[#This Row],[az]])-9.807</f>
        <v>0.17521758766793205</v>
      </c>
    </row>
    <row r="93" spans="1:35" x14ac:dyDescent="0.25">
      <c r="A93">
        <v>9429361</v>
      </c>
      <c r="B93">
        <v>9.9248370000000001</v>
      </c>
      <c r="C93">
        <v>0.66301600000000005</v>
      </c>
      <c r="D93">
        <v>3.784316</v>
      </c>
      <c r="E93">
        <v>-0.33725699999999997</v>
      </c>
      <c r="F93">
        <v>-1.863416</v>
      </c>
      <c r="G93">
        <v>-0.85765999999999998</v>
      </c>
      <c r="H93">
        <v>-55.561751999999998</v>
      </c>
      <c r="I93">
        <v>-4.3435439999999996</v>
      </c>
      <c r="J93">
        <v>36.060318000000002</v>
      </c>
      <c r="K93">
        <f>Table1[[#This Row],[mx]]-$W$8</f>
        <v>-47.652575425715654</v>
      </c>
      <c r="L93">
        <f>Table1[[#This Row],[my]]-$X$8</f>
        <v>-14.460825309212039</v>
      </c>
      <c r="M93">
        <f>Table1[[#This Row],[mz]]-$Y$8</f>
        <v>13.457311606784394</v>
      </c>
      <c r="N93">
        <f>Table1[[#This Row],[cx]]*$W$9+Table1[[#This Row],[cy]]*$X$9+Table1[[#This Row],[cz]]*$Y$9</f>
        <v>-0.88526283393214267</v>
      </c>
      <c r="O93">
        <f>Table1[[#This Row],[cx]]*$W$10+Table1[[#This Row],[cy]]*$X$10+Table1[[#This Row],[cz]]*$Y$10</f>
        <v>-0.39193143743816417</v>
      </c>
      <c r="P93">
        <f>Table1[[#This Row],[cx]]*$W$11+Table1[[#This Row],[cy]]*$X$11+Table1[[#This Row],[cz]]*$Y$11</f>
        <v>0.19397140910747018</v>
      </c>
      <c r="Q93">
        <f t="shared" si="11"/>
        <v>6.2873334129310611E-4</v>
      </c>
      <c r="R93">
        <f t="shared" si="12"/>
        <v>-156.11964354054024</v>
      </c>
      <c r="AF93">
        <f t="shared" si="13"/>
        <v>-19.323402711243602</v>
      </c>
      <c r="AG93">
        <f t="shared" si="14"/>
        <v>-106.76587227714981</v>
      </c>
      <c r="AH93">
        <f t="shared" si="15"/>
        <v>-49.140298257190182</v>
      </c>
      <c r="AI93">
        <f>SQRT(Table1[[#This Row],[ax]]*Table1[[#This Row],[ax]]+Table1[[#This Row],[ay]]*Table1[[#This Row],[ay]]+Table1[[#This Row],[az]]*Table1[[#This Row],[az]])-9.807</f>
        <v>0.83551038433512659</v>
      </c>
    </row>
    <row r="94" spans="1:35" x14ac:dyDescent="0.25">
      <c r="A94">
        <v>9480885</v>
      </c>
      <c r="B94">
        <v>9.9368090000000002</v>
      </c>
      <c r="C94">
        <v>1.2256819999999999</v>
      </c>
      <c r="D94">
        <v>2.912782</v>
      </c>
      <c r="E94">
        <v>8.7524000000000005E-2</v>
      </c>
      <c r="F94">
        <v>-0.526223</v>
      </c>
      <c r="G94">
        <v>-0.677095</v>
      </c>
      <c r="H94">
        <v>-56.82452</v>
      </c>
      <c r="I94">
        <v>-6.6962970000000004</v>
      </c>
      <c r="J94">
        <v>32.072876000000001</v>
      </c>
      <c r="K94">
        <f>Table1[[#This Row],[mx]]-$W$8</f>
        <v>-48.915343425715655</v>
      </c>
      <c r="L94">
        <f>Table1[[#This Row],[my]]-$X$8</f>
        <v>-16.813578309212041</v>
      </c>
      <c r="M94">
        <f>Table1[[#This Row],[mz]]-$Y$8</f>
        <v>9.4698696067843926</v>
      </c>
      <c r="N94">
        <f>Table1[[#This Row],[cx]]*$W$9+Table1[[#This Row],[cy]]*$X$9+Table1[[#This Row],[cz]]*$Y$9</f>
        <v>-0.9164427478673598</v>
      </c>
      <c r="O94">
        <f>Table1[[#This Row],[cx]]*$W$10+Table1[[#This Row],[cy]]*$X$10+Table1[[#This Row],[cz]]*$Y$10</f>
        <v>-0.4047787298661793</v>
      </c>
      <c r="P94">
        <f>Table1[[#This Row],[cx]]*$W$11+Table1[[#This Row],[cy]]*$X$11+Table1[[#This Row],[cz]]*$Y$11</f>
        <v>0.10755937081973319</v>
      </c>
      <c r="Q94">
        <f t="shared" si="11"/>
        <v>2.3354406344514286E-4</v>
      </c>
      <c r="R94">
        <f t="shared" si="12"/>
        <v>-156.16968648562712</v>
      </c>
      <c r="AF94">
        <f t="shared" si="13"/>
        <v>5.0147558061030173</v>
      </c>
      <c r="AG94">
        <f t="shared" si="14"/>
        <v>-30.150356982712719</v>
      </c>
      <c r="AH94">
        <f t="shared" si="15"/>
        <v>-38.794685829410476</v>
      </c>
      <c r="AI94">
        <f>SQRT(Table1[[#This Row],[ax]]*Table1[[#This Row],[ax]]+Table1[[#This Row],[ay]]*Table1[[#This Row],[ay]]+Table1[[#This Row],[az]]*Table1[[#This Row],[az]])-9.807</f>
        <v>0.62021288010986098</v>
      </c>
    </row>
    <row r="95" spans="1:35" x14ac:dyDescent="0.25">
      <c r="A95">
        <v>9532406</v>
      </c>
      <c r="B95">
        <v>9.4100579999999994</v>
      </c>
      <c r="C95">
        <v>-0.67780600000000002</v>
      </c>
      <c r="D95">
        <v>3.6071360000000001</v>
      </c>
      <c r="E95">
        <v>-0.26614900000000002</v>
      </c>
      <c r="F95">
        <v>0.505768</v>
      </c>
      <c r="G95">
        <v>0.15435599999999999</v>
      </c>
      <c r="H95">
        <v>-56.644126999999997</v>
      </c>
      <c r="I95">
        <v>-6.8772779999999996</v>
      </c>
      <c r="J95">
        <v>32.939712999999998</v>
      </c>
      <c r="K95">
        <f>Table1[[#This Row],[mx]]-$W$8</f>
        <v>-48.734950425715653</v>
      </c>
      <c r="L95">
        <f>Table1[[#This Row],[my]]-$X$8</f>
        <v>-16.99455930921204</v>
      </c>
      <c r="M95">
        <f>Table1[[#This Row],[mz]]-$Y$8</f>
        <v>10.336706606784389</v>
      </c>
      <c r="N95">
        <f>Table1[[#This Row],[cx]]*$W$9+Table1[[#This Row],[cy]]*$X$9+Table1[[#This Row],[cz]]*$Y$9</f>
        <v>-0.91152739264825322</v>
      </c>
      <c r="O95">
        <f>Table1[[#This Row],[cx]]*$W$10+Table1[[#This Row],[cy]]*$X$10+Table1[[#This Row],[cz]]*$Y$10</f>
        <v>-0.41456923545682545</v>
      </c>
      <c r="P95">
        <f>Table1[[#This Row],[cx]]*$W$11+Table1[[#This Row],[cy]]*$X$11+Table1[[#This Row],[cz]]*$Y$11</f>
        <v>0.12150047770183711</v>
      </c>
      <c r="Q95">
        <f t="shared" si="11"/>
        <v>3.0667731055308048E-4</v>
      </c>
      <c r="R95">
        <f t="shared" si="12"/>
        <v>-155.54361675543231</v>
      </c>
      <c r="AF95">
        <f t="shared" si="13"/>
        <v>-15.249214421627348</v>
      </c>
      <c r="AG95">
        <f t="shared" si="14"/>
        <v>28.978371812772622</v>
      </c>
      <c r="AH95">
        <f t="shared" si="15"/>
        <v>8.843947342521334</v>
      </c>
      <c r="AI95">
        <f>SQRT(Table1[[#This Row],[ax]]*Table1[[#This Row],[ax]]+Table1[[#This Row],[ay]]*Table1[[#This Row],[ay]]+Table1[[#This Row],[az]]*Table1[[#This Row],[az]])-9.807</f>
        <v>0.29349714912567926</v>
      </c>
    </row>
    <row r="96" spans="1:35" x14ac:dyDescent="0.25">
      <c r="A96">
        <v>9583926</v>
      </c>
      <c r="B96">
        <v>9.2304829999999995</v>
      </c>
      <c r="C96">
        <v>-0.62513099999999999</v>
      </c>
      <c r="D96">
        <v>4.330222</v>
      </c>
      <c r="E96">
        <v>0.18553</v>
      </c>
      <c r="F96">
        <v>1.2975380000000001</v>
      </c>
      <c r="G96">
        <v>0.24810099999999999</v>
      </c>
      <c r="H96">
        <v>-57.365707</v>
      </c>
      <c r="I96">
        <v>-7.6012019999999998</v>
      </c>
      <c r="J96">
        <v>32.939712999999998</v>
      </c>
      <c r="K96">
        <f>Table1[[#This Row],[mx]]-$W$8</f>
        <v>-49.456530425715655</v>
      </c>
      <c r="L96">
        <f>Table1[[#This Row],[my]]-$X$8</f>
        <v>-17.71848330921204</v>
      </c>
      <c r="M96">
        <f>Table1[[#This Row],[mz]]-$Y$8</f>
        <v>10.336706606784389</v>
      </c>
      <c r="N96">
        <f>Table1[[#This Row],[cx]]*$W$9+Table1[[#This Row],[cy]]*$X$9+Table1[[#This Row],[cz]]*$Y$9</f>
        <v>-0.9253371586158482</v>
      </c>
      <c r="O96">
        <f>Table1[[#This Row],[cx]]*$W$10+Table1[[#This Row],[cy]]*$X$10+Table1[[#This Row],[cz]]*$Y$10</f>
        <v>-0.42808431244330192</v>
      </c>
      <c r="P96">
        <f>Table1[[#This Row],[cx]]*$W$11+Table1[[#This Row],[cy]]*$X$11+Table1[[#This Row],[cz]]*$Y$11</f>
        <v>0.11718912631732253</v>
      </c>
      <c r="Q96">
        <f t="shared" si="11"/>
        <v>2.8343194620063105E-3</v>
      </c>
      <c r="R96">
        <f t="shared" si="12"/>
        <v>-155.17354832481539</v>
      </c>
      <c r="AF96">
        <f t="shared" si="13"/>
        <v>10.630085973062164</v>
      </c>
      <c r="AG96">
        <f t="shared" si="14"/>
        <v>74.34345115784582</v>
      </c>
      <c r="AH96">
        <f t="shared" si="15"/>
        <v>14.215140192975237</v>
      </c>
      <c r="AI96">
        <f>SQRT(Table1[[#This Row],[ax]]*Table1[[#This Row],[ax]]+Table1[[#This Row],[ay]]*Table1[[#This Row],[ay]]+Table1[[#This Row],[az]]*Table1[[#This Row],[az]])-9.807</f>
        <v>0.40786308032241791</v>
      </c>
    </row>
    <row r="97" spans="1:35" x14ac:dyDescent="0.25">
      <c r="A97">
        <v>9635449</v>
      </c>
      <c r="B97">
        <v>8.5121859999999998</v>
      </c>
      <c r="C97">
        <v>1.3477920000000001</v>
      </c>
      <c r="D97">
        <v>3.3940410000000001</v>
      </c>
      <c r="E97">
        <v>-0.49119000000000002</v>
      </c>
      <c r="F97">
        <v>2.0229940000000002</v>
      </c>
      <c r="G97">
        <v>0.58499599999999996</v>
      </c>
      <c r="H97">
        <v>-54.298988000000001</v>
      </c>
      <c r="I97">
        <v>-4.8864869999999998</v>
      </c>
      <c r="J97">
        <v>34.846747999999998</v>
      </c>
      <c r="K97">
        <f>Table1[[#This Row],[mx]]-$W$8</f>
        <v>-46.389811425715656</v>
      </c>
      <c r="L97">
        <f>Table1[[#This Row],[my]]-$X$8</f>
        <v>-15.003768309212038</v>
      </c>
      <c r="M97">
        <f>Table1[[#This Row],[mz]]-$Y$8</f>
        <v>12.24374160678439</v>
      </c>
      <c r="N97">
        <f>Table1[[#This Row],[cx]]*$W$9+Table1[[#This Row],[cy]]*$X$9+Table1[[#This Row],[cz]]*$Y$9</f>
        <v>-0.86338237808195439</v>
      </c>
      <c r="O97">
        <f>Table1[[#This Row],[cx]]*$W$10+Table1[[#This Row],[cy]]*$X$10+Table1[[#This Row],[cz]]*$Y$10</f>
        <v>-0.39175845422726141</v>
      </c>
      <c r="P97">
        <f>Table1[[#This Row],[cx]]*$W$11+Table1[[#This Row],[cy]]*$X$11+Table1[[#This Row],[cz]]*$Y$11</f>
        <v>0.16692137891533393</v>
      </c>
      <c r="Q97">
        <f t="shared" si="11"/>
        <v>5.363136151298277E-3</v>
      </c>
      <c r="R97">
        <f t="shared" si="12"/>
        <v>-155.59390011421942</v>
      </c>
      <c r="AF97">
        <f t="shared" si="13"/>
        <v>-28.143113939030908</v>
      </c>
      <c r="AG97">
        <f t="shared" si="14"/>
        <v>115.90901818028847</v>
      </c>
      <c r="AH97">
        <f t="shared" si="15"/>
        <v>33.517801832035104</v>
      </c>
      <c r="AI97">
        <f>SQRT(Table1[[#This Row],[ax]]*Table1[[#This Row],[ax]]+Table1[[#This Row],[ay]]*Table1[[#This Row],[ay]]+Table1[[#This Row],[az]]*Table1[[#This Row],[az]])-9.807</f>
        <v>-0.54452905086655612</v>
      </c>
    </row>
    <row r="98" spans="1:35" x14ac:dyDescent="0.25">
      <c r="A98">
        <v>9686981</v>
      </c>
      <c r="B98">
        <v>8.3589500000000001</v>
      </c>
      <c r="C98">
        <v>-0.94836399999999998</v>
      </c>
      <c r="D98">
        <v>3.8992429999999998</v>
      </c>
      <c r="E98">
        <v>0.37248700000000001</v>
      </c>
      <c r="F98">
        <v>1.9699960000000001</v>
      </c>
      <c r="G98">
        <v>1.153589</v>
      </c>
      <c r="H98">
        <v>-55.200961999999997</v>
      </c>
      <c r="I98">
        <v>-3.6196199999999998</v>
      </c>
      <c r="J98">
        <v>40.567855999999999</v>
      </c>
      <c r="K98">
        <f>Table1[[#This Row],[mx]]-$W$8</f>
        <v>-47.291785425715652</v>
      </c>
      <c r="L98">
        <f>Table1[[#This Row],[my]]-$X$8</f>
        <v>-13.736901309212039</v>
      </c>
      <c r="M98">
        <f>Table1[[#This Row],[mz]]-$Y$8</f>
        <v>17.964849606784391</v>
      </c>
      <c r="N98">
        <f>Table1[[#This Row],[cx]]*$W$9+Table1[[#This Row],[cy]]*$X$9+Table1[[#This Row],[cz]]*$Y$9</f>
        <v>-0.87051959306014037</v>
      </c>
      <c r="O98">
        <f>Table1[[#This Row],[cx]]*$W$10+Table1[[#This Row],[cy]]*$X$10+Table1[[#This Row],[cz]]*$Y$10</f>
        <v>-0.41304849709903002</v>
      </c>
      <c r="P98">
        <f>Table1[[#This Row],[cx]]*$W$11+Table1[[#This Row],[cy]]*$X$11+Table1[[#This Row],[cz]]*$Y$11</f>
        <v>0.27908384603221026</v>
      </c>
      <c r="Q98">
        <f t="shared" si="11"/>
        <v>3.97053227445695E-5</v>
      </c>
      <c r="R98">
        <f t="shared" si="12"/>
        <v>-154.61636159690821</v>
      </c>
      <c r="AF98">
        <f t="shared" si="13"/>
        <v>21.341933023489496</v>
      </c>
      <c r="AG98">
        <f t="shared" si="14"/>
        <v>112.87245645765412</v>
      </c>
      <c r="AH98">
        <f t="shared" si="15"/>
        <v>66.095780992717124</v>
      </c>
      <c r="AI98">
        <f>SQRT(Table1[[#This Row],[ax]]*Table1[[#This Row],[ax]]+Table1[[#This Row],[ay]]*Table1[[#This Row],[ay]]+Table1[[#This Row],[az]]*Table1[[#This Row],[az]])-9.807</f>
        <v>-0.53470064374294601</v>
      </c>
    </row>
    <row r="99" spans="1:35" x14ac:dyDescent="0.25">
      <c r="A99">
        <v>9738502</v>
      </c>
      <c r="B99">
        <v>9.7572349999999997</v>
      </c>
      <c r="C99">
        <v>-7.2041999999999995E-2</v>
      </c>
      <c r="D99">
        <v>2.5368729999999999</v>
      </c>
      <c r="E99">
        <v>3.1427489999999998</v>
      </c>
      <c r="F99">
        <v>2.6765430000000001</v>
      </c>
      <c r="G99">
        <v>2.0478930000000002</v>
      </c>
      <c r="H99">
        <v>-53.577404000000001</v>
      </c>
      <c r="I99">
        <v>-3.4386389999999998</v>
      </c>
      <c r="J99">
        <v>47.329166000000001</v>
      </c>
      <c r="K99">
        <f>Table1[[#This Row],[mx]]-$W$8</f>
        <v>-45.668227425715656</v>
      </c>
      <c r="L99">
        <f>Table1[[#This Row],[my]]-$X$8</f>
        <v>-13.555920309212039</v>
      </c>
      <c r="M99">
        <f>Table1[[#This Row],[mz]]-$Y$8</f>
        <v>24.726159606784393</v>
      </c>
      <c r="N99">
        <f>Table1[[#This Row],[cx]]*$W$9+Table1[[#This Row],[cy]]*$X$9+Table1[[#This Row],[cz]]*$Y$9</f>
        <v>-0.82789496954539799</v>
      </c>
      <c r="O99">
        <f>Table1[[#This Row],[cx]]*$W$10+Table1[[#This Row],[cy]]*$X$10+Table1[[#This Row],[cz]]*$Y$10</f>
        <v>-0.46047251368221626</v>
      </c>
      <c r="P99">
        <f>Table1[[#This Row],[cx]]*$W$11+Table1[[#This Row],[cy]]*$X$11+Table1[[#This Row],[cz]]*$Y$11</f>
        <v>0.39896567940261096</v>
      </c>
      <c r="Q99">
        <f t="shared" si="11"/>
        <v>3.2056692400423336E-3</v>
      </c>
      <c r="R99">
        <f t="shared" si="12"/>
        <v>-150.91732918989561</v>
      </c>
      <c r="AF99">
        <f t="shared" si="13"/>
        <v>180.06625376895994</v>
      </c>
      <c r="AG99">
        <f t="shared" si="14"/>
        <v>153.3546175852839</v>
      </c>
      <c r="AH99">
        <f t="shared" si="15"/>
        <v>117.33562579438471</v>
      </c>
      <c r="AI99">
        <f>SQRT(Table1[[#This Row],[ax]]*Table1[[#This Row],[ax]]+Table1[[#This Row],[ay]]*Table1[[#This Row],[ay]]+Table1[[#This Row],[az]]*Table1[[#This Row],[az]])-9.807</f>
        <v>0.2748921593676048</v>
      </c>
    </row>
    <row r="100" spans="1:35" x14ac:dyDescent="0.25">
      <c r="A100">
        <v>9790020</v>
      </c>
      <c r="B100">
        <v>8.1314890000000002</v>
      </c>
      <c r="C100">
        <v>2.748472</v>
      </c>
      <c r="D100">
        <v>14.012867</v>
      </c>
      <c r="E100">
        <v>-1.140212</v>
      </c>
      <c r="F100">
        <v>1.721786</v>
      </c>
      <c r="G100">
        <v>1.10938</v>
      </c>
      <c r="H100">
        <v>-49.789104000000002</v>
      </c>
      <c r="I100">
        <v>-1.8098099999999999</v>
      </c>
      <c r="J100">
        <v>50.623134999999998</v>
      </c>
      <c r="K100">
        <f>Table1[[#This Row],[mx]]-$W$8</f>
        <v>-41.879927425715657</v>
      </c>
      <c r="L100">
        <f>Table1[[#This Row],[my]]-$X$8</f>
        <v>-11.92709130921204</v>
      </c>
      <c r="M100">
        <f>Table1[[#This Row],[mz]]-$Y$8</f>
        <v>28.02012860678439</v>
      </c>
      <c r="N100">
        <f>Table1[[#This Row],[cx]]*$W$9+Table1[[#This Row],[cy]]*$X$9+Table1[[#This Row],[cz]]*$Y$9</f>
        <v>-0.74991638590424126</v>
      </c>
      <c r="O100">
        <f>Table1[[#This Row],[cx]]*$W$10+Table1[[#This Row],[cy]]*$X$10+Table1[[#This Row],[cz]]*$Y$10</f>
        <v>-0.45396991657989311</v>
      </c>
      <c r="P100">
        <f>Table1[[#This Row],[cx]]*$W$11+Table1[[#This Row],[cy]]*$X$11+Table1[[#This Row],[cz]]*$Y$11</f>
        <v>0.46477891488410938</v>
      </c>
      <c r="Q100">
        <f t="shared" si="11"/>
        <v>2.4078626634831186E-4</v>
      </c>
      <c r="R100">
        <f t="shared" si="12"/>
        <v>-148.8109347585403</v>
      </c>
      <c r="AF100">
        <f t="shared" si="13"/>
        <v>-65.329335350170624</v>
      </c>
      <c r="AG100">
        <f t="shared" si="14"/>
        <v>98.651071024711968</v>
      </c>
      <c r="AH100">
        <f t="shared" si="15"/>
        <v>63.562791876223272</v>
      </c>
      <c r="AI100">
        <f>SQRT(Table1[[#This Row],[ax]]*Table1[[#This Row],[ax]]+Table1[[#This Row],[ay]]*Table1[[#This Row],[ay]]+Table1[[#This Row],[az]]*Table1[[#This Row],[az]])-9.807</f>
        <v>6.6257615832395604</v>
      </c>
    </row>
    <row r="101" spans="1:35" x14ac:dyDescent="0.25">
      <c r="A101">
        <v>9841536</v>
      </c>
      <c r="B101">
        <v>8.1769809999999996</v>
      </c>
      <c r="C101">
        <v>-2.2843969999999998</v>
      </c>
      <c r="D101">
        <v>6.748488</v>
      </c>
      <c r="E101">
        <v>-0.62195299999999998</v>
      </c>
      <c r="F101">
        <v>3.10745</v>
      </c>
      <c r="G101">
        <v>1.332557</v>
      </c>
      <c r="H101">
        <v>-46.000801000000003</v>
      </c>
      <c r="I101">
        <v>1.990791</v>
      </c>
      <c r="J101">
        <v>55.997509000000001</v>
      </c>
      <c r="K101">
        <f>Table1[[#This Row],[mx]]-$W$8</f>
        <v>-38.091624425715658</v>
      </c>
      <c r="L101">
        <f>Table1[[#This Row],[my]]-$X$8</f>
        <v>-8.1264903092120395</v>
      </c>
      <c r="M101">
        <f>Table1[[#This Row],[mz]]-$Y$8</f>
        <v>33.394502606784393</v>
      </c>
      <c r="N101">
        <f>Table1[[#This Row],[cx]]*$W$9+Table1[[#This Row],[cy]]*$X$9+Table1[[#This Row],[cz]]*$Y$9</f>
        <v>-0.6681136543401357</v>
      </c>
      <c r="O101">
        <f>Table1[[#This Row],[cx]]*$W$10+Table1[[#This Row],[cy]]*$X$10+Table1[[#This Row],[cz]]*$Y$10</f>
        <v>-0.42405962198291924</v>
      </c>
      <c r="P101">
        <f>Table1[[#This Row],[cx]]*$W$11+Table1[[#This Row],[cy]]*$X$11+Table1[[#This Row],[cz]]*$Y$11</f>
        <v>0.58323351000922119</v>
      </c>
      <c r="Q101">
        <f t="shared" si="11"/>
        <v>1.1313976295905244E-3</v>
      </c>
      <c r="R101">
        <f t="shared" si="12"/>
        <v>-147.59622173077369</v>
      </c>
      <c r="AF101">
        <f t="shared" si="13"/>
        <v>-35.635281955500091</v>
      </c>
      <c r="AG101">
        <f t="shared" si="14"/>
        <v>178.04377004792767</v>
      </c>
      <c r="AH101">
        <f t="shared" si="15"/>
        <v>76.349892060614437</v>
      </c>
      <c r="AI101">
        <f>SQRT(Table1[[#This Row],[ax]]*Table1[[#This Row],[ax]]+Table1[[#This Row],[ay]]*Table1[[#This Row],[ay]]+Table1[[#This Row],[az]]*Table1[[#This Row],[az]])-9.807</f>
        <v>1.0384404343075886</v>
      </c>
    </row>
    <row r="102" spans="1:35" x14ac:dyDescent="0.25">
      <c r="A102">
        <v>9893049</v>
      </c>
      <c r="B102">
        <v>5.1792870000000004</v>
      </c>
      <c r="C102">
        <v>-1.5708880000000001</v>
      </c>
      <c r="D102">
        <v>6.9400339999999998</v>
      </c>
      <c r="E102">
        <v>0.63134999999999997</v>
      </c>
      <c r="F102">
        <v>2.668021</v>
      </c>
      <c r="G102">
        <v>1.474505</v>
      </c>
      <c r="H102">
        <v>-42.032103999999997</v>
      </c>
      <c r="I102">
        <v>6.6962970000000004</v>
      </c>
      <c r="J102">
        <v>59.464848000000003</v>
      </c>
      <c r="K102">
        <f>Table1[[#This Row],[mx]]-$W$8</f>
        <v>-34.122927425715652</v>
      </c>
      <c r="L102">
        <f>Table1[[#This Row],[my]]-$X$8</f>
        <v>-3.4209843092120389</v>
      </c>
      <c r="M102">
        <f>Table1[[#This Row],[mz]]-$Y$8</f>
        <v>36.861841606784395</v>
      </c>
      <c r="N102">
        <f>Table1[[#This Row],[cx]]*$W$9+Table1[[#This Row],[cy]]*$X$9+Table1[[#This Row],[cz]]*$Y$9</f>
        <v>-0.58608443588880066</v>
      </c>
      <c r="O102">
        <f>Table1[[#This Row],[cx]]*$W$10+Table1[[#This Row],[cy]]*$X$10+Table1[[#This Row],[cz]]*$Y$10</f>
        <v>-0.36310806081431812</v>
      </c>
      <c r="P102">
        <f>Table1[[#This Row],[cx]]*$W$11+Table1[[#This Row],[cy]]*$X$11+Table1[[#This Row],[cz]]*$Y$11</f>
        <v>0.67394854813369376</v>
      </c>
      <c r="Q102">
        <f t="shared" si="11"/>
        <v>4.9633327839072637E-3</v>
      </c>
      <c r="R102">
        <f t="shared" si="12"/>
        <v>-148.21975391058152</v>
      </c>
      <c r="AF102">
        <f t="shared" si="13"/>
        <v>36.173690395584522</v>
      </c>
      <c r="AG102">
        <f t="shared" si="14"/>
        <v>152.86634295227341</v>
      </c>
      <c r="AH102">
        <f t="shared" si="15"/>
        <v>84.482913370937453</v>
      </c>
      <c r="AI102">
        <f>SQRT(Table1[[#This Row],[ax]]*Table1[[#This Row],[ax]]+Table1[[#This Row],[ay]]*Table1[[#This Row],[ay]]+Table1[[#This Row],[az]]*Table1[[#This Row],[az]])-9.807</f>
        <v>-1.0060469346741208</v>
      </c>
    </row>
    <row r="103" spans="1:35" x14ac:dyDescent="0.25">
      <c r="A103">
        <v>9944565</v>
      </c>
      <c r="B103">
        <v>5.4761829999999998</v>
      </c>
      <c r="C103">
        <v>-0.70414299999999996</v>
      </c>
      <c r="D103">
        <v>6.9831320000000003</v>
      </c>
      <c r="E103">
        <v>2.8157079999999999</v>
      </c>
      <c r="F103">
        <v>1.6232470000000001</v>
      </c>
      <c r="G103">
        <v>1.6936869999999999</v>
      </c>
      <c r="H103">
        <v>-40.047756</v>
      </c>
      <c r="I103">
        <v>4.7055059999999997</v>
      </c>
      <c r="J103">
        <v>62.412086000000002</v>
      </c>
      <c r="K103">
        <f>Table1[[#This Row],[mx]]-$W$8</f>
        <v>-32.138579425715655</v>
      </c>
      <c r="L103">
        <f>Table1[[#This Row],[my]]-$X$8</f>
        <v>-5.4117753092120395</v>
      </c>
      <c r="M103">
        <f>Table1[[#This Row],[mz]]-$Y$8</f>
        <v>39.809079606784394</v>
      </c>
      <c r="N103">
        <f>Table1[[#This Row],[cx]]*$W$9+Table1[[#This Row],[cy]]*$X$9+Table1[[#This Row],[cz]]*$Y$9</f>
        <v>-0.5434167020741244</v>
      </c>
      <c r="O103">
        <f>Table1[[#This Row],[cx]]*$W$10+Table1[[#This Row],[cy]]*$X$10+Table1[[#This Row],[cz]]*$Y$10</f>
        <v>-0.42049157061075004</v>
      </c>
      <c r="P103">
        <f>Table1[[#This Row],[cx]]*$W$11+Table1[[#This Row],[cy]]*$X$11+Table1[[#This Row],[cz]]*$Y$11</f>
        <v>0.70984343151660945</v>
      </c>
      <c r="Q103">
        <f t="shared" si="11"/>
        <v>5.7635668007597186E-4</v>
      </c>
      <c r="R103">
        <f t="shared" si="12"/>
        <v>-142.26757754246194</v>
      </c>
      <c r="AF103">
        <f t="shared" si="13"/>
        <v>161.328184741222</v>
      </c>
      <c r="AG103">
        <f t="shared" si="14"/>
        <v>93.005202207272347</v>
      </c>
      <c r="AH103">
        <f t="shared" si="15"/>
        <v>97.041116916173863</v>
      </c>
      <c r="AI103">
        <f>SQRT(Table1[[#This Row],[ax]]*Table1[[#This Row],[ax]]+Table1[[#This Row],[ay]]*Table1[[#This Row],[ay]]+Table1[[#This Row],[az]]*Table1[[#This Row],[az]])-9.807</f>
        <v>-0.90483564837393082</v>
      </c>
    </row>
    <row r="104" spans="1:35" x14ac:dyDescent="0.25">
      <c r="A104">
        <v>9996054</v>
      </c>
      <c r="B104">
        <v>4.3245139999999997</v>
      </c>
      <c r="C104">
        <v>0.68217000000000005</v>
      </c>
      <c r="D104">
        <v>9.6528030000000005</v>
      </c>
      <c r="E104">
        <v>1.55122</v>
      </c>
      <c r="F104">
        <v>3.2094499999999999</v>
      </c>
      <c r="G104">
        <v>1.3514649999999999</v>
      </c>
      <c r="H104">
        <v>-35.357478999999998</v>
      </c>
      <c r="I104">
        <v>1.8098099999999999</v>
      </c>
      <c r="J104">
        <v>65.185958999999997</v>
      </c>
      <c r="K104">
        <f>Table1[[#This Row],[mx]]-$W$8</f>
        <v>-27.448302425715649</v>
      </c>
      <c r="L104">
        <f>Table1[[#This Row],[my]]-$X$8</f>
        <v>-8.3074713092120387</v>
      </c>
      <c r="M104">
        <f>Table1[[#This Row],[mz]]-$Y$8</f>
        <v>42.582952606784389</v>
      </c>
      <c r="N104">
        <f>Table1[[#This Row],[cx]]*$W$9+Table1[[#This Row],[cy]]*$X$9+Table1[[#This Row],[cz]]*$Y$9</f>
        <v>-0.44963494326035536</v>
      </c>
      <c r="O104">
        <f>Table1[[#This Row],[cx]]*$W$10+Table1[[#This Row],[cy]]*$X$10+Table1[[#This Row],[cz]]*$Y$10</f>
        <v>-0.49136232448252581</v>
      </c>
      <c r="P104">
        <f>Table1[[#This Row],[cx]]*$W$11+Table1[[#This Row],[cy]]*$X$11+Table1[[#This Row],[cz]]*$Y$11</f>
        <v>0.73289876370618046</v>
      </c>
      <c r="Q104">
        <f t="shared" si="11"/>
        <v>3.7059661318408451E-4</v>
      </c>
      <c r="R104">
        <f t="shared" si="12"/>
        <v>-132.46095159506032</v>
      </c>
      <c r="AF104">
        <f t="shared" si="13"/>
        <v>88.87835909628356</v>
      </c>
      <c r="AG104">
        <f t="shared" si="14"/>
        <v>183.88793955826205</v>
      </c>
      <c r="AH104">
        <f t="shared" si="15"/>
        <v>77.433240659647794</v>
      </c>
      <c r="AI104">
        <f>SQRT(Table1[[#This Row],[ax]]*Table1[[#This Row],[ax]]+Table1[[#This Row],[ay]]*Table1[[#This Row],[ay]]+Table1[[#This Row],[az]]*Table1[[#This Row],[az]])-9.807</f>
        <v>0.79221615035305426</v>
      </c>
    </row>
    <row r="105" spans="1:35" x14ac:dyDescent="0.25">
      <c r="A105">
        <v>10047545</v>
      </c>
      <c r="B105">
        <v>3.4888949999999999</v>
      </c>
      <c r="C105">
        <v>-5.222232</v>
      </c>
      <c r="D105">
        <v>8.7621149999999997</v>
      </c>
      <c r="E105">
        <v>1.946439</v>
      </c>
      <c r="F105">
        <v>1.8826430000000001</v>
      </c>
      <c r="G105">
        <v>1.648679</v>
      </c>
      <c r="H105">
        <v>-30.847597</v>
      </c>
      <c r="I105">
        <v>-1.266867</v>
      </c>
      <c r="J105">
        <v>68.133194000000003</v>
      </c>
      <c r="K105">
        <f>Table1[[#This Row],[mx]]-$W$8</f>
        <v>-22.938420425715652</v>
      </c>
      <c r="L105">
        <f>Table1[[#This Row],[my]]-$X$8</f>
        <v>-11.384148309212039</v>
      </c>
      <c r="M105">
        <f>Table1[[#This Row],[mz]]-$Y$8</f>
        <v>45.530187606784395</v>
      </c>
      <c r="N105">
        <f>Table1[[#This Row],[cx]]*$W$9+Table1[[#This Row],[cy]]*$X$9+Table1[[#This Row],[cz]]*$Y$9</f>
        <v>-0.35900559223230261</v>
      </c>
      <c r="O105">
        <f>Table1[[#This Row],[cx]]*$W$10+Table1[[#This Row],[cy]]*$X$10+Table1[[#This Row],[cz]]*$Y$10</f>
        <v>-0.56693580577454805</v>
      </c>
      <c r="P105">
        <f>Table1[[#This Row],[cx]]*$W$11+Table1[[#This Row],[cy]]*$X$11+Table1[[#This Row],[cz]]*$Y$11</f>
        <v>0.75796713869499177</v>
      </c>
      <c r="Q105">
        <f t="shared" si="11"/>
        <v>6.1580439801201794E-4</v>
      </c>
      <c r="R105">
        <f t="shared" si="12"/>
        <v>-122.34356624089116</v>
      </c>
      <c r="AF105">
        <f t="shared" si="13"/>
        <v>111.52273977966445</v>
      </c>
      <c r="AG105">
        <f t="shared" si="14"/>
        <v>107.86749822984785</v>
      </c>
      <c r="AH105">
        <f t="shared" si="15"/>
        <v>94.462348471849054</v>
      </c>
      <c r="AI105">
        <f>SQRT(Table1[[#This Row],[ax]]*Table1[[#This Row],[ax]]+Table1[[#This Row],[ay]]*Table1[[#This Row],[ay]]+Table1[[#This Row],[az]]*Table1[[#This Row],[az]])-9.807</f>
        <v>0.97348026091945528</v>
      </c>
    </row>
    <row r="106" spans="1:35" x14ac:dyDescent="0.25">
      <c r="A106">
        <v>10099045</v>
      </c>
      <c r="B106">
        <v>3.9797310000000001</v>
      </c>
      <c r="C106">
        <v>1.934402</v>
      </c>
      <c r="D106">
        <v>8.7046510000000001</v>
      </c>
      <c r="E106">
        <v>2.043113</v>
      </c>
      <c r="F106">
        <v>3.6912229999999999</v>
      </c>
      <c r="G106">
        <v>1.618052</v>
      </c>
      <c r="H106">
        <v>-25.616133000000001</v>
      </c>
      <c r="I106">
        <v>-6.1533540000000002</v>
      </c>
      <c r="J106">
        <v>68.306556999999998</v>
      </c>
      <c r="K106">
        <f>Table1[[#This Row],[mx]]-$W$8</f>
        <v>-17.706956425715653</v>
      </c>
      <c r="L106">
        <f>Table1[[#This Row],[my]]-$X$8</f>
        <v>-16.270635309212039</v>
      </c>
      <c r="M106">
        <f>Table1[[#This Row],[mz]]-$Y$8</f>
        <v>45.70355060678439</v>
      </c>
      <c r="N106">
        <f>Table1[[#This Row],[cx]]*$W$9+Table1[[#This Row],[cy]]*$X$9+Table1[[#This Row],[cz]]*$Y$9</f>
        <v>-0.25962795915455456</v>
      </c>
      <c r="O106">
        <f>Table1[[#This Row],[cx]]*$W$10+Table1[[#This Row],[cy]]*$X$10+Table1[[#This Row],[cz]]*$Y$10</f>
        <v>-0.65365520350866513</v>
      </c>
      <c r="P106">
        <f>Table1[[#This Row],[cx]]*$W$11+Table1[[#This Row],[cy]]*$X$11+Table1[[#This Row],[cz]]*$Y$11</f>
        <v>0.71975002005773181</v>
      </c>
      <c r="Q106">
        <f t="shared" si="11"/>
        <v>1.6159223945244012E-4</v>
      </c>
      <c r="R106">
        <f t="shared" si="12"/>
        <v>-111.66268160181478</v>
      </c>
      <c r="AF106">
        <f t="shared" si="13"/>
        <v>117.06175196831217</v>
      </c>
      <c r="AG106">
        <f t="shared" si="14"/>
        <v>211.49149914161828</v>
      </c>
      <c r="AH106">
        <f t="shared" si="15"/>
        <v>92.707550632701881</v>
      </c>
      <c r="AI106">
        <f>SQRT(Table1[[#This Row],[ax]]*Table1[[#This Row],[ax]]+Table1[[#This Row],[ay]]*Table1[[#This Row],[ay]]+Table1[[#This Row],[az]]*Table1[[#This Row],[az]])-9.807</f>
        <v>-4.2210244876443426E-2</v>
      </c>
    </row>
    <row r="107" spans="1:35" x14ac:dyDescent="0.25">
      <c r="A107">
        <v>10150530</v>
      </c>
      <c r="B107">
        <v>-1.4001E-2</v>
      </c>
      <c r="C107">
        <v>2.7269230000000002</v>
      </c>
      <c r="D107">
        <v>8.5466259999999998</v>
      </c>
      <c r="E107">
        <v>1.9483029999999999</v>
      </c>
      <c r="F107">
        <v>2.5271379999999999</v>
      </c>
      <c r="G107">
        <v>0.19723399999999999</v>
      </c>
      <c r="H107">
        <v>-17.317948999999999</v>
      </c>
      <c r="I107">
        <v>-11.944746</v>
      </c>
      <c r="J107">
        <v>66.919623999999999</v>
      </c>
      <c r="K107">
        <f>Table1[[#This Row],[mx]]-$W$8</f>
        <v>-9.4087724257156502</v>
      </c>
      <c r="L107">
        <f>Table1[[#This Row],[my]]-$X$8</f>
        <v>-22.062027309212041</v>
      </c>
      <c r="M107">
        <f>Table1[[#This Row],[mz]]-$Y$8</f>
        <v>44.316617606784391</v>
      </c>
      <c r="N107">
        <f>Table1[[#This Row],[cx]]*$W$9+Table1[[#This Row],[cy]]*$X$9+Table1[[#This Row],[cz]]*$Y$9</f>
        <v>-0.10466899274423586</v>
      </c>
      <c r="O107">
        <f>Table1[[#This Row],[cx]]*$W$10+Table1[[#This Row],[cy]]*$X$10+Table1[[#This Row],[cz]]*$Y$10</f>
        <v>-0.7430616501819387</v>
      </c>
      <c r="P107">
        <f>Table1[[#This Row],[cx]]*$W$11+Table1[[#This Row],[cy]]*$X$11+Table1[[#This Row],[cz]]*$Y$11</f>
        <v>0.64352973753925247</v>
      </c>
      <c r="Q107">
        <f t="shared" si="11"/>
        <v>5.1862150263255313E-4</v>
      </c>
      <c r="R107">
        <f t="shared" si="12"/>
        <v>-98.018032294562857</v>
      </c>
      <c r="AF107">
        <f t="shared" si="13"/>
        <v>111.62953911267682</v>
      </c>
      <c r="AG107">
        <f t="shared" si="14"/>
        <v>144.79434164713183</v>
      </c>
      <c r="AH107">
        <f t="shared" si="15"/>
        <v>11.300675776483278</v>
      </c>
      <c r="AI107">
        <f>SQRT(Table1[[#This Row],[ax]]*Table1[[#This Row],[ax]]+Table1[[#This Row],[ay]]*Table1[[#This Row],[ay]]+Table1[[#This Row],[az]]*Table1[[#This Row],[az]])-9.807</f>
        <v>-0.83587292143255887</v>
      </c>
    </row>
    <row r="108" spans="1:35" x14ac:dyDescent="0.25">
      <c r="A108">
        <v>10202017</v>
      </c>
      <c r="B108">
        <v>-1.050743</v>
      </c>
      <c r="C108">
        <v>4.2042200000000003</v>
      </c>
      <c r="D108">
        <v>8.4628239999999995</v>
      </c>
      <c r="E108">
        <v>1.880924</v>
      </c>
      <c r="F108">
        <v>2.7556409999999998</v>
      </c>
      <c r="G108">
        <v>0.23558399999999999</v>
      </c>
      <c r="H108">
        <v>-11.004113</v>
      </c>
      <c r="I108">
        <v>-17.917117999999999</v>
      </c>
      <c r="J108">
        <v>65.012589000000006</v>
      </c>
      <c r="K108">
        <f>Table1[[#This Row],[mx]]-$W$8</f>
        <v>-3.0949364257156526</v>
      </c>
      <c r="L108">
        <f>Table1[[#This Row],[my]]-$X$8</f>
        <v>-28.034399309212038</v>
      </c>
      <c r="M108">
        <f>Table1[[#This Row],[mz]]-$Y$8</f>
        <v>42.409582606784397</v>
      </c>
      <c r="N108">
        <f>Table1[[#This Row],[cx]]*$W$9+Table1[[#This Row],[cy]]*$X$9+Table1[[#This Row],[cz]]*$Y$9</f>
        <v>1.1599248754395178E-2</v>
      </c>
      <c r="O108">
        <f>Table1[[#This Row],[cx]]*$W$10+Table1[[#This Row],[cy]]*$X$10+Table1[[#This Row],[cz]]*$Y$10</f>
        <v>-0.83291616240967614</v>
      </c>
      <c r="P108">
        <f>Table1[[#This Row],[cx]]*$W$11+Table1[[#This Row],[cy]]*$X$11+Table1[[#This Row],[cz]]*$Y$11</f>
        <v>0.5591384122569576</v>
      </c>
      <c r="Q108">
        <f t="shared" si="11"/>
        <v>4.2505708808953907E-5</v>
      </c>
      <c r="R108">
        <f t="shared" si="12"/>
        <v>-89.202146540367494</v>
      </c>
      <c r="AF108">
        <f t="shared" si="13"/>
        <v>107.76900678486486</v>
      </c>
      <c r="AG108">
        <f t="shared" si="14"/>
        <v>157.88659915320969</v>
      </c>
      <c r="AH108">
        <f t="shared" si="15"/>
        <v>13.497968920809985</v>
      </c>
      <c r="AI108">
        <f>SQRT(Table1[[#This Row],[ax]]*Table1[[#This Row],[ax]]+Table1[[#This Row],[ay]]*Table1[[#This Row],[ay]]+Table1[[#This Row],[az]]*Table1[[#This Row],[az]])-9.807</f>
        <v>-0.29916550862263946</v>
      </c>
    </row>
    <row r="109" spans="1:35" x14ac:dyDescent="0.25">
      <c r="A109">
        <v>10253503</v>
      </c>
      <c r="B109">
        <v>-3.8353410000000001</v>
      </c>
      <c r="C109">
        <v>5.5594070000000002</v>
      </c>
      <c r="D109">
        <v>6.1618789999999999</v>
      </c>
      <c r="E109">
        <v>0.75119400000000003</v>
      </c>
      <c r="F109">
        <v>2.2360500000000001</v>
      </c>
      <c r="G109">
        <v>-0.106904</v>
      </c>
      <c r="H109">
        <v>-6.1334400000000002</v>
      </c>
      <c r="I109">
        <v>-20.269870999999998</v>
      </c>
      <c r="J109">
        <v>63.452286000000001</v>
      </c>
      <c r="K109">
        <f>Table1[[#This Row],[mx]]-$W$8</f>
        <v>1.7757365742843474</v>
      </c>
      <c r="L109">
        <f>Table1[[#This Row],[my]]-$X$8</f>
        <v>-30.387152309212038</v>
      </c>
      <c r="M109">
        <f>Table1[[#This Row],[mz]]-$Y$8</f>
        <v>40.849279606784393</v>
      </c>
      <c r="N109">
        <f>Table1[[#This Row],[cx]]*$W$9+Table1[[#This Row],[cy]]*$X$9+Table1[[#This Row],[cz]]*$Y$9</f>
        <v>0.10136967083718479</v>
      </c>
      <c r="O109">
        <f>Table1[[#This Row],[cx]]*$W$10+Table1[[#This Row],[cy]]*$X$10+Table1[[#This Row],[cz]]*$Y$10</f>
        <v>-0.8607589532435006</v>
      </c>
      <c r="P109">
        <f>Table1[[#This Row],[cx]]*$W$11+Table1[[#This Row],[cy]]*$X$11+Table1[[#This Row],[cz]]*$Y$11</f>
        <v>0.50858893648115244</v>
      </c>
      <c r="Q109">
        <f t="shared" si="11"/>
        <v>9.6914024028000212E-5</v>
      </c>
      <c r="R109">
        <f t="shared" si="12"/>
        <v>-83.283340914654445</v>
      </c>
      <c r="AF109">
        <f t="shared" si="13"/>
        <v>43.040245795550362</v>
      </c>
      <c r="AG109">
        <f t="shared" si="14"/>
        <v>128.11622778022775</v>
      </c>
      <c r="AH109">
        <f t="shared" si="15"/>
        <v>-6.1251480130665525</v>
      </c>
      <c r="AI109">
        <f>SQRT(Table1[[#This Row],[ax]]*Table1[[#This Row],[ax]]+Table1[[#This Row],[ay]]*Table1[[#This Row],[ay]]+Table1[[#This Row],[az]]*Table1[[#This Row],[az]])-9.807</f>
        <v>-0.66448395743431021</v>
      </c>
    </row>
    <row r="110" spans="1:35" x14ac:dyDescent="0.25">
      <c r="A110">
        <v>10304986</v>
      </c>
      <c r="B110">
        <v>-1.3308789999999999</v>
      </c>
      <c r="C110">
        <v>1.9774989999999999</v>
      </c>
      <c r="D110">
        <v>8.9464780000000008</v>
      </c>
      <c r="E110">
        <v>0.14371800000000001</v>
      </c>
      <c r="F110">
        <v>-0.34059800000000001</v>
      </c>
      <c r="G110">
        <v>0.106685</v>
      </c>
      <c r="H110">
        <v>-3.7883010000000001</v>
      </c>
      <c r="I110">
        <v>-21.536739000000001</v>
      </c>
      <c r="J110">
        <v>60.851784000000002</v>
      </c>
      <c r="K110">
        <f>Table1[[#This Row],[mx]]-$W$8</f>
        <v>4.1208755742843479</v>
      </c>
      <c r="L110">
        <f>Table1[[#This Row],[my]]-$X$8</f>
        <v>-31.65402030921204</v>
      </c>
      <c r="M110">
        <f>Table1[[#This Row],[mz]]-$Y$8</f>
        <v>38.248777606784394</v>
      </c>
      <c r="N110">
        <f>Table1[[#This Row],[cx]]*$W$9+Table1[[#This Row],[cy]]*$X$9+Table1[[#This Row],[cz]]*$Y$9</f>
        <v>0.14137822144623013</v>
      </c>
      <c r="O110">
        <f>Table1[[#This Row],[cx]]*$W$10+Table1[[#This Row],[cy]]*$X$10+Table1[[#This Row],[cz]]*$Y$10</f>
        <v>-0.86246781252507998</v>
      </c>
      <c r="P110">
        <f>Table1[[#This Row],[cx]]*$W$11+Table1[[#This Row],[cy]]*$X$11+Table1[[#This Row],[cz]]*$Y$11</f>
        <v>0.45032014319566965</v>
      </c>
      <c r="Q110">
        <f t="shared" si="11"/>
        <v>1.1137731141327135E-3</v>
      </c>
      <c r="R110">
        <f t="shared" si="12"/>
        <v>-80.69070317594236</v>
      </c>
      <c r="AF110">
        <f t="shared" si="13"/>
        <v>8.2344348400611658</v>
      </c>
      <c r="AG110">
        <f t="shared" si="14"/>
        <v>-19.514827910596814</v>
      </c>
      <c r="AH110">
        <f t="shared" si="15"/>
        <v>6.1126002373531874</v>
      </c>
      <c r="AI110">
        <f>SQRT(Table1[[#This Row],[ax]]*Table1[[#This Row],[ax]]+Table1[[#This Row],[ay]]*Table1[[#This Row],[ay]]+Table1[[#This Row],[az]]*Table1[[#This Row],[az]])-9.807</f>
        <v>-0.54842506580380856</v>
      </c>
    </row>
    <row r="111" spans="1:35" x14ac:dyDescent="0.25">
      <c r="A111">
        <v>10356477</v>
      </c>
      <c r="B111">
        <v>-1.8241099999999999</v>
      </c>
      <c r="C111">
        <v>8.1979520000000008</v>
      </c>
      <c r="D111">
        <v>12.126139999999999</v>
      </c>
      <c r="E111">
        <v>-2.0944370000000001</v>
      </c>
      <c r="F111">
        <v>2.4863909999999998</v>
      </c>
      <c r="G111">
        <v>0.36741200000000002</v>
      </c>
      <c r="H111">
        <v>-4.5098820000000002</v>
      </c>
      <c r="I111">
        <v>-21.174776000000001</v>
      </c>
      <c r="J111">
        <v>62.585453000000001</v>
      </c>
      <c r="K111">
        <f>Table1[[#This Row],[mx]]-$W$8</f>
        <v>3.3992945742843474</v>
      </c>
      <c r="L111">
        <f>Table1[[#This Row],[my]]-$X$8</f>
        <v>-31.292057309212041</v>
      </c>
      <c r="M111">
        <f>Table1[[#This Row],[mz]]-$Y$8</f>
        <v>39.982446606784393</v>
      </c>
      <c r="N111">
        <f>Table1[[#This Row],[cx]]*$W$9+Table1[[#This Row],[cy]]*$X$9+Table1[[#This Row],[cz]]*$Y$9</f>
        <v>0.1306806487979473</v>
      </c>
      <c r="O111">
        <f>Table1[[#This Row],[cx]]*$W$10+Table1[[#This Row],[cy]]*$X$10+Table1[[#This Row],[cz]]*$Y$10</f>
        <v>-0.86957499809172034</v>
      </c>
      <c r="P111">
        <f>Table1[[#This Row],[cx]]*$W$11+Table1[[#This Row],[cy]]*$X$11+Table1[[#This Row],[cz]]*$Y$11</f>
        <v>0.4846933342326214</v>
      </c>
      <c r="Q111">
        <f t="shared" si="11"/>
        <v>6.6679269343583071E-5</v>
      </c>
      <c r="R111">
        <f t="shared" si="12"/>
        <v>-81.453486081013622</v>
      </c>
      <c r="AF111">
        <f t="shared" si="13"/>
        <v>-120.00240055604161</v>
      </c>
      <c r="AG111">
        <f t="shared" si="14"/>
        <v>142.45971051931227</v>
      </c>
      <c r="AH111">
        <f t="shared" si="15"/>
        <v>21.051156942460604</v>
      </c>
      <c r="AI111">
        <f>SQRT(Table1[[#This Row],[ax]]*Table1[[#This Row],[ax]]+Table1[[#This Row],[ay]]*Table1[[#This Row],[ay]]+Table1[[#This Row],[az]]*Table1[[#This Row],[az]])-9.807</f>
        <v>4.9434937404143859</v>
      </c>
    </row>
    <row r="112" spans="1:35" x14ac:dyDescent="0.25">
      <c r="A112">
        <v>10407965</v>
      </c>
      <c r="B112">
        <v>-3.5264739999999999</v>
      </c>
      <c r="C112">
        <v>4.5274539999999996</v>
      </c>
      <c r="D112">
        <v>9.3415409999999994</v>
      </c>
      <c r="E112">
        <v>-3.7429589999999999</v>
      </c>
      <c r="F112">
        <v>5.0332100000000004</v>
      </c>
      <c r="G112">
        <v>-1.80576</v>
      </c>
      <c r="H112">
        <v>-1.262767</v>
      </c>
      <c r="I112">
        <v>-20.088889999999999</v>
      </c>
      <c r="J112">
        <v>63.278919000000002</v>
      </c>
      <c r="K112">
        <f>Table1[[#This Row],[mx]]-$W$8</f>
        <v>6.6464095742843474</v>
      </c>
      <c r="L112">
        <f>Table1[[#This Row],[my]]-$X$8</f>
        <v>-30.206171309212039</v>
      </c>
      <c r="M112">
        <f>Table1[[#This Row],[mz]]-$Y$8</f>
        <v>40.675912606784394</v>
      </c>
      <c r="N112">
        <f>Table1[[#This Row],[cx]]*$W$9+Table1[[#This Row],[cy]]*$X$9+Table1[[#This Row],[cz]]*$Y$9</f>
        <v>0.19380127603121419</v>
      </c>
      <c r="O112">
        <f>Table1[[#This Row],[cx]]*$W$10+Table1[[#This Row],[cy]]*$X$10+Table1[[#This Row],[cz]]*$Y$10</f>
        <v>-0.853348778626972</v>
      </c>
      <c r="P112">
        <f>Table1[[#This Row],[cx]]*$W$11+Table1[[#This Row],[cy]]*$X$11+Table1[[#This Row],[cz]]*$Y$11</f>
        <v>0.50090854497418125</v>
      </c>
      <c r="Q112">
        <f t="shared" si="11"/>
        <v>2.7797035570906214E-4</v>
      </c>
      <c r="R112">
        <f t="shared" si="12"/>
        <v>-77.204776443853277</v>
      </c>
      <c r="AF112">
        <f t="shared" si="13"/>
        <v>-214.4557535905071</v>
      </c>
      <c r="AG112">
        <f t="shared" si="14"/>
        <v>288.38169040304109</v>
      </c>
      <c r="AH112">
        <f t="shared" si="15"/>
        <v>-103.46242681354353</v>
      </c>
      <c r="AI112">
        <f>SQRT(Table1[[#This Row],[ax]]*Table1[[#This Row],[ax]]+Table1[[#This Row],[ay]]*Table1[[#This Row],[ay]]+Table1[[#This Row],[az]]*Table1[[#This Row],[az]])-9.807</f>
        <v>1.1564961052336304</v>
      </c>
    </row>
    <row r="113" spans="1:35" x14ac:dyDescent="0.25">
      <c r="A113">
        <v>10459476</v>
      </c>
      <c r="B113">
        <v>-5.3126389999999999</v>
      </c>
      <c r="C113">
        <v>1.19695</v>
      </c>
      <c r="D113">
        <v>4.6534550000000001</v>
      </c>
      <c r="E113">
        <v>-1.37191</v>
      </c>
      <c r="F113">
        <v>3.1260919999999999</v>
      </c>
      <c r="G113">
        <v>-4.302778</v>
      </c>
      <c r="H113">
        <v>13.890438</v>
      </c>
      <c r="I113">
        <v>-8.8680690000000002</v>
      </c>
      <c r="J113">
        <v>62.585453000000001</v>
      </c>
      <c r="K113">
        <f>Table1[[#This Row],[mx]]-$W$8</f>
        <v>21.799614574284348</v>
      </c>
      <c r="L113">
        <f>Table1[[#This Row],[my]]-$X$8</f>
        <v>-18.985350309212038</v>
      </c>
      <c r="M113">
        <f>Table1[[#This Row],[mz]]-$Y$8</f>
        <v>39.982446606784393</v>
      </c>
      <c r="N113">
        <f>Table1[[#This Row],[cx]]*$W$9+Table1[[#This Row],[cy]]*$X$9+Table1[[#This Row],[cz]]*$Y$9</f>
        <v>0.48219677306150727</v>
      </c>
      <c r="O113">
        <f>Table1[[#This Row],[cx]]*$W$10+Table1[[#This Row],[cy]]*$X$10+Table1[[#This Row],[cz]]*$Y$10</f>
        <v>-0.63627823819898199</v>
      </c>
      <c r="P113">
        <f>Table1[[#This Row],[cx]]*$W$11+Table1[[#This Row],[cy]]*$X$11+Table1[[#This Row],[cz]]*$Y$11</f>
        <v>0.55057524526562363</v>
      </c>
      <c r="Q113">
        <f t="shared" si="11"/>
        <v>3.5406278284361714E-3</v>
      </c>
      <c r="R113">
        <f t="shared" si="12"/>
        <v>-52.843713954995259</v>
      </c>
      <c r="AF113">
        <f t="shared" si="13"/>
        <v>-78.604652871792766</v>
      </c>
      <c r="AG113">
        <f t="shared" si="14"/>
        <v>179.11187796961053</v>
      </c>
      <c r="AH113">
        <f t="shared" si="15"/>
        <v>-246.53101958174133</v>
      </c>
      <c r="AI113">
        <f>SQRT(Table1[[#This Row],[ax]]*Table1[[#This Row],[ax]]+Table1[[#This Row],[ay]]*Table1[[#This Row],[ay]]+Table1[[#This Row],[az]]*Table1[[#This Row],[az]])-9.807</f>
        <v>-2.643797791221723</v>
      </c>
    </row>
    <row r="114" spans="1:35" x14ac:dyDescent="0.25">
      <c r="A114">
        <v>10511006</v>
      </c>
      <c r="B114">
        <v>-7.6447099999999999</v>
      </c>
      <c r="C114">
        <v>-1.281175</v>
      </c>
      <c r="D114">
        <v>7.6152340000000001</v>
      </c>
      <c r="E114">
        <v>-0.32367400000000002</v>
      </c>
      <c r="F114">
        <v>2.4235389999999999</v>
      </c>
      <c r="G114">
        <v>-2.1509109999999998</v>
      </c>
      <c r="H114">
        <v>22.549413999999999</v>
      </c>
      <c r="I114">
        <v>-0.180981</v>
      </c>
      <c r="J114">
        <v>61.198517000000002</v>
      </c>
      <c r="K114">
        <f>Table1[[#This Row],[mx]]-$W$8</f>
        <v>30.458590574284347</v>
      </c>
      <c r="L114">
        <f>Table1[[#This Row],[my]]-$X$8</f>
        <v>-10.298262309212038</v>
      </c>
      <c r="M114">
        <f>Table1[[#This Row],[mz]]-$Y$8</f>
        <v>38.595510606784394</v>
      </c>
      <c r="N114">
        <f>Table1[[#This Row],[cx]]*$W$9+Table1[[#This Row],[cy]]*$X$9+Table1[[#This Row],[cz]]*$Y$9</f>
        <v>0.64551393035528226</v>
      </c>
      <c r="O114">
        <f>Table1[[#This Row],[cx]]*$W$10+Table1[[#This Row],[cy]]*$X$10+Table1[[#This Row],[cz]]*$Y$10</f>
        <v>-0.463505334258144</v>
      </c>
      <c r="P114">
        <f>Table1[[#This Row],[cx]]*$W$11+Table1[[#This Row],[cy]]*$X$11+Table1[[#This Row],[cz]]*$Y$11</f>
        <v>0.57758368422185669</v>
      </c>
      <c r="Q114">
        <f t="shared" si="11"/>
        <v>1.2160325701832198E-3</v>
      </c>
      <c r="R114">
        <f t="shared" si="12"/>
        <v>-35.679889210273849</v>
      </c>
      <c r="AF114">
        <f t="shared" si="13"/>
        <v>-18.545154138117407</v>
      </c>
      <c r="AG114">
        <f t="shared" si="14"/>
        <v>138.85855618535601</v>
      </c>
      <c r="AH114">
        <f t="shared" si="15"/>
        <v>-123.23812240826339</v>
      </c>
      <c r="AI114">
        <f>SQRT(Table1[[#This Row],[ax]]*Table1[[#This Row],[ax]]+Table1[[#This Row],[ay]]*Table1[[#This Row],[ay]]+Table1[[#This Row],[az]]*Table1[[#This Row],[az]])-9.807</f>
        <v>1.0592223996879877</v>
      </c>
    </row>
    <row r="115" spans="1:35" x14ac:dyDescent="0.25">
      <c r="A115">
        <v>10562541</v>
      </c>
      <c r="B115">
        <v>-9.1507400000000008</v>
      </c>
      <c r="C115">
        <v>-1.271598</v>
      </c>
      <c r="D115">
        <v>2.393214</v>
      </c>
      <c r="E115">
        <v>-1.418517</v>
      </c>
      <c r="F115">
        <v>3.036076</v>
      </c>
      <c r="G115">
        <v>-1.22678</v>
      </c>
      <c r="H115">
        <v>30.667202</v>
      </c>
      <c r="I115">
        <v>5.7913920000000001</v>
      </c>
      <c r="J115">
        <v>55.824142000000002</v>
      </c>
      <c r="K115">
        <f>Table1[[#This Row],[mx]]-$W$8</f>
        <v>38.576378574284348</v>
      </c>
      <c r="L115">
        <f>Table1[[#This Row],[my]]-$X$8</f>
        <v>-4.3258893092120392</v>
      </c>
      <c r="M115">
        <f>Table1[[#This Row],[mz]]-$Y$8</f>
        <v>33.221135606784394</v>
      </c>
      <c r="N115">
        <f>Table1[[#This Row],[cx]]*$W$9+Table1[[#This Row],[cy]]*$X$9+Table1[[#This Row],[cz]]*$Y$9</f>
        <v>0.7913491544871758</v>
      </c>
      <c r="O115">
        <f>Table1[[#This Row],[cx]]*$W$10+Table1[[#This Row],[cy]]*$X$10+Table1[[#This Row],[cz]]*$Y$10</f>
        <v>-0.30971249852014132</v>
      </c>
      <c r="P115">
        <f>Table1[[#This Row],[cx]]*$W$11+Table1[[#This Row],[cy]]*$X$11+Table1[[#This Row],[cz]]*$Y$11</f>
        <v>0.51471663578616922</v>
      </c>
      <c r="Q115">
        <f t="shared" si="11"/>
        <v>1.6670602651685905E-4</v>
      </c>
      <c r="R115">
        <f t="shared" si="12"/>
        <v>-21.374021167280169</v>
      </c>
      <c r="AF115">
        <f t="shared" si="13"/>
        <v>-81.275037267559</v>
      </c>
      <c r="AG115">
        <f t="shared" si="14"/>
        <v>173.95434108096092</v>
      </c>
      <c r="AH115">
        <f t="shared" si="15"/>
        <v>-70.289316391059131</v>
      </c>
      <c r="AI115">
        <f>SQRT(Table1[[#This Row],[ax]]*Table1[[#This Row],[ax]]+Table1[[#This Row],[ay]]*Table1[[#This Row],[ay]]+Table1[[#This Row],[az]]*Table1[[#This Row],[az]])-9.807</f>
        <v>-0.26339076287173135</v>
      </c>
    </row>
    <row r="116" spans="1:35" x14ac:dyDescent="0.25">
      <c r="A116">
        <v>10614074</v>
      </c>
      <c r="B116">
        <v>-8.0182249999999993</v>
      </c>
      <c r="C116">
        <v>-3.5869089999999999</v>
      </c>
      <c r="D116">
        <v>4.3972629999999997</v>
      </c>
      <c r="E116">
        <v>4.37E-4</v>
      </c>
      <c r="F116">
        <v>0.86183799999999999</v>
      </c>
      <c r="G116">
        <v>-0.49306800000000001</v>
      </c>
      <c r="H116">
        <v>34.094710999999997</v>
      </c>
      <c r="I116">
        <v>10.677878</v>
      </c>
      <c r="J116">
        <v>50.103034999999998</v>
      </c>
      <c r="K116">
        <f>Table1[[#This Row],[mx]]-$W$8</f>
        <v>42.003887574284342</v>
      </c>
      <c r="L116">
        <f>Table1[[#This Row],[my]]-$X$8</f>
        <v>0.56059669078796048</v>
      </c>
      <c r="M116">
        <f>Table1[[#This Row],[mz]]-$Y$8</f>
        <v>27.50002860678439</v>
      </c>
      <c r="N116">
        <f>Table1[[#This Row],[cx]]*$W$9+Table1[[#This Row],[cy]]*$X$9+Table1[[#This Row],[cz]]*$Y$9</f>
        <v>0.84719328177539377</v>
      </c>
      <c r="O116">
        <f>Table1[[#This Row],[cx]]*$W$10+Table1[[#This Row],[cy]]*$X$10+Table1[[#This Row],[cz]]*$Y$10</f>
        <v>-0.1756269428722104</v>
      </c>
      <c r="P116">
        <f>Table1[[#This Row],[cx]]*$W$11+Table1[[#This Row],[cy]]*$X$11+Table1[[#This Row],[cz]]*$Y$11</f>
        <v>0.44356008306227845</v>
      </c>
      <c r="Q116">
        <f t="shared" si="11"/>
        <v>2.9891558421465468E-3</v>
      </c>
      <c r="R116">
        <f t="shared" si="12"/>
        <v>-11.711779219549305</v>
      </c>
      <c r="AF116">
        <f t="shared" si="13"/>
        <v>2.5038255647216973E-2</v>
      </c>
      <c r="AG116">
        <f t="shared" si="14"/>
        <v>49.379680023995846</v>
      </c>
      <c r="AH116">
        <f t="shared" si="15"/>
        <v>-28.250715412956474</v>
      </c>
      <c r="AI116">
        <f>SQRT(Table1[[#This Row],[ax]]*Table1[[#This Row],[ax]]+Table1[[#This Row],[ay]]*Table1[[#This Row],[ay]]+Table1[[#This Row],[az]]*Table1[[#This Row],[az]])-9.807</f>
        <v>1.6124259423524023E-2</v>
      </c>
    </row>
    <row r="117" spans="1:35" x14ac:dyDescent="0.25">
      <c r="A117">
        <v>10665592</v>
      </c>
      <c r="B117">
        <v>-9.9049510000000005</v>
      </c>
      <c r="C117">
        <v>-2.727347</v>
      </c>
      <c r="D117">
        <v>4.5576829999999999</v>
      </c>
      <c r="E117">
        <v>0.79700099999999996</v>
      </c>
      <c r="F117">
        <v>2.0024869999999999</v>
      </c>
      <c r="G117">
        <v>3.0783999999999999E-2</v>
      </c>
      <c r="H117">
        <v>35.357478999999998</v>
      </c>
      <c r="I117">
        <v>10.134935</v>
      </c>
      <c r="J117">
        <v>48.542732000000001</v>
      </c>
      <c r="K117">
        <f>Table1[[#This Row],[mx]]-$W$8</f>
        <v>43.266655574284343</v>
      </c>
      <c r="L117">
        <f>Table1[[#This Row],[my]]-$X$8</f>
        <v>1.7653690787961196E-2</v>
      </c>
      <c r="M117">
        <f>Table1[[#This Row],[mz]]-$Y$8</f>
        <v>25.939725606784393</v>
      </c>
      <c r="N117">
        <f>Table1[[#This Row],[cx]]*$W$9+Table1[[#This Row],[cy]]*$X$9+Table1[[#This Row],[cz]]*$Y$9</f>
        <v>0.86847373077691881</v>
      </c>
      <c r="O117">
        <f>Table1[[#This Row],[cx]]*$W$10+Table1[[#This Row],[cy]]*$X$10+Table1[[#This Row],[cz]]*$Y$10</f>
        <v>-0.1728059722724847</v>
      </c>
      <c r="P117">
        <f>Table1[[#This Row],[cx]]*$W$11+Table1[[#This Row],[cy]]*$X$11+Table1[[#This Row],[cz]]*$Y$11</f>
        <v>0.41032812628471182</v>
      </c>
      <c r="Q117">
        <f t="shared" si="11"/>
        <v>2.2583693467745844E-3</v>
      </c>
      <c r="R117">
        <f t="shared" si="12"/>
        <v>-11.253541547638163</v>
      </c>
      <c r="AF117">
        <f t="shared" si="13"/>
        <v>45.66479356770612</v>
      </c>
      <c r="AG117">
        <f t="shared" si="14"/>
        <v>114.73405362981367</v>
      </c>
      <c r="AH117">
        <f t="shared" si="15"/>
        <v>1.7637932765307263</v>
      </c>
      <c r="AI117">
        <f>SQRT(Table1[[#This Row],[ax]]*Table1[[#This Row],[ax]]+Table1[[#This Row],[ay]]*Table1[[#This Row],[ay]]+Table1[[#This Row],[az]]*Table1[[#This Row],[az]])-9.807</f>
        <v>1.4321703563607837</v>
      </c>
    </row>
    <row r="118" spans="1:35" x14ac:dyDescent="0.25">
      <c r="A118">
        <v>10717121</v>
      </c>
      <c r="B118">
        <v>-8.1044199999999993</v>
      </c>
      <c r="C118">
        <v>-1.1231500000000001</v>
      </c>
      <c r="D118">
        <v>2.8146149999999999</v>
      </c>
      <c r="E118">
        <v>0.664906</v>
      </c>
      <c r="F118">
        <v>2.5574979999999998</v>
      </c>
      <c r="G118">
        <v>-5.6302999999999999E-2</v>
      </c>
      <c r="H118">
        <v>36.620246999999999</v>
      </c>
      <c r="I118">
        <v>9.5919919999999994</v>
      </c>
      <c r="J118">
        <v>46.982430000000001</v>
      </c>
      <c r="K118">
        <f>Table1[[#This Row],[mx]]-$W$8</f>
        <v>44.529423574284344</v>
      </c>
      <c r="L118">
        <f>Table1[[#This Row],[my]]-$X$8</f>
        <v>-0.52528930921203987</v>
      </c>
      <c r="M118">
        <f>Table1[[#This Row],[mz]]-$Y$8</f>
        <v>24.379423606784393</v>
      </c>
      <c r="N118">
        <f>Table1[[#This Row],[cx]]*$W$9+Table1[[#This Row],[cy]]*$X$9+Table1[[#This Row],[cz]]*$Y$9</f>
        <v>0.88975418150912133</v>
      </c>
      <c r="O118">
        <f>Table1[[#This Row],[cx]]*$W$10+Table1[[#This Row],[cy]]*$X$10+Table1[[#This Row],[cz]]*$Y$10</f>
        <v>-0.16998500930971622</v>
      </c>
      <c r="P118">
        <f>Table1[[#This Row],[cx]]*$W$11+Table1[[#This Row],[cy]]*$X$11+Table1[[#This Row],[cz]]*$Y$11</f>
        <v>0.37709618733620026</v>
      </c>
      <c r="Q118">
        <f t="shared" si="11"/>
        <v>1.3868964451652873E-3</v>
      </c>
      <c r="R118">
        <f t="shared" si="12"/>
        <v>-10.815863332309048</v>
      </c>
      <c r="AF118">
        <f t="shared" si="13"/>
        <v>38.096307572925518</v>
      </c>
      <c r="AG118">
        <f t="shared" si="14"/>
        <v>146.53384151314901</v>
      </c>
      <c r="AH118">
        <f t="shared" si="15"/>
        <v>-3.2259242739250737</v>
      </c>
      <c r="AI118">
        <f>SQRT(Table1[[#This Row],[ax]]*Table1[[#This Row],[ax]]+Table1[[#This Row],[ay]]*Table1[[#This Row],[ay]]+Table1[[#This Row],[az]]*Table1[[#This Row],[az]])-9.807</f>
        <v>-1.1545352033582379</v>
      </c>
    </row>
    <row r="119" spans="1:35" x14ac:dyDescent="0.25">
      <c r="A119">
        <v>10768646</v>
      </c>
      <c r="B119">
        <v>-8.9544049999999995</v>
      </c>
      <c r="C119">
        <v>-1.2668090000000001</v>
      </c>
      <c r="D119">
        <v>-0.52786100000000002</v>
      </c>
      <c r="E119">
        <v>0.119482</v>
      </c>
      <c r="F119">
        <v>2.2874500000000002</v>
      </c>
      <c r="G119">
        <v>-0.45817999999999998</v>
      </c>
      <c r="H119">
        <v>38.965384999999998</v>
      </c>
      <c r="I119">
        <v>9.0490490000000001</v>
      </c>
      <c r="J119">
        <v>40.567855999999999</v>
      </c>
      <c r="K119">
        <f>Table1[[#This Row],[mx]]-$W$8</f>
        <v>46.874561574284343</v>
      </c>
      <c r="L119">
        <f>Table1[[#This Row],[my]]-$X$8</f>
        <v>-1.0682323092120392</v>
      </c>
      <c r="M119">
        <f>Table1[[#This Row],[mz]]-$Y$8</f>
        <v>17.964849606784391</v>
      </c>
      <c r="N119">
        <f>Table1[[#This Row],[cx]]*$W$9+Table1[[#This Row],[cy]]*$X$9+Table1[[#This Row],[cz]]*$Y$9</f>
        <v>0.92323631166117692</v>
      </c>
      <c r="O119">
        <f>Table1[[#This Row],[cx]]*$W$10+Table1[[#This Row],[cy]]*$X$10+Table1[[#This Row],[cz]]*$Y$10</f>
        <v>-0.12946739322991935</v>
      </c>
      <c r="P119">
        <f>Table1[[#This Row],[cx]]*$W$11+Table1[[#This Row],[cy]]*$X$11+Table1[[#This Row],[cz]]*$Y$11</f>
        <v>0.25600933866678066</v>
      </c>
      <c r="Q119">
        <f t="shared" si="11"/>
        <v>4.2682866139739052E-3</v>
      </c>
      <c r="R119">
        <f t="shared" si="12"/>
        <v>-7.9826543014785187</v>
      </c>
      <c r="AF119">
        <f t="shared" si="13"/>
        <v>6.8458143277821026</v>
      </c>
      <c r="AG119">
        <f t="shared" si="14"/>
        <v>131.06123084720016</v>
      </c>
      <c r="AH119">
        <f t="shared" si="15"/>
        <v>-26.251780257304059</v>
      </c>
      <c r="AI119">
        <f>SQRT(Table1[[#This Row],[ax]]*Table1[[#This Row],[ax]]+Table1[[#This Row],[ay]]*Table1[[#This Row],[ay]]+Table1[[#This Row],[az]]*Table1[[#This Row],[az]])-9.807</f>
        <v>-0.74803696983882162</v>
      </c>
    </row>
    <row r="120" spans="1:35" x14ac:dyDescent="0.25">
      <c r="A120">
        <v>10820165</v>
      </c>
      <c r="B120">
        <v>-8.4611739999999998</v>
      </c>
      <c r="C120">
        <v>-0.44555600000000001</v>
      </c>
      <c r="D120">
        <v>0.98295699999999997</v>
      </c>
      <c r="E120">
        <v>-0.24910499999999999</v>
      </c>
      <c r="F120">
        <v>0.96809999999999996</v>
      </c>
      <c r="G120">
        <v>-0.40571499999999999</v>
      </c>
      <c r="H120">
        <v>41.851711000000002</v>
      </c>
      <c r="I120">
        <v>9.7729739999999996</v>
      </c>
      <c r="J120">
        <v>35.020114999999997</v>
      </c>
      <c r="K120">
        <f>Table1[[#This Row],[mx]]-$W$8</f>
        <v>49.760887574284347</v>
      </c>
      <c r="L120">
        <f>Table1[[#This Row],[my]]-$X$8</f>
        <v>-0.34430730921203967</v>
      </c>
      <c r="M120">
        <f>Table1[[#This Row],[mz]]-$Y$8</f>
        <v>12.417108606784389</v>
      </c>
      <c r="N120">
        <f>Table1[[#This Row],[cx]]*$W$9+Table1[[#This Row],[cy]]*$X$9+Table1[[#This Row],[cz]]*$Y$9</f>
        <v>0.96865055875741579</v>
      </c>
      <c r="O120">
        <f>Table1[[#This Row],[cx]]*$W$10+Table1[[#This Row],[cy]]*$X$10+Table1[[#This Row],[cz]]*$Y$10</f>
        <v>-7.2334862869260511E-2</v>
      </c>
      <c r="P120">
        <f>Table1[[#This Row],[cx]]*$W$11+Table1[[#This Row],[cy]]*$X$11+Table1[[#This Row],[cz]]*$Y$11</f>
        <v>0.15879405634978588</v>
      </c>
      <c r="Q120">
        <f t="shared" si="11"/>
        <v>9.77700975403326E-4</v>
      </c>
      <c r="R120">
        <f t="shared" si="12"/>
        <v>-4.2706878145011196</v>
      </c>
      <c r="AF120">
        <f t="shared" si="13"/>
        <v>-14.272665155606372</v>
      </c>
      <c r="AG120">
        <f t="shared" si="14"/>
        <v>55.468044146614993</v>
      </c>
      <c r="AH120">
        <f t="shared" si="15"/>
        <v>-23.245757185150193</v>
      </c>
      <c r="AI120">
        <f>SQRT(Table1[[#This Row],[ax]]*Table1[[#This Row],[ax]]+Table1[[#This Row],[ay]]*Table1[[#This Row],[ay]]+Table1[[#This Row],[az]]*Table1[[#This Row],[az]])-9.807</f>
        <v>-1.2772760846988156</v>
      </c>
    </row>
    <row r="121" spans="1:35" x14ac:dyDescent="0.25">
      <c r="A121">
        <v>10871675</v>
      </c>
      <c r="B121">
        <v>-8.9663760000000003</v>
      </c>
      <c r="C121">
        <v>0.26555800000000002</v>
      </c>
      <c r="D121">
        <v>0.18564700000000001</v>
      </c>
      <c r="E121">
        <v>-0.38040099999999999</v>
      </c>
      <c r="F121">
        <v>2.2072880000000001</v>
      </c>
      <c r="G121">
        <v>-1.618803</v>
      </c>
      <c r="H121">
        <v>43.294871999999998</v>
      </c>
      <c r="I121">
        <v>11.944746</v>
      </c>
      <c r="J121">
        <v>30.512574999999998</v>
      </c>
      <c r="K121">
        <f>Table1[[#This Row],[mx]]-$W$8</f>
        <v>51.204048574284343</v>
      </c>
      <c r="L121">
        <f>Table1[[#This Row],[my]]-$X$8</f>
        <v>1.827464690787961</v>
      </c>
      <c r="M121">
        <f>Table1[[#This Row],[mz]]-$Y$8</f>
        <v>7.90956860678439</v>
      </c>
      <c r="N121">
        <f>Table1[[#This Row],[cx]]*$W$9+Table1[[#This Row],[cy]]*$X$9+Table1[[#This Row],[cz]]*$Y$9</f>
        <v>0.98854353876428702</v>
      </c>
      <c r="O121">
        <f>Table1[[#This Row],[cx]]*$W$10+Table1[[#This Row],[cy]]*$X$10+Table1[[#This Row],[cz]]*$Y$10</f>
        <v>2.2177349593743359E-3</v>
      </c>
      <c r="P121">
        <f>Table1[[#This Row],[cx]]*$W$11+Table1[[#This Row],[cy]]*$X$11+Table1[[#This Row],[cz]]*$Y$11</f>
        <v>9.2234814995785716E-2</v>
      </c>
      <c r="Q121">
        <f t="shared" si="11"/>
        <v>2.0361841682752901E-4</v>
      </c>
      <c r="R121">
        <f t="shared" si="12"/>
        <v>0.12853924495228114</v>
      </c>
      <c r="AF121">
        <f t="shared" si="13"/>
        <v>-21.795371822556028</v>
      </c>
      <c r="AG121">
        <f t="shared" si="14"/>
        <v>126.46828656987246</v>
      </c>
      <c r="AH121">
        <f t="shared" si="15"/>
        <v>-92.750579763116207</v>
      </c>
      <c r="AI121">
        <f>SQRT(Table1[[#This Row],[ax]]*Table1[[#This Row],[ax]]+Table1[[#This Row],[ay]]*Table1[[#This Row],[ay]]+Table1[[#This Row],[az]]*Table1[[#This Row],[az]])-9.807</f>
        <v>-0.83477149012860963</v>
      </c>
    </row>
    <row r="122" spans="1:35" x14ac:dyDescent="0.25">
      <c r="A122">
        <v>10923196</v>
      </c>
      <c r="B122">
        <v>-7.9152690000000003</v>
      </c>
      <c r="C122">
        <v>-4.8678720000000002</v>
      </c>
      <c r="D122">
        <v>-1.880654</v>
      </c>
      <c r="E122">
        <v>0.235598</v>
      </c>
      <c r="F122">
        <v>2.7702879999999999</v>
      </c>
      <c r="G122">
        <v>-2.4585110000000001</v>
      </c>
      <c r="H122">
        <v>43.475268999999997</v>
      </c>
      <c r="I122">
        <v>16.469270999999999</v>
      </c>
      <c r="J122">
        <v>23.404530999999999</v>
      </c>
      <c r="K122">
        <f>Table1[[#This Row],[mx]]-$W$8</f>
        <v>51.384445574284342</v>
      </c>
      <c r="L122">
        <f>Table1[[#This Row],[my]]-$X$8</f>
        <v>6.3519896907879598</v>
      </c>
      <c r="M122">
        <f>Table1[[#This Row],[mz]]-$Y$8</f>
        <v>0.80152460678439041</v>
      </c>
      <c r="N122">
        <f>Table1[[#This Row],[cx]]*$W$9+Table1[[#This Row],[cy]]*$X$9+Table1[[#This Row],[cz]]*$Y$9</f>
        <v>0.98014144832091865</v>
      </c>
      <c r="O122">
        <f>Table1[[#This Row],[cx]]*$W$10+Table1[[#This Row],[cy]]*$X$10+Table1[[#This Row],[cz]]*$Y$10</f>
        <v>0.13847165254623689</v>
      </c>
      <c r="P122">
        <f>Table1[[#This Row],[cx]]*$W$11+Table1[[#This Row],[cy]]*$X$11+Table1[[#This Row],[cz]]*$Y$11</f>
        <v>-2.3176416004787835E-3</v>
      </c>
      <c r="Q122">
        <f t="shared" si="11"/>
        <v>4.0573929125764475E-4</v>
      </c>
      <c r="R122">
        <f t="shared" si="12"/>
        <v>8.0413699737311273</v>
      </c>
      <c r="AF122">
        <f t="shared" si="13"/>
        <v>13.498771061723168</v>
      </c>
      <c r="AG122">
        <f t="shared" si="14"/>
        <v>158.7258104357378</v>
      </c>
      <c r="AH122">
        <f t="shared" si="15"/>
        <v>-140.86230418648753</v>
      </c>
      <c r="AI122">
        <f>SQRT(Table1[[#This Row],[ax]]*Table1[[#This Row],[ax]]+Table1[[#This Row],[ay]]*Table1[[#This Row],[ay]]+Table1[[#This Row],[az]]*Table1[[#This Row],[az]])-9.807</f>
        <v>-0.32625527089453854</v>
      </c>
    </row>
    <row r="123" spans="1:35" x14ac:dyDescent="0.25">
      <c r="A123">
        <v>10974724</v>
      </c>
      <c r="B123">
        <v>-8.3007550000000005</v>
      </c>
      <c r="C123">
        <v>-5.411384</v>
      </c>
      <c r="D123">
        <v>-2.9748600000000001</v>
      </c>
      <c r="E123">
        <v>-0.78893599999999997</v>
      </c>
      <c r="F123">
        <v>2.4608240000000001</v>
      </c>
      <c r="G123">
        <v>-0.39426299999999997</v>
      </c>
      <c r="H123">
        <v>42.032103999999997</v>
      </c>
      <c r="I123">
        <v>22.260662</v>
      </c>
      <c r="J123">
        <v>16.816589</v>
      </c>
      <c r="K123">
        <f>Table1[[#This Row],[mx]]-$W$8</f>
        <v>49.941280574284342</v>
      </c>
      <c r="L123">
        <f>Table1[[#This Row],[my]]-$X$8</f>
        <v>12.143380690787961</v>
      </c>
      <c r="M123">
        <f>Table1[[#This Row],[mz]]-$Y$8</f>
        <v>-5.7864173932156078</v>
      </c>
      <c r="N123">
        <f>Table1[[#This Row],[cx]]*$W$9+Table1[[#This Row],[cy]]*$X$9+Table1[[#This Row],[cz]]*$Y$9</f>
        <v>0.94186548760902977</v>
      </c>
      <c r="O123">
        <f>Table1[[#This Row],[cx]]*$W$10+Table1[[#This Row],[cy]]*$X$10+Table1[[#This Row],[cz]]*$Y$10</f>
        <v>0.29273884100130443</v>
      </c>
      <c r="P123">
        <f>Table1[[#This Row],[cx]]*$W$11+Table1[[#This Row],[cy]]*$X$11+Table1[[#This Row],[cz]]*$Y$11</f>
        <v>-7.6564766377101148E-2</v>
      </c>
      <c r="Q123">
        <f t="shared" si="11"/>
        <v>4.5502055290723442E-4</v>
      </c>
      <c r="R123">
        <f t="shared" si="12"/>
        <v>17.265635592798468</v>
      </c>
      <c r="AF123">
        <f t="shared" si="13"/>
        <v>-45.202703105933111</v>
      </c>
      <c r="AG123">
        <f t="shared" si="14"/>
        <v>140.9948293245013</v>
      </c>
      <c r="AH123">
        <f t="shared" si="15"/>
        <v>-22.589605918166374</v>
      </c>
      <c r="AI123">
        <f>SQRT(Table1[[#This Row],[ax]]*Table1[[#This Row],[ax]]+Table1[[#This Row],[ay]]*Table1[[#This Row],[ay]]+Table1[[#This Row],[az]]*Table1[[#This Row],[az]])-9.807</f>
        <v>0.53879153013828152</v>
      </c>
    </row>
    <row r="124" spans="1:35" x14ac:dyDescent="0.25">
      <c r="A124">
        <v>11026254</v>
      </c>
      <c r="B124">
        <v>-7.517811</v>
      </c>
      <c r="C124">
        <v>-4.7649160000000004</v>
      </c>
      <c r="D124">
        <v>-3.946955</v>
      </c>
      <c r="E124">
        <v>-0.72741599999999995</v>
      </c>
      <c r="F124">
        <v>2.1700029999999999</v>
      </c>
      <c r="G124">
        <v>-0.64300599999999997</v>
      </c>
      <c r="H124">
        <v>41.490921</v>
      </c>
      <c r="I124">
        <v>21.71772</v>
      </c>
      <c r="J124">
        <v>11.095482000000001</v>
      </c>
      <c r="K124">
        <f>Table1[[#This Row],[mx]]-$W$8</f>
        <v>49.400097574284345</v>
      </c>
      <c r="L124">
        <f>Table1[[#This Row],[my]]-$X$8</f>
        <v>11.600438690787961</v>
      </c>
      <c r="M124">
        <f>Table1[[#This Row],[mz]]-$Y$8</f>
        <v>-11.507524393215608</v>
      </c>
      <c r="N124">
        <f>Table1[[#This Row],[cx]]*$W$9+Table1[[#This Row],[cy]]*$X$9+Table1[[#This Row],[cz]]*$Y$9</f>
        <v>0.92160681036308478</v>
      </c>
      <c r="O124">
        <f>Table1[[#This Row],[cx]]*$W$10+Table1[[#This Row],[cy]]*$X$10+Table1[[#This Row],[cz]]*$Y$10</f>
        <v>0.32629440178955216</v>
      </c>
      <c r="P124">
        <f>Table1[[#This Row],[cx]]*$W$11+Table1[[#This Row],[cy]]*$X$11+Table1[[#This Row],[cz]]*$Y$11</f>
        <v>-0.18180020694720619</v>
      </c>
      <c r="Q124">
        <f t="shared" si="11"/>
        <v>1.2368854536348636E-4</v>
      </c>
      <c r="R124">
        <f t="shared" si="12"/>
        <v>19.496481757815953</v>
      </c>
      <c r="AF124">
        <f t="shared" si="13"/>
        <v>-41.677866750288288</v>
      </c>
      <c r="AG124">
        <f t="shared" si="14"/>
        <v>124.33201343072717</v>
      </c>
      <c r="AH124">
        <f t="shared" si="15"/>
        <v>-36.841530001589007</v>
      </c>
      <c r="AI124">
        <f>SQRT(Table1[[#This Row],[ax]]*Table1[[#This Row],[ax]]+Table1[[#This Row],[ay]]*Table1[[#This Row],[ay]]+Table1[[#This Row],[az]]*Table1[[#This Row],[az]])-9.807</f>
        <v>-7.0452332022298947E-2</v>
      </c>
    </row>
    <row r="125" spans="1:35" x14ac:dyDescent="0.25">
      <c r="A125">
        <v>11077780</v>
      </c>
      <c r="B125">
        <v>-8.6048340000000003</v>
      </c>
      <c r="C125">
        <v>-5.5311000000000003</v>
      </c>
      <c r="D125">
        <v>-4.4521579999999998</v>
      </c>
      <c r="E125">
        <v>0.68674400000000002</v>
      </c>
      <c r="F125">
        <v>2.464553</v>
      </c>
      <c r="G125">
        <v>-0.87417199999999995</v>
      </c>
      <c r="H125">
        <v>41.130130999999999</v>
      </c>
      <c r="I125">
        <v>22.079681000000001</v>
      </c>
      <c r="J125">
        <v>7.9748770000000002</v>
      </c>
      <c r="K125">
        <f>Table1[[#This Row],[mx]]-$W$8</f>
        <v>49.039307574284344</v>
      </c>
      <c r="L125">
        <f>Table1[[#This Row],[my]]-$X$8</f>
        <v>11.962399690787962</v>
      </c>
      <c r="M125">
        <f>Table1[[#This Row],[mz]]-$Y$8</f>
        <v>-14.628129393215609</v>
      </c>
      <c r="N125">
        <f>Table1[[#This Row],[cx]]*$W$9+Table1[[#This Row],[cy]]*$X$9+Table1[[#This Row],[cz]]*$Y$9</f>
        <v>0.90937569345895264</v>
      </c>
      <c r="O125">
        <f>Table1[[#This Row],[cx]]*$W$10+Table1[[#This Row],[cy]]*$X$10+Table1[[#This Row],[cz]]*$Y$10</f>
        <v>0.35646732525058594</v>
      </c>
      <c r="P125">
        <f>Table1[[#This Row],[cx]]*$W$11+Table1[[#This Row],[cy]]*$X$11+Table1[[#This Row],[cz]]*$Y$11</f>
        <v>-0.23441009221801248</v>
      </c>
      <c r="Q125">
        <f t="shared" si="11"/>
        <v>8.0661902407304663E-5</v>
      </c>
      <c r="R125">
        <f t="shared" si="12"/>
        <v>21.404745438052394</v>
      </c>
      <c r="AF125">
        <f t="shared" si="13"/>
        <v>39.347532805932211</v>
      </c>
      <c r="AG125">
        <f t="shared" si="14"/>
        <v>141.20848528630557</v>
      </c>
      <c r="AH125">
        <f t="shared" si="15"/>
        <v>-50.086366168510196</v>
      </c>
      <c r="AI125">
        <f>SQRT(Table1[[#This Row],[ax]]*Table1[[#This Row],[ax]]+Table1[[#This Row],[ay]]*Table1[[#This Row],[ay]]+Table1[[#This Row],[az]]*Table1[[#This Row],[az]])-9.807</f>
        <v>1.349072168757246</v>
      </c>
    </row>
    <row r="126" spans="1:35" x14ac:dyDescent="0.25">
      <c r="A126">
        <v>11129311</v>
      </c>
      <c r="B126">
        <v>-7.1849999999999996</v>
      </c>
      <c r="C126">
        <v>-4.6882979999999996</v>
      </c>
      <c r="D126">
        <v>-5.879175</v>
      </c>
      <c r="E126">
        <v>-0.693859</v>
      </c>
      <c r="F126">
        <v>2.209152</v>
      </c>
      <c r="G126">
        <v>-0.26882600000000001</v>
      </c>
      <c r="H126">
        <v>37.522224000000001</v>
      </c>
      <c r="I126">
        <v>25.337339</v>
      </c>
      <c r="J126">
        <v>2.4271370000000001</v>
      </c>
      <c r="K126">
        <f>Table1[[#This Row],[mx]]-$W$8</f>
        <v>45.431400574284346</v>
      </c>
      <c r="L126">
        <f>Table1[[#This Row],[my]]-$X$8</f>
        <v>15.220057690787961</v>
      </c>
      <c r="M126">
        <f>Table1[[#This Row],[mz]]-$Y$8</f>
        <v>-20.175869393215606</v>
      </c>
      <c r="N126">
        <f>Table1[[#This Row],[cx]]*$W$9+Table1[[#This Row],[cy]]*$X$9+Table1[[#This Row],[cz]]*$Y$9</f>
        <v>0.83143338757265051</v>
      </c>
      <c r="O126">
        <f>Table1[[#This Row],[cx]]*$W$10+Table1[[#This Row],[cy]]*$X$10+Table1[[#This Row],[cz]]*$Y$10</f>
        <v>0.4556960449182838</v>
      </c>
      <c r="P126">
        <f>Table1[[#This Row],[cx]]*$W$11+Table1[[#This Row],[cy]]*$X$11+Table1[[#This Row],[cz]]*$Y$11</f>
        <v>-0.30563706081975184</v>
      </c>
      <c r="Q126">
        <f t="shared" si="11"/>
        <v>5.8455562201830393E-5</v>
      </c>
      <c r="R126">
        <f t="shared" si="12"/>
        <v>28.726480002938654</v>
      </c>
      <c r="AF126">
        <f t="shared" si="13"/>
        <v>-39.755192277167787</v>
      </c>
      <c r="AG126">
        <f t="shared" si="14"/>
        <v>126.57508590288484</v>
      </c>
      <c r="AH126">
        <f t="shared" si="15"/>
        <v>-15.402595223383869</v>
      </c>
      <c r="AI126">
        <f>SQRT(Table1[[#This Row],[ax]]*Table1[[#This Row],[ax]]+Table1[[#This Row],[ay]]*Table1[[#This Row],[ay]]+Table1[[#This Row],[az]]*Table1[[#This Row],[az]])-9.807</f>
        <v>0.59343565517469088</v>
      </c>
    </row>
    <row r="127" spans="1:35" x14ac:dyDescent="0.25">
      <c r="A127">
        <v>11180850</v>
      </c>
      <c r="B127">
        <v>-5.5688319999999996</v>
      </c>
      <c r="C127">
        <v>-4.6667490000000003</v>
      </c>
      <c r="D127">
        <v>-5.8097390000000004</v>
      </c>
      <c r="E127">
        <v>0.135462</v>
      </c>
      <c r="F127">
        <v>1.9369719999999999</v>
      </c>
      <c r="G127">
        <v>-0.85499700000000001</v>
      </c>
      <c r="H127">
        <v>34.816296000000001</v>
      </c>
      <c r="I127">
        <v>24.794395000000002</v>
      </c>
      <c r="J127">
        <v>-3.293971</v>
      </c>
      <c r="K127">
        <f>Table1[[#This Row],[mx]]-$W$8</f>
        <v>42.725472574284346</v>
      </c>
      <c r="L127">
        <f>Table1[[#This Row],[my]]-$X$8</f>
        <v>14.677113690787962</v>
      </c>
      <c r="M127">
        <f>Table1[[#This Row],[mz]]-$Y$8</f>
        <v>-25.896977393215607</v>
      </c>
      <c r="N127">
        <f>Table1[[#This Row],[cx]]*$W$9+Table1[[#This Row],[cy]]*$X$9+Table1[[#This Row],[cz]]*$Y$9</f>
        <v>0.76996889608518093</v>
      </c>
      <c r="O127">
        <f>Table1[[#This Row],[cx]]*$W$10+Table1[[#This Row],[cy]]*$X$10+Table1[[#This Row],[cz]]*$Y$10</f>
        <v>0.48800200301106955</v>
      </c>
      <c r="P127">
        <f>Table1[[#This Row],[cx]]*$W$11+Table1[[#This Row],[cy]]*$X$11+Table1[[#This Row],[cz]]*$Y$11</f>
        <v>-0.40825687369906793</v>
      </c>
      <c r="Q127">
        <f t="shared" si="11"/>
        <v>5.4208374491135147E-6</v>
      </c>
      <c r="R127">
        <f t="shared" si="12"/>
        <v>32.366295529192818</v>
      </c>
      <c r="AF127">
        <f t="shared" si="13"/>
        <v>7.7614008844011577</v>
      </c>
      <c r="AG127">
        <f t="shared" si="14"/>
        <v>110.98032063501408</v>
      </c>
      <c r="AH127">
        <f t="shared" si="15"/>
        <v>-48.987719596346849</v>
      </c>
      <c r="AI127">
        <f>SQRT(Table1[[#This Row],[ax]]*Table1[[#This Row],[ax]]+Table1[[#This Row],[ay]]*Table1[[#This Row],[ay]]+Table1[[#This Row],[az]]*Table1[[#This Row],[az]])-9.807</f>
        <v>-0.50412392206872347</v>
      </c>
    </row>
    <row r="128" spans="1:35" x14ac:dyDescent="0.25">
      <c r="A128">
        <v>11232391</v>
      </c>
      <c r="B128">
        <v>-4.4985689999999998</v>
      </c>
      <c r="C128">
        <v>-5.411384</v>
      </c>
      <c r="D128">
        <v>-5.4266480000000001</v>
      </c>
      <c r="E128">
        <v>0.63161599999999996</v>
      </c>
      <c r="F128">
        <v>2.6083660000000002</v>
      </c>
      <c r="G128">
        <v>-0.50638399999999995</v>
      </c>
      <c r="H128">
        <v>29.945620999999999</v>
      </c>
      <c r="I128">
        <v>27.871072999999999</v>
      </c>
      <c r="J128">
        <v>-9.3618129999999997</v>
      </c>
      <c r="K128">
        <f>Table1[[#This Row],[mx]]-$W$8</f>
        <v>37.854797574284348</v>
      </c>
      <c r="L128">
        <f>Table1[[#This Row],[my]]-$X$8</f>
        <v>17.75379169078796</v>
      </c>
      <c r="M128">
        <f>Table1[[#This Row],[mz]]-$Y$8</f>
        <v>-31.964819393215606</v>
      </c>
      <c r="N128">
        <f>Table1[[#This Row],[cx]]*$W$9+Table1[[#This Row],[cy]]*$X$9+Table1[[#This Row],[cz]]*$Y$9</f>
        <v>0.66707110433059169</v>
      </c>
      <c r="O128">
        <f>Table1[[#This Row],[cx]]*$W$10+Table1[[#This Row],[cy]]*$X$10+Table1[[#This Row],[cz]]*$Y$10</f>
        <v>0.5871991808771635</v>
      </c>
      <c r="P128">
        <f>Table1[[#This Row],[cx]]*$W$11+Table1[[#This Row],[cy]]*$X$11+Table1[[#This Row],[cz]]*$Y$11</f>
        <v>-0.48852676966401748</v>
      </c>
      <c r="Q128">
        <f t="shared" si="11"/>
        <v>8.0912604275551849E-4</v>
      </c>
      <c r="R128">
        <f t="shared" si="12"/>
        <v>41.35632503138433</v>
      </c>
      <c r="AF128">
        <f t="shared" si="13"/>
        <v>36.188931072934999</v>
      </c>
      <c r="AG128">
        <f t="shared" si="14"/>
        <v>149.44836322542051</v>
      </c>
      <c r="AH128">
        <f t="shared" si="15"/>
        <v>-29.013666012952676</v>
      </c>
      <c r="AI128">
        <f>SQRT(Table1[[#This Row],[ax]]*Table1[[#This Row],[ax]]+Table1[[#This Row],[ay]]*Table1[[#This Row],[ay]]+Table1[[#This Row],[az]]*Table1[[#This Row],[az]])-9.807</f>
        <v>-0.92056604935810071</v>
      </c>
    </row>
    <row r="129" spans="1:35" x14ac:dyDescent="0.25">
      <c r="A129">
        <v>11283930</v>
      </c>
      <c r="B129">
        <v>-2.446634</v>
      </c>
      <c r="C129">
        <v>-4.2668970000000002</v>
      </c>
      <c r="D129">
        <v>-6.9781690000000003</v>
      </c>
      <c r="E129">
        <v>-2.9124000000000001E-2</v>
      </c>
      <c r="F129">
        <v>2.7247469999999998</v>
      </c>
      <c r="G129">
        <v>-0.81744600000000001</v>
      </c>
      <c r="H129">
        <v>23.992574999999999</v>
      </c>
      <c r="I129">
        <v>27.690092</v>
      </c>
      <c r="J129">
        <v>-12.309051</v>
      </c>
      <c r="K129">
        <f>Table1[[#This Row],[mx]]-$W$8</f>
        <v>31.901751574284347</v>
      </c>
      <c r="L129">
        <f>Table1[[#This Row],[my]]-$X$8</f>
        <v>17.572810690787961</v>
      </c>
      <c r="M129">
        <f>Table1[[#This Row],[mz]]-$Y$8</f>
        <v>-34.912057393215605</v>
      </c>
      <c r="N129">
        <f>Table1[[#This Row],[cx]]*$W$9+Table1[[#This Row],[cy]]*$X$9+Table1[[#This Row],[cz]]*$Y$9</f>
        <v>0.54863582272503164</v>
      </c>
      <c r="O129">
        <f>Table1[[#This Row],[cx]]*$W$10+Table1[[#This Row],[cy]]*$X$10+Table1[[#This Row],[cz]]*$Y$10</f>
        <v>0.60299614571410864</v>
      </c>
      <c r="P129">
        <f>Table1[[#This Row],[cx]]*$W$11+Table1[[#This Row],[cy]]*$X$11+Table1[[#This Row],[cz]]*$Y$11</f>
        <v>-0.53517598603559746</v>
      </c>
      <c r="Q129">
        <f t="shared" si="11"/>
        <v>2.3991428915078683E-3</v>
      </c>
      <c r="R129">
        <f t="shared" si="12"/>
        <v>47.702518700935329</v>
      </c>
      <c r="AF129">
        <f t="shared" si="13"/>
        <v>-1.6686822825390095</v>
      </c>
      <c r="AG129">
        <f t="shared" si="14"/>
        <v>156.1165033409325</v>
      </c>
      <c r="AH129">
        <f t="shared" si="15"/>
        <v>-46.836205779851092</v>
      </c>
      <c r="AI129">
        <f>SQRT(Table1[[#This Row],[ax]]*Table1[[#This Row],[ax]]+Table1[[#This Row],[ay]]*Table1[[#This Row],[ay]]+Table1[[#This Row],[az]]*Table1[[#This Row],[az]])-9.807</f>
        <v>-1.269595796664774</v>
      </c>
    </row>
    <row r="130" spans="1:35" x14ac:dyDescent="0.25">
      <c r="A130">
        <v>11335432</v>
      </c>
      <c r="B130">
        <v>-2.4657879999999999</v>
      </c>
      <c r="C130">
        <v>-5.1192770000000003</v>
      </c>
      <c r="D130">
        <v>-6.456207</v>
      </c>
      <c r="E130">
        <v>-0.36122500000000002</v>
      </c>
      <c r="F130">
        <v>2.231789</v>
      </c>
      <c r="G130">
        <v>-1.330112</v>
      </c>
      <c r="H130">
        <v>16.776764</v>
      </c>
      <c r="I130">
        <v>31.309711</v>
      </c>
      <c r="J130">
        <v>-16.816589</v>
      </c>
      <c r="K130">
        <f>Table1[[#This Row],[mx]]-$W$8</f>
        <v>24.685940574284349</v>
      </c>
      <c r="L130">
        <f>Table1[[#This Row],[my]]-$X$8</f>
        <v>21.192429690787961</v>
      </c>
      <c r="M130">
        <f>Table1[[#This Row],[mz]]-$Y$8</f>
        <v>-39.419595393215609</v>
      </c>
      <c r="N130">
        <f>Table1[[#This Row],[cx]]*$W$9+Table1[[#This Row],[cy]]*$X$9+Table1[[#This Row],[cz]]*$Y$9</f>
        <v>0.40385476299849654</v>
      </c>
      <c r="O130">
        <f>Table1[[#This Row],[cx]]*$W$10+Table1[[#This Row],[cy]]*$X$10+Table1[[#This Row],[cz]]*$Y$10</f>
        <v>0.69874752468105972</v>
      </c>
      <c r="P130">
        <f>Table1[[#This Row],[cx]]*$W$11+Table1[[#This Row],[cy]]*$X$11+Table1[[#This Row],[cz]]*$Y$11</f>
        <v>-0.5809060972312674</v>
      </c>
      <c r="Q130">
        <f t="shared" si="11"/>
        <v>1.254698689311204E-4</v>
      </c>
      <c r="R130">
        <f t="shared" si="12"/>
        <v>59.97339731089577</v>
      </c>
      <c r="AF130">
        <f t="shared" si="13"/>
        <v>-20.696667954613162</v>
      </c>
      <c r="AG130">
        <f t="shared" si="14"/>
        <v>127.87209046372249</v>
      </c>
      <c r="AH130">
        <f t="shared" si="15"/>
        <v>-76.20980387970495</v>
      </c>
      <c r="AI130">
        <f>SQRT(Table1[[#This Row],[ax]]*Table1[[#This Row],[ax]]+Table1[[#This Row],[ay]]*Table1[[#This Row],[ay]]+Table1[[#This Row],[az]]*Table1[[#This Row],[az]])-9.807</f>
        <v>-1.2064351179401012</v>
      </c>
    </row>
    <row r="131" spans="1:35" x14ac:dyDescent="0.25">
      <c r="A131">
        <v>11386939</v>
      </c>
      <c r="B131">
        <v>0.448104</v>
      </c>
      <c r="C131">
        <v>-6.8743160000000003</v>
      </c>
      <c r="D131">
        <v>-6.4466299999999999</v>
      </c>
      <c r="E131">
        <v>0.278476</v>
      </c>
      <c r="F131">
        <v>2.7913269999999999</v>
      </c>
      <c r="G131">
        <v>-0.63874500000000001</v>
      </c>
      <c r="H131">
        <v>9.9217410000000008</v>
      </c>
      <c r="I131">
        <v>31.309711</v>
      </c>
      <c r="J131">
        <v>-18.896992000000001</v>
      </c>
      <c r="K131">
        <f>Table1[[#This Row],[mx]]-$W$8</f>
        <v>17.830917574284349</v>
      </c>
      <c r="L131">
        <f>Table1[[#This Row],[my]]-$X$8</f>
        <v>21.192429690787961</v>
      </c>
      <c r="M131">
        <f>Table1[[#This Row],[mz]]-$Y$8</f>
        <v>-41.499998393215606</v>
      </c>
      <c r="N131">
        <f>Table1[[#This Row],[cx]]*$W$9+Table1[[#This Row],[cy]]*$X$9+Table1[[#This Row],[cz]]*$Y$9</f>
        <v>0.26976923804768466</v>
      </c>
      <c r="O131">
        <f>Table1[[#This Row],[cx]]*$W$10+Table1[[#This Row],[cy]]*$X$10+Table1[[#This Row],[cz]]*$Y$10</f>
        <v>0.7106784901887917</v>
      </c>
      <c r="P131">
        <f>Table1[[#This Row],[cx]]*$W$11+Table1[[#This Row],[cy]]*$X$11+Table1[[#This Row],[cz]]*$Y$11</f>
        <v>-0.6097147974878081</v>
      </c>
      <c r="Q131">
        <f t="shared" ref="Q131:Q194" si="16">POWER(N131*N131+O131*O131+P131*P131-1,2)</f>
        <v>2.5410176294414035E-3</v>
      </c>
      <c r="R131">
        <f t="shared" ref="R131:R194" si="17">DEGREES(ATAN2(N131,O131))</f>
        <v>69.213542329166586</v>
      </c>
      <c r="AF131">
        <f t="shared" ref="AF131:AF194" si="18">DEGREES(E131)</f>
        <v>15.955499495685112</v>
      </c>
      <c r="AG131">
        <f t="shared" ref="AG131:AG194" si="19">DEGREES(F131)</f>
        <v>159.93125634091354</v>
      </c>
      <c r="AH131">
        <f t="shared" ref="AH131:AH194" si="20">DEGREES(G131)</f>
        <v>-36.597392685083769</v>
      </c>
      <c r="AI131">
        <f>SQRT(Table1[[#This Row],[ax]]*Table1[[#This Row],[ax]]+Table1[[#This Row],[ay]]*Table1[[#This Row],[ay]]+Table1[[#This Row],[az]]*Table1[[#This Row],[az]])-9.807</f>
        <v>-0.3721679389841821</v>
      </c>
    </row>
    <row r="132" spans="1:35" x14ac:dyDescent="0.25">
      <c r="A132">
        <v>11438447</v>
      </c>
      <c r="B132">
        <v>1.5878019999999999</v>
      </c>
      <c r="C132">
        <v>-5.3036390000000004</v>
      </c>
      <c r="D132">
        <v>-4.7251110000000001</v>
      </c>
      <c r="E132">
        <v>0.61776699999999996</v>
      </c>
      <c r="F132">
        <v>3.5213109999999999</v>
      </c>
      <c r="G132">
        <v>-1.387904</v>
      </c>
      <c r="H132">
        <v>8.2981839999999991</v>
      </c>
      <c r="I132">
        <v>32.57658</v>
      </c>
      <c r="J132">
        <v>-18.723624999999998</v>
      </c>
      <c r="K132">
        <f>Table1[[#This Row],[mx]]-$W$8</f>
        <v>16.207360574284348</v>
      </c>
      <c r="L132">
        <f>Table1[[#This Row],[my]]-$X$8</f>
        <v>22.459298690787961</v>
      </c>
      <c r="M132">
        <f>Table1[[#This Row],[mz]]-$Y$8</f>
        <v>-41.326631393215607</v>
      </c>
      <c r="N132">
        <f>Table1[[#This Row],[cx]]*$W$9+Table1[[#This Row],[cy]]*$X$9+Table1[[#This Row],[cz]]*$Y$9</f>
        <v>0.23929537681294152</v>
      </c>
      <c r="O132">
        <f>Table1[[#This Row],[cx]]*$W$10+Table1[[#This Row],[cy]]*$X$10+Table1[[#This Row],[cz]]*$Y$10</f>
        <v>0.73133981857844366</v>
      </c>
      <c r="P132">
        <f>Table1[[#This Row],[cx]]*$W$11+Table1[[#This Row],[cy]]*$X$11+Table1[[#This Row],[cz]]*$Y$11</f>
        <v>-0.59559140764025398</v>
      </c>
      <c r="Q132">
        <f t="shared" si="16"/>
        <v>2.8249934602348633E-3</v>
      </c>
      <c r="R132">
        <f t="shared" si="17"/>
        <v>71.881833734120136</v>
      </c>
      <c r="AF132">
        <f t="shared" si="18"/>
        <v>35.395441822458324</v>
      </c>
      <c r="AG132">
        <f t="shared" si="19"/>
        <v>201.75625865299142</v>
      </c>
      <c r="AH132">
        <f t="shared" si="20"/>
        <v>-79.521041569325007</v>
      </c>
      <c r="AI132">
        <f>SQRT(Table1[[#This Row],[ax]]*Table1[[#This Row],[ax]]+Table1[[#This Row],[ay]]*Table1[[#This Row],[ay]]+Table1[[#This Row],[az]]*Table1[[#This Row],[az]])-9.807</f>
        <v>-2.5285128085675659</v>
      </c>
    </row>
    <row r="133" spans="1:35" x14ac:dyDescent="0.25">
      <c r="A133">
        <v>11489953</v>
      </c>
      <c r="B133">
        <v>3.2829830000000002</v>
      </c>
      <c r="C133">
        <v>-5.4880019999999998</v>
      </c>
      <c r="D133">
        <v>-6.4897270000000002</v>
      </c>
      <c r="E133">
        <v>-0.75697700000000001</v>
      </c>
      <c r="F133">
        <v>4.0126710000000001</v>
      </c>
      <c r="G133">
        <v>-1.1570039999999999</v>
      </c>
      <c r="H133">
        <v>-1.984348</v>
      </c>
      <c r="I133">
        <v>35.653255000000001</v>
      </c>
      <c r="J133">
        <v>-20.977395999999999</v>
      </c>
      <c r="K133">
        <f>Table1[[#This Row],[mx]]-$W$8</f>
        <v>5.9248285742843478</v>
      </c>
      <c r="L133">
        <f>Table1[[#This Row],[my]]-$X$8</f>
        <v>25.535973690787962</v>
      </c>
      <c r="M133">
        <f>Table1[[#This Row],[mz]]-$Y$8</f>
        <v>-43.580402393215607</v>
      </c>
      <c r="N133">
        <f>Table1[[#This Row],[cx]]*$W$9+Table1[[#This Row],[cy]]*$X$9+Table1[[#This Row],[cz]]*$Y$9</f>
        <v>3.9984085397860719E-2</v>
      </c>
      <c r="O133">
        <f>Table1[[#This Row],[cx]]*$W$10+Table1[[#This Row],[cy]]*$X$10+Table1[[#This Row],[cz]]*$Y$10</f>
        <v>0.79828511300173166</v>
      </c>
      <c r="P133">
        <f>Table1[[#This Row],[cx]]*$W$11+Table1[[#This Row],[cy]]*$X$11+Table1[[#This Row],[cz]]*$Y$11</f>
        <v>-0.60132090022439799</v>
      </c>
      <c r="Q133">
        <f t="shared" si="16"/>
        <v>1.9773476347930622E-7</v>
      </c>
      <c r="R133">
        <f t="shared" si="17"/>
        <v>87.132595363384482</v>
      </c>
      <c r="AF133">
        <f t="shared" si="18"/>
        <v>-43.371587288474515</v>
      </c>
      <c r="AG133">
        <f t="shared" si="19"/>
        <v>229.90911287453957</v>
      </c>
      <c r="AH133">
        <f t="shared" si="20"/>
        <v>-66.291446079754294</v>
      </c>
      <c r="AI133">
        <f>SQRT(Table1[[#This Row],[ax]]*Table1[[#This Row],[ax]]+Table1[[#This Row],[ay]]*Table1[[#This Row],[ay]]+Table1[[#This Row],[az]]*Table1[[#This Row],[az]])-9.807</f>
        <v>-0.69586945188348182</v>
      </c>
    </row>
    <row r="134" spans="1:35" x14ac:dyDescent="0.25">
      <c r="A134">
        <v>11541465</v>
      </c>
      <c r="B134">
        <v>6.0819470000000004</v>
      </c>
      <c r="C134">
        <v>-5.4281439999999996</v>
      </c>
      <c r="D134">
        <v>-4.6197609999999996</v>
      </c>
      <c r="E134">
        <v>-0.102895</v>
      </c>
      <c r="F134">
        <v>4.1538209999999998</v>
      </c>
      <c r="G134">
        <v>-1.4025510000000001</v>
      </c>
      <c r="H134">
        <v>-14.070834</v>
      </c>
      <c r="I134">
        <v>34.024425999999998</v>
      </c>
      <c r="J134">
        <v>-19.763826000000002</v>
      </c>
      <c r="K134">
        <f>Table1[[#This Row],[mx]]-$W$8</f>
        <v>-6.161657425715652</v>
      </c>
      <c r="L134">
        <f>Table1[[#This Row],[my]]-$X$8</f>
        <v>23.907144690787959</v>
      </c>
      <c r="M134">
        <f>Table1[[#This Row],[mz]]-$Y$8</f>
        <v>-42.36683239321561</v>
      </c>
      <c r="N134">
        <f>Table1[[#This Row],[cx]]*$W$9+Table1[[#This Row],[cy]]*$X$9+Table1[[#This Row],[cz]]*$Y$9</f>
        <v>-0.18814895564481152</v>
      </c>
      <c r="O134">
        <f>Table1[[#This Row],[cx]]*$W$10+Table1[[#This Row],[cy]]*$X$10+Table1[[#This Row],[cz]]*$Y$10</f>
        <v>0.75256860109783563</v>
      </c>
      <c r="P134">
        <f>Table1[[#This Row],[cx]]*$W$11+Table1[[#This Row],[cy]]*$X$11+Table1[[#This Row],[cz]]*$Y$11</f>
        <v>-0.57674228241049252</v>
      </c>
      <c r="Q134">
        <f t="shared" si="16"/>
        <v>4.304516056079408E-3</v>
      </c>
      <c r="R134">
        <f t="shared" si="17"/>
        <v>104.03673110693522</v>
      </c>
      <c r="AF134">
        <f t="shared" si="18"/>
        <v>-5.8954492329986055</v>
      </c>
      <c r="AG134">
        <f t="shared" si="19"/>
        <v>237.9964121528111</v>
      </c>
      <c r="AH134">
        <f t="shared" si="20"/>
        <v>-80.360252851853133</v>
      </c>
      <c r="AI134">
        <f>SQRT(Table1[[#This Row],[ax]]*Table1[[#This Row],[ax]]+Table1[[#This Row],[ay]]*Table1[[#This Row],[ay]]+Table1[[#This Row],[az]]*Table1[[#This Row],[az]])-9.807</f>
        <v>-0.43699368769337532</v>
      </c>
    </row>
    <row r="135" spans="1:35" x14ac:dyDescent="0.25">
      <c r="A135">
        <v>11592995</v>
      </c>
      <c r="B135">
        <v>6.1154679999999999</v>
      </c>
      <c r="C135">
        <v>-5.3275819999999996</v>
      </c>
      <c r="D135">
        <v>-5.9246670000000003</v>
      </c>
      <c r="E135">
        <v>7.1811E-2</v>
      </c>
      <c r="F135">
        <v>4.6896570000000004</v>
      </c>
      <c r="G135">
        <v>-1.003071</v>
      </c>
      <c r="H135">
        <v>-26.698505000000001</v>
      </c>
      <c r="I135">
        <v>32.57658</v>
      </c>
      <c r="J135">
        <v>-19.417093000000001</v>
      </c>
      <c r="K135">
        <f>Table1[[#This Row],[mx]]-$W$8</f>
        <v>-18.789328425715652</v>
      </c>
      <c r="L135">
        <f>Table1[[#This Row],[my]]-$X$8</f>
        <v>22.459298690787961</v>
      </c>
      <c r="M135">
        <f>Table1[[#This Row],[mz]]-$Y$8</f>
        <v>-42.020099393215609</v>
      </c>
      <c r="N135">
        <f>Table1[[#This Row],[cx]]*$W$9+Table1[[#This Row],[cy]]*$X$9+Table1[[#This Row],[cz]]*$Y$9</f>
        <v>-0.42806500929229274</v>
      </c>
      <c r="O135">
        <f>Table1[[#This Row],[cx]]*$W$10+Table1[[#This Row],[cy]]*$X$10+Table1[[#This Row],[cz]]*$Y$10</f>
        <v>0.71643436794132653</v>
      </c>
      <c r="P135">
        <f>Table1[[#This Row],[cx]]*$W$11+Table1[[#This Row],[cy]]*$X$11+Table1[[#This Row],[cz]]*$Y$11</f>
        <v>-0.56566881244256062</v>
      </c>
      <c r="Q135">
        <f t="shared" si="16"/>
        <v>2.7221901777799178E-4</v>
      </c>
      <c r="R135">
        <f t="shared" si="17"/>
        <v>120.85805052480663</v>
      </c>
      <c r="AF135">
        <f t="shared" si="18"/>
        <v>4.1144672226139543</v>
      </c>
      <c r="AG135">
        <f t="shared" si="19"/>
        <v>268.69755346398313</v>
      </c>
      <c r="AH135">
        <f t="shared" si="20"/>
        <v>-57.471734851967</v>
      </c>
      <c r="AI135">
        <f>SQRT(Table1[[#This Row],[ax]]*Table1[[#This Row],[ax]]+Table1[[#This Row],[ay]]*Table1[[#This Row],[ay]]+Table1[[#This Row],[az]]*Table1[[#This Row],[az]])-9.807</f>
        <v>0.23709069486317347</v>
      </c>
    </row>
    <row r="136" spans="1:35" x14ac:dyDescent="0.25">
      <c r="A136">
        <v>11644521</v>
      </c>
      <c r="B136">
        <v>7.5879770000000004</v>
      </c>
      <c r="C136">
        <v>-6.8551609999999998</v>
      </c>
      <c r="D136">
        <v>-0.93489599999999995</v>
      </c>
      <c r="E136">
        <v>0.73814400000000002</v>
      </c>
      <c r="F136">
        <v>3.5127890000000002</v>
      </c>
      <c r="G136">
        <v>-0.55591999999999997</v>
      </c>
      <c r="H136">
        <v>-39.686965999999998</v>
      </c>
      <c r="I136">
        <v>31.490694000000001</v>
      </c>
      <c r="J136">
        <v>-12.482417</v>
      </c>
      <c r="K136">
        <f>Table1[[#This Row],[mx]]-$W$8</f>
        <v>-31.77778942571565</v>
      </c>
      <c r="L136">
        <f>Table1[[#This Row],[my]]-$X$8</f>
        <v>21.373412690787962</v>
      </c>
      <c r="M136">
        <f>Table1[[#This Row],[mz]]-$Y$8</f>
        <v>-35.085423393215606</v>
      </c>
      <c r="N136">
        <f>Table1[[#This Row],[cx]]*$W$9+Table1[[#This Row],[cy]]*$X$9+Table1[[#This Row],[cz]]*$Y$9</f>
        <v>-0.66340981473365013</v>
      </c>
      <c r="O136">
        <f>Table1[[#This Row],[cx]]*$W$10+Table1[[#This Row],[cy]]*$X$10+Table1[[#This Row],[cz]]*$Y$10</f>
        <v>0.63632927462872124</v>
      </c>
      <c r="P136">
        <f>Table1[[#This Row],[cx]]*$W$11+Table1[[#This Row],[cy]]*$X$11+Table1[[#This Row],[cz]]*$Y$11</f>
        <v>-0.43411099794549829</v>
      </c>
      <c r="Q136">
        <f t="shared" si="16"/>
        <v>1.1209028048530269E-3</v>
      </c>
      <c r="R136">
        <f t="shared" si="17"/>
        <v>136.19360585753847</v>
      </c>
      <c r="AF136">
        <f t="shared" si="18"/>
        <v>42.292535872904637</v>
      </c>
      <c r="AG136">
        <f t="shared" si="19"/>
        <v>201.26798401998096</v>
      </c>
      <c r="AH136">
        <f t="shared" si="20"/>
        <v>-31.851869746912723</v>
      </c>
      <c r="AI136">
        <f>SQRT(Table1[[#This Row],[ax]]*Table1[[#This Row],[ax]]+Table1[[#This Row],[ay]]*Table1[[#This Row],[ay]]+Table1[[#This Row],[az]]*Table1[[#This Row],[az]])-9.807</f>
        <v>0.46162492348737061</v>
      </c>
    </row>
    <row r="137" spans="1:35" x14ac:dyDescent="0.25">
      <c r="A137">
        <v>11696051</v>
      </c>
      <c r="B137">
        <v>10.135538</v>
      </c>
      <c r="C137">
        <v>-6.5247450000000002</v>
      </c>
      <c r="D137">
        <v>-3.1903489999999999</v>
      </c>
      <c r="E137">
        <v>0.75651999999999997</v>
      </c>
      <c r="F137">
        <v>4.4779330000000002</v>
      </c>
      <c r="G137">
        <v>0.246503</v>
      </c>
      <c r="H137">
        <v>-47.083176000000002</v>
      </c>
      <c r="I137">
        <v>33.843445000000003</v>
      </c>
      <c r="J137">
        <v>-2.6005029999999998</v>
      </c>
      <c r="K137">
        <f>Table1[[#This Row],[mx]]-$W$8</f>
        <v>-39.173999425715657</v>
      </c>
      <c r="L137">
        <f>Table1[[#This Row],[my]]-$X$8</f>
        <v>23.726163690787963</v>
      </c>
      <c r="M137">
        <f>Table1[[#This Row],[mz]]-$Y$8</f>
        <v>-25.203509393215608</v>
      </c>
      <c r="N137">
        <f>Table1[[#This Row],[cx]]*$W$9+Table1[[#This Row],[cy]]*$X$9+Table1[[#This Row],[cz]]*$Y$9</f>
        <v>-0.7868516823129188</v>
      </c>
      <c r="O137">
        <f>Table1[[#This Row],[cx]]*$W$10+Table1[[#This Row],[cy]]*$X$10+Table1[[#This Row],[cz]]*$Y$10</f>
        <v>0.59916240508017582</v>
      </c>
      <c r="P137">
        <f>Table1[[#This Row],[cx]]*$W$11+Table1[[#This Row],[cy]]*$X$11+Table1[[#This Row],[cz]]*$Y$11</f>
        <v>-0.23214347112790809</v>
      </c>
      <c r="Q137">
        <f t="shared" si="16"/>
        <v>1.0253923966871206E-3</v>
      </c>
      <c r="R137">
        <f t="shared" si="17"/>
        <v>142.71188711776131</v>
      </c>
      <c r="AF137">
        <f t="shared" si="18"/>
        <v>43.345403117237041</v>
      </c>
      <c r="AG137">
        <f t="shared" si="19"/>
        <v>256.5666618423553</v>
      </c>
      <c r="AH137">
        <f t="shared" si="20"/>
        <v>14.123581537313331</v>
      </c>
      <c r="AI137">
        <f>SQRT(Table1[[#This Row],[ax]]*Table1[[#This Row],[ax]]+Table1[[#This Row],[ay]]*Table1[[#This Row],[ay]]+Table1[[#This Row],[az]]*Table1[[#This Row],[az]])-9.807</f>
        <v>2.6621521205842225</v>
      </c>
    </row>
    <row r="138" spans="1:35" x14ac:dyDescent="0.25">
      <c r="A138">
        <v>11747573</v>
      </c>
      <c r="B138">
        <v>9.5082249999999995</v>
      </c>
      <c r="C138">
        <v>-7.2382530000000003</v>
      </c>
      <c r="D138">
        <v>-2.46008</v>
      </c>
      <c r="E138">
        <v>1.0185789999999999</v>
      </c>
      <c r="F138">
        <v>2.9628380000000001</v>
      </c>
      <c r="G138">
        <v>0.69045900000000004</v>
      </c>
      <c r="H138">
        <v>-50.871474999999997</v>
      </c>
      <c r="I138">
        <v>34.748351999999997</v>
      </c>
      <c r="J138">
        <v>7.2814100000000002</v>
      </c>
      <c r="K138">
        <f>Table1[[#This Row],[mx]]-$W$8</f>
        <v>-42.962298425715652</v>
      </c>
      <c r="L138">
        <f>Table1[[#This Row],[my]]-$X$8</f>
        <v>24.631070690787958</v>
      </c>
      <c r="M138">
        <f>Table1[[#This Row],[mz]]-$Y$8</f>
        <v>-15.321596393215607</v>
      </c>
      <c r="N138">
        <f>Table1[[#This Row],[cx]]*$W$9+Table1[[#This Row],[cy]]*$X$9+Table1[[#This Row],[cz]]*$Y$9</f>
        <v>-0.84176620045800998</v>
      </c>
      <c r="O138">
        <f>Table1[[#This Row],[cx]]*$W$10+Table1[[#This Row],[cy]]*$X$10+Table1[[#This Row],[cz]]*$Y$10</f>
        <v>0.53788113419057115</v>
      </c>
      <c r="P138">
        <f>Table1[[#This Row],[cx]]*$W$11+Table1[[#This Row],[cy]]*$X$11+Table1[[#This Row],[cz]]*$Y$11</f>
        <v>-4.4901841755783545E-2</v>
      </c>
      <c r="Q138">
        <f t="shared" si="16"/>
        <v>9.4816676937925621E-9</v>
      </c>
      <c r="R138">
        <f t="shared" si="17"/>
        <v>147.42178315657583</v>
      </c>
      <c r="AF138">
        <f t="shared" si="18"/>
        <v>58.360277800655872</v>
      </c>
      <c r="AG138">
        <f t="shared" si="19"/>
        <v>169.7581127809818</v>
      </c>
      <c r="AH138">
        <f t="shared" si="20"/>
        <v>39.560386626823309</v>
      </c>
      <c r="AI138">
        <f>SQRT(Table1[[#This Row],[ax]]*Table1[[#This Row],[ax]]+Table1[[#This Row],[ay]]*Table1[[#This Row],[ay]]+Table1[[#This Row],[az]]*Table1[[#This Row],[az]])-9.807</f>
        <v>2.393436170442186</v>
      </c>
    </row>
    <row r="139" spans="1:35" x14ac:dyDescent="0.25">
      <c r="A139">
        <v>11799099</v>
      </c>
      <c r="B139">
        <v>9.1586540000000003</v>
      </c>
      <c r="C139">
        <v>-6.5055899999999998</v>
      </c>
      <c r="D139">
        <v>3.1019329999999998</v>
      </c>
      <c r="E139">
        <v>1.194617</v>
      </c>
      <c r="F139">
        <v>3.1854809999999998</v>
      </c>
      <c r="G139">
        <v>0.62840600000000002</v>
      </c>
      <c r="H139">
        <v>-53.216614</v>
      </c>
      <c r="I139">
        <v>36.377178000000001</v>
      </c>
      <c r="J139">
        <v>10.228647</v>
      </c>
      <c r="K139">
        <f>Table1[[#This Row],[mx]]-$W$8</f>
        <v>-45.307437425715655</v>
      </c>
      <c r="L139">
        <f>Table1[[#This Row],[my]]-$X$8</f>
        <v>26.259896690787961</v>
      </c>
      <c r="M139">
        <f>Table1[[#This Row],[mz]]-$Y$8</f>
        <v>-12.374359393215608</v>
      </c>
      <c r="N139">
        <f>Table1[[#This Row],[cx]]*$W$9+Table1[[#This Row],[cy]]*$X$9+Table1[[#This Row],[cz]]*$Y$9</f>
        <v>-0.8811374015669351</v>
      </c>
      <c r="O139">
        <f>Table1[[#This Row],[cx]]*$W$10+Table1[[#This Row],[cy]]*$X$10+Table1[[#This Row],[cz]]*$Y$10</f>
        <v>0.54349119735988072</v>
      </c>
      <c r="P139">
        <f>Table1[[#This Row],[cx]]*$W$11+Table1[[#This Row],[cy]]*$X$11+Table1[[#This Row],[cz]]*$Y$11</f>
        <v>2.2140498292327865E-2</v>
      </c>
      <c r="Q139">
        <f t="shared" si="16"/>
        <v>5.2238207126405964E-3</v>
      </c>
      <c r="R139">
        <f t="shared" si="17"/>
        <v>148.3334484751189</v>
      </c>
      <c r="AF139">
        <f t="shared" si="18"/>
        <v>68.44651223457987</v>
      </c>
      <c r="AG139">
        <f t="shared" si="19"/>
        <v>182.51461701911299</v>
      </c>
      <c r="AH139">
        <f t="shared" si="20"/>
        <v>36.005011620698014</v>
      </c>
      <c r="AI139">
        <f>SQRT(Table1[[#This Row],[ax]]*Table1[[#This Row],[ax]]+Table1[[#This Row],[ay]]*Table1[[#This Row],[ay]]+Table1[[#This Row],[az]]*Table1[[#This Row],[az]])-9.807</f>
        <v>1.8474254545775448</v>
      </c>
    </row>
    <row r="140" spans="1:35" x14ac:dyDescent="0.25">
      <c r="A140">
        <v>11850618</v>
      </c>
      <c r="B140">
        <v>7.9423370000000002</v>
      </c>
      <c r="C140">
        <v>-7.4130380000000002</v>
      </c>
      <c r="D140">
        <v>0.91352199999999995</v>
      </c>
      <c r="E140">
        <v>0.74853099999999995</v>
      </c>
      <c r="F140">
        <v>2.9258190000000002</v>
      </c>
      <c r="G140">
        <v>1.104587</v>
      </c>
      <c r="H140">
        <v>-52.134242999999998</v>
      </c>
      <c r="I140">
        <v>39.634838000000002</v>
      </c>
      <c r="J140">
        <v>18.896992000000001</v>
      </c>
      <c r="K140">
        <f>Table1[[#This Row],[mx]]-$W$8</f>
        <v>-44.225066425715653</v>
      </c>
      <c r="L140">
        <f>Table1[[#This Row],[my]]-$X$8</f>
        <v>29.517556690787963</v>
      </c>
      <c r="M140">
        <f>Table1[[#This Row],[mz]]-$Y$8</f>
        <v>-3.7060143932156073</v>
      </c>
      <c r="N140">
        <f>Table1[[#This Row],[cx]]*$W$9+Table1[[#This Row],[cy]]*$X$9+Table1[[#This Row],[cz]]*$Y$9</f>
        <v>-0.84519704327700484</v>
      </c>
      <c r="O140">
        <f>Table1[[#This Row],[cx]]*$W$10+Table1[[#This Row],[cy]]*$X$10+Table1[[#This Row],[cz]]*$Y$10</f>
        <v>0.53685972956946104</v>
      </c>
      <c r="P140">
        <f>Table1[[#This Row],[cx]]*$W$11+Table1[[#This Row],[cy]]*$X$11+Table1[[#This Row],[cz]]*$Y$11</f>
        <v>0.19870564681929498</v>
      </c>
      <c r="Q140">
        <f t="shared" si="16"/>
        <v>1.7690726446909467E-3</v>
      </c>
      <c r="R140">
        <f t="shared" si="17"/>
        <v>147.5767427050547</v>
      </c>
      <c r="AF140">
        <f t="shared" si="18"/>
        <v>42.887667134707023</v>
      </c>
      <c r="AG140">
        <f t="shared" si="19"/>
        <v>167.63708031918702</v>
      </c>
      <c r="AH140">
        <f t="shared" si="20"/>
        <v>63.28817320501706</v>
      </c>
      <c r="AI140">
        <f>SQRT(Table1[[#This Row],[ax]]*Table1[[#This Row],[ax]]+Table1[[#This Row],[ay]]*Table1[[#This Row],[ay]]+Table1[[#This Row],[az]]*Table1[[#This Row],[az]])-9.807</f>
        <v>1.0956772792510456</v>
      </c>
    </row>
    <row r="141" spans="1:35" x14ac:dyDescent="0.25">
      <c r="A141">
        <v>11902136</v>
      </c>
      <c r="B141">
        <v>6.790667</v>
      </c>
      <c r="C141">
        <v>-6.7043189999999999</v>
      </c>
      <c r="D141">
        <v>4.1195209999999998</v>
      </c>
      <c r="E141">
        <v>-0.36921500000000002</v>
      </c>
      <c r="F141">
        <v>2.639259</v>
      </c>
      <c r="G141">
        <v>1.159449</v>
      </c>
      <c r="H141">
        <v>-49.247917000000001</v>
      </c>
      <c r="I141">
        <v>41.806609999999999</v>
      </c>
      <c r="J141">
        <v>28.952272000000001</v>
      </c>
      <c r="K141">
        <f>Table1[[#This Row],[mx]]-$W$8</f>
        <v>-41.338740425715656</v>
      </c>
      <c r="L141">
        <f>Table1[[#This Row],[my]]-$X$8</f>
        <v>31.68932869078796</v>
      </c>
      <c r="M141">
        <f>Table1[[#This Row],[mz]]-$Y$8</f>
        <v>6.3492656067843924</v>
      </c>
      <c r="N141">
        <f>Table1[[#This Row],[cx]]*$W$9+Table1[[#This Row],[cy]]*$X$9+Table1[[#This Row],[cz]]*$Y$9</f>
        <v>-0.77262994565013199</v>
      </c>
      <c r="O141">
        <f>Table1[[#This Row],[cx]]*$W$10+Table1[[#This Row],[cy]]*$X$10+Table1[[#This Row],[cz]]*$Y$10</f>
        <v>0.50102974477896289</v>
      </c>
      <c r="P141">
        <f>Table1[[#This Row],[cx]]*$W$11+Table1[[#This Row],[cy]]*$X$11+Table1[[#This Row],[cz]]*$Y$11</f>
        <v>0.39004395000668129</v>
      </c>
      <c r="Q141">
        <f t="shared" si="16"/>
        <v>1.4913539963076708E-8</v>
      </c>
      <c r="R141">
        <f t="shared" si="17"/>
        <v>147.03767572859101</v>
      </c>
      <c r="AF141">
        <f t="shared" si="18"/>
        <v>-21.154461232922692</v>
      </c>
      <c r="AG141">
        <f t="shared" si="19"/>
        <v>151.21840174191814</v>
      </c>
      <c r="AH141">
        <f t="shared" si="20"/>
        <v>66.431534260663781</v>
      </c>
      <c r="AI141">
        <f>SQRT(Table1[[#This Row],[ax]]*Table1[[#This Row],[ax]]+Table1[[#This Row],[ay]]*Table1[[#This Row],[ay]]+Table1[[#This Row],[az]]*Table1[[#This Row],[az]])-9.807</f>
        <v>0.5868205116353149</v>
      </c>
    </row>
    <row r="142" spans="1:35" x14ac:dyDescent="0.25">
      <c r="A142">
        <v>11953655</v>
      </c>
      <c r="B142">
        <v>5.500127</v>
      </c>
      <c r="C142">
        <v>-9.24709</v>
      </c>
      <c r="D142">
        <v>3.954313</v>
      </c>
      <c r="E142">
        <v>-0.25656200000000001</v>
      </c>
      <c r="F142">
        <v>2.5476450000000002</v>
      </c>
      <c r="G142">
        <v>1.8316410000000001</v>
      </c>
      <c r="H142">
        <v>-46.902779000000002</v>
      </c>
      <c r="I142">
        <v>43.073478999999999</v>
      </c>
      <c r="J142">
        <v>34.673381999999997</v>
      </c>
      <c r="K142">
        <f>Table1[[#This Row],[mx]]-$W$8</f>
        <v>-38.993602425715657</v>
      </c>
      <c r="L142">
        <f>Table1[[#This Row],[my]]-$X$8</f>
        <v>32.95619769078796</v>
      </c>
      <c r="M142">
        <f>Table1[[#This Row],[mz]]-$Y$8</f>
        <v>12.070375606784388</v>
      </c>
      <c r="N142">
        <f>Table1[[#This Row],[cx]]*$W$9+Table1[[#This Row],[cy]]*$X$9+Table1[[#This Row],[cz]]*$Y$9</f>
        <v>-0.71795854319586494</v>
      </c>
      <c r="O142">
        <f>Table1[[#This Row],[cx]]*$W$10+Table1[[#This Row],[cy]]*$X$10+Table1[[#This Row],[cz]]*$Y$10</f>
        <v>0.48161408086327318</v>
      </c>
      <c r="P142">
        <f>Table1[[#This Row],[cx]]*$W$11+Table1[[#This Row],[cy]]*$X$11+Table1[[#This Row],[cz]]*$Y$11</f>
        <v>0.49828298398763043</v>
      </c>
      <c r="Q142">
        <f t="shared" si="16"/>
        <v>1.8468293392675931E-5</v>
      </c>
      <c r="R142">
        <f t="shared" si="17"/>
        <v>146.14587878238663</v>
      </c>
      <c r="AF142">
        <f t="shared" si="18"/>
        <v>-14.699919783435428</v>
      </c>
      <c r="AG142">
        <f t="shared" si="19"/>
        <v>145.96930619760661</v>
      </c>
      <c r="AH142">
        <f t="shared" si="20"/>
        <v>104.94529888312162</v>
      </c>
      <c r="AI142">
        <f>SQRT(Table1[[#This Row],[ax]]*Table1[[#This Row],[ax]]+Table1[[#This Row],[ay]]*Table1[[#This Row],[ay]]+Table1[[#This Row],[az]]*Table1[[#This Row],[az]])-9.807</f>
        <v>1.6558382953873156</v>
      </c>
    </row>
    <row r="143" spans="1:35" x14ac:dyDescent="0.25">
      <c r="A143">
        <v>12005176</v>
      </c>
      <c r="B143">
        <v>4.23353</v>
      </c>
      <c r="C143">
        <v>-9.2087800000000009</v>
      </c>
      <c r="D143">
        <v>5.9655449999999997</v>
      </c>
      <c r="E143">
        <v>-0.34870800000000002</v>
      </c>
      <c r="F143">
        <v>1.7851699999999999</v>
      </c>
      <c r="G143">
        <v>2.2737319999999999</v>
      </c>
      <c r="H143">
        <v>-41.671314000000002</v>
      </c>
      <c r="I143">
        <v>47.236038000000001</v>
      </c>
      <c r="J143">
        <v>39.007553000000001</v>
      </c>
      <c r="K143">
        <f>Table1[[#This Row],[mx]]-$W$8</f>
        <v>-33.762137425715657</v>
      </c>
      <c r="L143">
        <f>Table1[[#This Row],[my]]-$X$8</f>
        <v>37.118756690787961</v>
      </c>
      <c r="M143">
        <f>Table1[[#This Row],[mz]]-$Y$8</f>
        <v>16.404546606784393</v>
      </c>
      <c r="N143">
        <f>Table1[[#This Row],[cx]]*$W$9+Table1[[#This Row],[cy]]*$X$9+Table1[[#This Row],[cz]]*$Y$9</f>
        <v>-0.6104482883128528</v>
      </c>
      <c r="O143">
        <f>Table1[[#This Row],[cx]]*$W$10+Table1[[#This Row],[cy]]*$X$10+Table1[[#This Row],[cz]]*$Y$10</f>
        <v>0.52685061414939305</v>
      </c>
      <c r="P143">
        <f>Table1[[#This Row],[cx]]*$W$11+Table1[[#This Row],[cy]]*$X$11+Table1[[#This Row],[cz]]*$Y$11</f>
        <v>0.59903956027672045</v>
      </c>
      <c r="Q143">
        <f t="shared" si="16"/>
        <v>8.2211887322513008E-5</v>
      </c>
      <c r="R143">
        <f t="shared" si="17"/>
        <v>139.20399180252363</v>
      </c>
      <c r="AF143">
        <f t="shared" si="18"/>
        <v>-19.979496682447913</v>
      </c>
      <c r="AG143">
        <f t="shared" si="19"/>
        <v>102.28270671336917</v>
      </c>
      <c r="AH143">
        <f t="shared" si="20"/>
        <v>130.27524734383968</v>
      </c>
      <c r="AI143">
        <f>SQRT(Table1[[#This Row],[ax]]*Table1[[#This Row],[ax]]+Table1[[#This Row],[ay]]*Table1[[#This Row],[ay]]+Table1[[#This Row],[az]]*Table1[[#This Row],[az]])-9.807</f>
        <v>1.9536178620140952</v>
      </c>
    </row>
    <row r="144" spans="1:35" x14ac:dyDescent="0.25">
      <c r="A144">
        <v>12056659</v>
      </c>
      <c r="B144">
        <v>3.3691789999999999</v>
      </c>
      <c r="C144">
        <v>-8.4066829999999992</v>
      </c>
      <c r="D144">
        <v>5.3980899999999998</v>
      </c>
      <c r="E144">
        <v>-0.75804300000000002</v>
      </c>
      <c r="F144">
        <v>2.4379209999999998</v>
      </c>
      <c r="G144">
        <v>2.4977070000000001</v>
      </c>
      <c r="H144">
        <v>-33.192737999999999</v>
      </c>
      <c r="I144">
        <v>53.208412000000003</v>
      </c>
      <c r="J144">
        <v>41.261322</v>
      </c>
      <c r="K144">
        <f>Table1[[#This Row],[mx]]-$W$8</f>
        <v>-25.28356142571565</v>
      </c>
      <c r="L144">
        <f>Table1[[#This Row],[my]]-$X$8</f>
        <v>43.091130690787963</v>
      </c>
      <c r="M144">
        <f>Table1[[#This Row],[mz]]-$Y$8</f>
        <v>18.658315606784392</v>
      </c>
      <c r="N144">
        <f>Table1[[#This Row],[cx]]*$W$9+Table1[[#This Row],[cy]]*$X$9+Table1[[#This Row],[cz]]*$Y$9</f>
        <v>-0.44454362572784417</v>
      </c>
      <c r="O144">
        <f>Table1[[#This Row],[cx]]*$W$10+Table1[[#This Row],[cy]]*$X$10+Table1[[#This Row],[cz]]*$Y$10</f>
        <v>0.62259591948082371</v>
      </c>
      <c r="P144">
        <f>Table1[[#This Row],[cx]]*$W$11+Table1[[#This Row],[cy]]*$X$11+Table1[[#This Row],[cz]]*$Y$11</f>
        <v>0.671739178589976</v>
      </c>
      <c r="Q144">
        <f t="shared" si="16"/>
        <v>1.330661860874801E-3</v>
      </c>
      <c r="R144">
        <f t="shared" si="17"/>
        <v>125.52745460031157</v>
      </c>
      <c r="AF144">
        <f t="shared" si="18"/>
        <v>-43.432664589435461</v>
      </c>
      <c r="AG144">
        <f t="shared" si="19"/>
        <v>139.68258408631317</v>
      </c>
      <c r="AH144">
        <f t="shared" si="20"/>
        <v>143.1080695602823</v>
      </c>
      <c r="AI144">
        <f>SQRT(Table1[[#This Row],[ax]]*Table1[[#This Row],[ax]]+Table1[[#This Row],[ay]]*Table1[[#This Row],[ay]]+Table1[[#This Row],[az]]*Table1[[#This Row],[az]])-9.807</f>
        <v>0.7363894855795774</v>
      </c>
    </row>
    <row r="145" spans="1:35" x14ac:dyDescent="0.25">
      <c r="A145">
        <v>12108153</v>
      </c>
      <c r="B145">
        <v>2.7322890000000002</v>
      </c>
      <c r="C145">
        <v>-10.053977</v>
      </c>
      <c r="D145">
        <v>5.0772500000000003</v>
      </c>
      <c r="E145">
        <v>-1.921063</v>
      </c>
      <c r="F145">
        <v>2.1657410000000001</v>
      </c>
      <c r="G145">
        <v>2.7144919999999999</v>
      </c>
      <c r="H145">
        <v>-24.894552000000001</v>
      </c>
      <c r="I145">
        <v>54.656261000000001</v>
      </c>
      <c r="J145">
        <v>42.301524999999998</v>
      </c>
      <c r="K145">
        <f>Table1[[#This Row],[mx]]-$W$8</f>
        <v>-16.985375425715652</v>
      </c>
      <c r="L145">
        <f>Table1[[#This Row],[my]]-$X$8</f>
        <v>44.538979690787961</v>
      </c>
      <c r="M145">
        <f>Table1[[#This Row],[mz]]-$Y$8</f>
        <v>19.69851860678439</v>
      </c>
      <c r="N145">
        <f>Table1[[#This Row],[cx]]*$W$9+Table1[[#This Row],[cy]]*$X$9+Table1[[#This Row],[cz]]*$Y$9</f>
        <v>-0.28463876233010926</v>
      </c>
      <c r="O145">
        <f>Table1[[#This Row],[cx]]*$W$10+Table1[[#This Row],[cy]]*$X$10+Table1[[#This Row],[cz]]*$Y$10</f>
        <v>0.64563909064814795</v>
      </c>
      <c r="P145">
        <f>Table1[[#This Row],[cx]]*$W$11+Table1[[#This Row],[cy]]*$X$11+Table1[[#This Row],[cz]]*$Y$11</f>
        <v>0.69062480206481025</v>
      </c>
      <c r="Q145">
        <f t="shared" si="16"/>
        <v>6.3344445138121999E-4</v>
      </c>
      <c r="R145">
        <f t="shared" si="17"/>
        <v>113.79093539584136</v>
      </c>
      <c r="AF145">
        <f t="shared" si="18"/>
        <v>-110.06880207874046</v>
      </c>
      <c r="AG145">
        <f t="shared" si="19"/>
        <v>124.08781881844243</v>
      </c>
      <c r="AH145">
        <f t="shared" si="20"/>
        <v>155.52893512202584</v>
      </c>
      <c r="AI145">
        <f>SQRT(Table1[[#This Row],[ax]]*Table1[[#This Row],[ax]]+Table1[[#This Row],[ay]]*Table1[[#This Row],[ay]]+Table1[[#This Row],[az]]*Table1[[#This Row],[az]])-9.807</f>
        <v>1.7829233931268931</v>
      </c>
    </row>
    <row r="146" spans="1:35" x14ac:dyDescent="0.25">
      <c r="A146">
        <v>12159642</v>
      </c>
      <c r="B146">
        <v>1.3555520000000001</v>
      </c>
      <c r="C146">
        <v>-10.920722</v>
      </c>
      <c r="D146">
        <v>2.479409</v>
      </c>
      <c r="E146">
        <v>-2.1239979999999998</v>
      </c>
      <c r="F146">
        <v>1.3758360000000001</v>
      </c>
      <c r="G146">
        <v>3.0902699999999999</v>
      </c>
      <c r="H146">
        <v>-18.941507000000001</v>
      </c>
      <c r="I146">
        <v>58.456859999999999</v>
      </c>
      <c r="J146">
        <v>37.273884000000002</v>
      </c>
      <c r="K146">
        <f>Table1[[#This Row],[mx]]-$W$8</f>
        <v>-11.032330425715653</v>
      </c>
      <c r="L146">
        <f>Table1[[#This Row],[my]]-$X$8</f>
        <v>48.33957869078796</v>
      </c>
      <c r="M146">
        <f>Table1[[#This Row],[mz]]-$Y$8</f>
        <v>14.670877606784394</v>
      </c>
      <c r="N146">
        <f>Table1[[#This Row],[cx]]*$W$9+Table1[[#This Row],[cy]]*$X$9+Table1[[#This Row],[cz]]*$Y$9</f>
        <v>-0.17963280869260684</v>
      </c>
      <c r="O146">
        <f>Table1[[#This Row],[cx]]*$W$10+Table1[[#This Row],[cy]]*$X$10+Table1[[#This Row],[cz]]*$Y$10</f>
        <v>0.75623866479053226</v>
      </c>
      <c r="P146">
        <f>Table1[[#This Row],[cx]]*$W$11+Table1[[#This Row],[cy]]*$X$11+Table1[[#This Row],[cz]]*$Y$11</f>
        <v>0.62100562836193096</v>
      </c>
      <c r="Q146">
        <f t="shared" si="16"/>
        <v>1.0377793261997282E-4</v>
      </c>
      <c r="R146">
        <f t="shared" si="17"/>
        <v>103.36209214062674</v>
      </c>
      <c r="AF146">
        <f t="shared" si="18"/>
        <v>-121.69612109422782</v>
      </c>
      <c r="AG146">
        <f t="shared" si="19"/>
        <v>78.829596102161133</v>
      </c>
      <c r="AH146">
        <f t="shared" si="20"/>
        <v>177.05942855589291</v>
      </c>
      <c r="AI146">
        <f>SQRT(Table1[[#This Row],[ax]]*Table1[[#This Row],[ax]]+Table1[[#This Row],[ay]]*Table1[[#This Row],[ay]]+Table1[[#This Row],[az]]*Table1[[#This Row],[az]])-9.807</f>
        <v>1.4733882564062917</v>
      </c>
    </row>
    <row r="147" spans="1:35" x14ac:dyDescent="0.25">
      <c r="A147">
        <v>12211126</v>
      </c>
      <c r="B147">
        <v>0.105715</v>
      </c>
      <c r="C147">
        <v>-9.371594</v>
      </c>
      <c r="D147">
        <v>5.1993609999999997</v>
      </c>
      <c r="E147">
        <v>-2.090176</v>
      </c>
      <c r="F147">
        <v>1.5540039999999999</v>
      </c>
      <c r="G147">
        <v>3.9147970000000001</v>
      </c>
      <c r="H147">
        <v>-15.153206000000001</v>
      </c>
      <c r="I147">
        <v>60.08569</v>
      </c>
      <c r="J147">
        <v>36.407051000000003</v>
      </c>
      <c r="K147">
        <f>Table1[[#This Row],[mx]]-$W$8</f>
        <v>-7.2440294257156532</v>
      </c>
      <c r="L147">
        <f>Table1[[#This Row],[my]]-$X$8</f>
        <v>49.96840869078796</v>
      </c>
      <c r="M147">
        <f>Table1[[#This Row],[mz]]-$Y$8</f>
        <v>13.804044606784394</v>
      </c>
      <c r="N147">
        <f>Table1[[#This Row],[cx]]*$W$9+Table1[[#This Row],[cy]]*$X$9+Table1[[#This Row],[cz]]*$Y$9</f>
        <v>-0.10885521215916473</v>
      </c>
      <c r="O147">
        <f>Table1[[#This Row],[cx]]*$W$10+Table1[[#This Row],[cy]]*$X$10+Table1[[#This Row],[cz]]*$Y$10</f>
        <v>0.7945171473440894</v>
      </c>
      <c r="P147">
        <f>Table1[[#This Row],[cx]]*$W$11+Table1[[#This Row],[cy]]*$X$11+Table1[[#This Row],[cz]]*$Y$11</f>
        <v>0.61263570179391735</v>
      </c>
      <c r="Q147">
        <f t="shared" si="16"/>
        <v>3.3964491297864223E-4</v>
      </c>
      <c r="R147">
        <f t="shared" si="17"/>
        <v>97.801408704445763</v>
      </c>
      <c r="AF147">
        <f t="shared" si="18"/>
        <v>-119.75826323953636</v>
      </c>
      <c r="AG147">
        <f t="shared" si="19"/>
        <v>89.037870546447976</v>
      </c>
      <c r="AH147">
        <f t="shared" si="20"/>
        <v>224.30134575047614</v>
      </c>
      <c r="AI147">
        <f>SQRT(Table1[[#This Row],[ax]]*Table1[[#This Row],[ax]]+Table1[[#This Row],[ay]]*Table1[[#This Row],[ay]]+Table1[[#This Row],[az]]*Table1[[#This Row],[az]])-9.807</f>
        <v>0.91080315971430714</v>
      </c>
    </row>
    <row r="148" spans="1:35" x14ac:dyDescent="0.25">
      <c r="A148">
        <v>12262602</v>
      </c>
      <c r="B148">
        <v>-2.4490280000000002</v>
      </c>
      <c r="C148">
        <v>-8.5862569999999998</v>
      </c>
      <c r="D148">
        <v>1.3349230000000001</v>
      </c>
      <c r="E148">
        <v>-2.464089</v>
      </c>
      <c r="F148">
        <v>1.474108</v>
      </c>
      <c r="G148">
        <v>3.0902699999999999</v>
      </c>
      <c r="H148">
        <v>-5.0510679999999999</v>
      </c>
      <c r="I148">
        <v>62.981388000000003</v>
      </c>
      <c r="J148">
        <v>31.552776000000001</v>
      </c>
      <c r="K148">
        <f>Table1[[#This Row],[mx]]-$W$8</f>
        <v>2.8581085742843477</v>
      </c>
      <c r="L148">
        <f>Table1[[#This Row],[my]]-$X$8</f>
        <v>52.864106690787963</v>
      </c>
      <c r="M148">
        <f>Table1[[#This Row],[mz]]-$Y$8</f>
        <v>8.9497696067843933</v>
      </c>
      <c r="N148">
        <f>Table1[[#This Row],[cx]]*$W$9+Table1[[#This Row],[cy]]*$X$9+Table1[[#This Row],[cz]]*$Y$9</f>
        <v>7.5335400642931566E-2</v>
      </c>
      <c r="O148">
        <f>Table1[[#This Row],[cx]]*$W$10+Table1[[#This Row],[cy]]*$X$10+Table1[[#This Row],[cz]]*$Y$10</f>
        <v>0.88981462979514347</v>
      </c>
      <c r="P148">
        <f>Table1[[#This Row],[cx]]*$W$11+Table1[[#This Row],[cy]]*$X$11+Table1[[#This Row],[cz]]*$Y$11</f>
        <v>0.53461511759950042</v>
      </c>
      <c r="Q148">
        <f t="shared" si="16"/>
        <v>6.9320314330724459E-3</v>
      </c>
      <c r="R148">
        <f t="shared" si="17"/>
        <v>85.160642290889427</v>
      </c>
      <c r="AF148">
        <f t="shared" si="18"/>
        <v>-141.1819000446115</v>
      </c>
      <c r="AG148">
        <f t="shared" si="19"/>
        <v>84.46016694647075</v>
      </c>
      <c r="AH148">
        <f t="shared" si="20"/>
        <v>177.05942855589291</v>
      </c>
      <c r="AI148">
        <f>SQRT(Table1[[#This Row],[ax]]*Table1[[#This Row],[ax]]+Table1[[#This Row],[ay]]*Table1[[#This Row],[ay]]+Table1[[#This Row],[az]]*Table1[[#This Row],[az]])-9.807</f>
        <v>-0.77906741104243871</v>
      </c>
    </row>
    <row r="149" spans="1:35" x14ac:dyDescent="0.25">
      <c r="A149">
        <v>12314105</v>
      </c>
      <c r="B149">
        <v>-4.9487019999999999</v>
      </c>
      <c r="C149">
        <v>-7.027552</v>
      </c>
      <c r="D149">
        <v>1.8568849999999999</v>
      </c>
      <c r="E149">
        <v>-0.99000699999999997</v>
      </c>
      <c r="F149">
        <v>2.1825199999999998</v>
      </c>
      <c r="G149">
        <v>2.844989</v>
      </c>
      <c r="H149">
        <v>5.0510679999999999</v>
      </c>
      <c r="I149">
        <v>61.895499999999998</v>
      </c>
      <c r="J149">
        <v>23.924633</v>
      </c>
      <c r="K149">
        <f>Table1[[#This Row],[mx]]-$W$8</f>
        <v>12.960244574284348</v>
      </c>
      <c r="L149">
        <f>Table1[[#This Row],[my]]-$X$8</f>
        <v>51.778218690787959</v>
      </c>
      <c r="M149">
        <f>Table1[[#This Row],[mz]]-$Y$8</f>
        <v>1.3216266067843918</v>
      </c>
      <c r="N149">
        <f>Table1[[#This Row],[cx]]*$W$9+Table1[[#This Row],[cy]]*$X$9+Table1[[#This Row],[cz]]*$Y$9</f>
        <v>0.25431540604985609</v>
      </c>
      <c r="O149">
        <f>Table1[[#This Row],[cx]]*$W$10+Table1[[#This Row],[cy]]*$X$10+Table1[[#This Row],[cz]]*$Y$10</f>
        <v>0.93425390711831491</v>
      </c>
      <c r="P149">
        <f>Table1[[#This Row],[cx]]*$W$11+Table1[[#This Row],[cy]]*$X$11+Table1[[#This Row],[cz]]*$Y$11</f>
        <v>0.37863126393642843</v>
      </c>
      <c r="Q149">
        <f t="shared" si="16"/>
        <v>6.539685624436558E-3</v>
      </c>
      <c r="R149">
        <f t="shared" si="17"/>
        <v>74.772347873452631</v>
      </c>
      <c r="AF149">
        <f t="shared" si="18"/>
        <v>-56.723222788408087</v>
      </c>
      <c r="AG149">
        <f t="shared" si="19"/>
        <v>125.04918470289242</v>
      </c>
      <c r="AH149">
        <f t="shared" si="20"/>
        <v>163.00586246114457</v>
      </c>
      <c r="AI149">
        <f>SQRT(Table1[[#This Row],[ax]]*Table1[[#This Row],[ax]]+Table1[[#This Row],[ay]]*Table1[[#This Row],[ay]]+Table1[[#This Row],[az]]*Table1[[#This Row],[az]])-9.807</f>
        <v>-1.0135842529348711</v>
      </c>
    </row>
    <row r="150" spans="1:35" x14ac:dyDescent="0.25">
      <c r="A150">
        <v>12365597</v>
      </c>
      <c r="B150">
        <v>-6.6438829999999998</v>
      </c>
      <c r="C150">
        <v>-6.2278479999999998</v>
      </c>
      <c r="D150">
        <v>-0.441666</v>
      </c>
      <c r="E150">
        <v>-1.0459350000000001</v>
      </c>
      <c r="F150">
        <v>2.1692040000000001</v>
      </c>
      <c r="G150">
        <v>1.6545380000000001</v>
      </c>
      <c r="H150">
        <v>12.266881</v>
      </c>
      <c r="I150">
        <v>57.189995000000003</v>
      </c>
      <c r="J150">
        <v>17.683423999999999</v>
      </c>
      <c r="K150">
        <f>Table1[[#This Row],[mx]]-$W$8</f>
        <v>20.176057574284346</v>
      </c>
      <c r="L150">
        <f>Table1[[#This Row],[my]]-$X$8</f>
        <v>47.072713690787964</v>
      </c>
      <c r="M150">
        <f>Table1[[#This Row],[mz]]-$Y$8</f>
        <v>-4.9195823932156095</v>
      </c>
      <c r="N150">
        <f>Table1[[#This Row],[cx]]*$W$9+Table1[[#This Row],[cy]]*$X$9+Table1[[#This Row],[cz]]*$Y$9</f>
        <v>0.38038209928140732</v>
      </c>
      <c r="O150">
        <f>Table1[[#This Row],[cx]]*$W$10+Table1[[#This Row],[cy]]*$X$10+Table1[[#This Row],[cz]]*$Y$10</f>
        <v>0.90094242021832949</v>
      </c>
      <c r="P150">
        <f>Table1[[#This Row],[cx]]*$W$11+Table1[[#This Row],[cy]]*$X$11+Table1[[#This Row],[cz]]*$Y$11</f>
        <v>0.22494651652308267</v>
      </c>
      <c r="Q150">
        <f t="shared" si="16"/>
        <v>4.8842225387558658E-5</v>
      </c>
      <c r="R150">
        <f t="shared" si="17"/>
        <v>67.110301749116744</v>
      </c>
      <c r="AF150">
        <f t="shared" si="18"/>
        <v>-59.927661145015762</v>
      </c>
      <c r="AG150">
        <f t="shared" si="19"/>
        <v>124.28623410289623</v>
      </c>
      <c r="AH150">
        <f t="shared" si="20"/>
        <v>94.798044444016199</v>
      </c>
      <c r="AI150">
        <f>SQRT(Table1[[#This Row],[ax]]*Table1[[#This Row],[ax]]+Table1[[#This Row],[ay]]*Table1[[#This Row],[ay]]+Table1[[#This Row],[az]]*Table1[[#This Row],[az]])-9.807</f>
        <v>-0.68985456492280228</v>
      </c>
    </row>
    <row r="151" spans="1:35" x14ac:dyDescent="0.25">
      <c r="A151">
        <v>12417131</v>
      </c>
      <c r="B151">
        <v>-5.9303749999999997</v>
      </c>
      <c r="C151">
        <v>-7.9924650000000002</v>
      </c>
      <c r="D151">
        <v>-2.2589570000000001</v>
      </c>
      <c r="E151">
        <v>-1.4736450000000001</v>
      </c>
      <c r="F151">
        <v>2.4557639999999998</v>
      </c>
      <c r="G151">
        <v>0.55490200000000001</v>
      </c>
      <c r="H151">
        <v>15.333601</v>
      </c>
      <c r="I151">
        <v>56.285091000000001</v>
      </c>
      <c r="J151">
        <v>11.962317000000001</v>
      </c>
      <c r="K151">
        <f>Table1[[#This Row],[mx]]-$W$8</f>
        <v>23.242777574284347</v>
      </c>
      <c r="L151">
        <f>Table1[[#This Row],[my]]-$X$8</f>
        <v>46.167809690787962</v>
      </c>
      <c r="M151">
        <f>Table1[[#This Row],[mz]]-$Y$8</f>
        <v>-10.640689393215608</v>
      </c>
      <c r="N151">
        <f>Table1[[#This Row],[cx]]*$W$9+Table1[[#This Row],[cy]]*$X$9+Table1[[#This Row],[cz]]*$Y$9</f>
        <v>0.42876241089521644</v>
      </c>
      <c r="O151">
        <f>Table1[[#This Row],[cx]]*$W$10+Table1[[#This Row],[cy]]*$X$10+Table1[[#This Row],[cz]]*$Y$10</f>
        <v>0.93003132488578322</v>
      </c>
      <c r="P151">
        <f>Table1[[#This Row],[cx]]*$W$11+Table1[[#This Row],[cy]]*$X$11+Table1[[#This Row],[cz]]*$Y$11</f>
        <v>0.11276003133915516</v>
      </c>
      <c r="Q151">
        <f t="shared" si="16"/>
        <v>3.7835163827558147E-3</v>
      </c>
      <c r="R151">
        <f t="shared" si="17"/>
        <v>65.249385350603177</v>
      </c>
      <c r="AF151">
        <f t="shared" si="18"/>
        <v>-84.433639000556198</v>
      </c>
      <c r="AG151">
        <f t="shared" si="19"/>
        <v>140.70491268016508</v>
      </c>
      <c r="AH151">
        <f t="shared" si="20"/>
        <v>31.793542643368408</v>
      </c>
      <c r="AI151">
        <f>SQRT(Table1[[#This Row],[ax]]*Table1[[#This Row],[ax]]+Table1[[#This Row],[ay]]*Table1[[#This Row],[ay]]+Table1[[#This Row],[az]]*Table1[[#This Row],[az]])-9.807</f>
        <v>0.39847554720988931</v>
      </c>
    </row>
    <row r="152" spans="1:35" x14ac:dyDescent="0.25">
      <c r="A152">
        <v>12468634</v>
      </c>
      <c r="B152">
        <v>-5.875305</v>
      </c>
      <c r="C152">
        <v>-6.8623440000000002</v>
      </c>
      <c r="D152">
        <v>-2.8910589999999998</v>
      </c>
      <c r="E152">
        <v>-0.85844500000000001</v>
      </c>
      <c r="F152">
        <v>2.2222010000000001</v>
      </c>
      <c r="G152">
        <v>0.40549600000000002</v>
      </c>
      <c r="H152">
        <v>11.725695</v>
      </c>
      <c r="I152">
        <v>53.027431</v>
      </c>
      <c r="J152">
        <v>5.0276399999999999</v>
      </c>
      <c r="K152">
        <f>Table1[[#This Row],[mx]]-$W$8</f>
        <v>19.634871574284347</v>
      </c>
      <c r="L152">
        <f>Table1[[#This Row],[my]]-$X$8</f>
        <v>42.910149690787961</v>
      </c>
      <c r="M152">
        <f>Table1[[#This Row],[mz]]-$Y$8</f>
        <v>-17.57536639321561</v>
      </c>
      <c r="N152">
        <f>Table1[[#This Row],[cx]]*$W$9+Table1[[#This Row],[cy]]*$X$9+Table1[[#This Row],[cz]]*$Y$9</f>
        <v>0.34774904091298015</v>
      </c>
      <c r="O152">
        <f>Table1[[#This Row],[cx]]*$W$10+Table1[[#This Row],[cy]]*$X$10+Table1[[#This Row],[cz]]*$Y$10</f>
        <v>0.92196500834478445</v>
      </c>
      <c r="P152">
        <f>Table1[[#This Row],[cx]]*$W$11+Table1[[#This Row],[cy]]*$X$11+Table1[[#This Row],[cz]]*$Y$11</f>
        <v>-2.9843852800104598E-2</v>
      </c>
      <c r="Q152">
        <f t="shared" si="16"/>
        <v>7.9301220477455414E-4</v>
      </c>
      <c r="R152">
        <f t="shared" si="17"/>
        <v>69.334403770549045</v>
      </c>
      <c r="AF152">
        <f t="shared" si="18"/>
        <v>-49.185275444107958</v>
      </c>
      <c r="AG152">
        <f t="shared" si="19"/>
        <v>127.32273852975105</v>
      </c>
      <c r="AH152">
        <f t="shared" si="20"/>
        <v>23.233209409436832</v>
      </c>
      <c r="AI152">
        <f>SQRT(Table1[[#This Row],[ax]]*Table1[[#This Row],[ax]]+Table1[[#This Row],[ay]]*Table1[[#This Row],[ay]]+Table1[[#This Row],[az]]*Table1[[#This Row],[az]])-9.807</f>
        <v>-0.32179066341485552</v>
      </c>
    </row>
    <row r="153" spans="1:35" x14ac:dyDescent="0.25">
      <c r="A153">
        <v>12520137</v>
      </c>
      <c r="B153">
        <v>-5.5041849999999997</v>
      </c>
      <c r="C153">
        <v>-7.2837449999999997</v>
      </c>
      <c r="D153">
        <v>-4.437792</v>
      </c>
      <c r="E153">
        <v>-7.9459000000000002E-2</v>
      </c>
      <c r="F153">
        <v>2.048028</v>
      </c>
      <c r="G153">
        <v>-5.4970999999999999E-2</v>
      </c>
      <c r="H153">
        <v>13.168858</v>
      </c>
      <c r="I153">
        <v>52.303508999999998</v>
      </c>
      <c r="J153">
        <v>1.907036</v>
      </c>
      <c r="K153">
        <f>Table1[[#This Row],[mx]]-$W$8</f>
        <v>21.078034574284349</v>
      </c>
      <c r="L153">
        <f>Table1[[#This Row],[my]]-$X$8</f>
        <v>42.186227690787959</v>
      </c>
      <c r="M153">
        <f>Table1[[#This Row],[mz]]-$Y$8</f>
        <v>-20.695970393215607</v>
      </c>
      <c r="N153">
        <f>Table1[[#This Row],[cx]]*$W$9+Table1[[#This Row],[cy]]*$X$9+Table1[[#This Row],[cz]]*$Y$9</f>
        <v>0.36974429037542955</v>
      </c>
      <c r="O153">
        <f>Table1[[#This Row],[cx]]*$W$10+Table1[[#This Row],[cy]]*$X$10+Table1[[#This Row],[cz]]*$Y$10</f>
        <v>0.93353145971377205</v>
      </c>
      <c r="P153">
        <f>Table1[[#This Row],[cx]]*$W$11+Table1[[#This Row],[cy]]*$X$11+Table1[[#This Row],[cz]]*$Y$11</f>
        <v>-9.2408267861349813E-2</v>
      </c>
      <c r="Q153">
        <f t="shared" si="16"/>
        <v>2.7993019273639652E-4</v>
      </c>
      <c r="R153">
        <f t="shared" si="17"/>
        <v>68.392941595275516</v>
      </c>
      <c r="AF153">
        <f t="shared" si="18"/>
        <v>-4.5526653443300082</v>
      </c>
      <c r="AG153">
        <f t="shared" si="19"/>
        <v>117.34336072461896</v>
      </c>
      <c r="AH153">
        <f t="shared" si="20"/>
        <v>-3.1496062956136481</v>
      </c>
      <c r="AI153">
        <f>SQRT(Table1[[#This Row],[ax]]*Table1[[#This Row],[ax]]+Table1[[#This Row],[ay]]*Table1[[#This Row],[ay]]+Table1[[#This Row],[az]]*Table1[[#This Row],[az]])-9.807</f>
        <v>0.34400938697792682</v>
      </c>
    </row>
    <row r="154" spans="1:35" x14ac:dyDescent="0.25">
      <c r="A154">
        <v>12571630</v>
      </c>
      <c r="B154">
        <v>-6.2368480000000002</v>
      </c>
      <c r="C154">
        <v>-5.2294150000000004</v>
      </c>
      <c r="D154">
        <v>-3.125702</v>
      </c>
      <c r="E154">
        <v>-0.65657500000000002</v>
      </c>
      <c r="F154">
        <v>1.762</v>
      </c>
      <c r="G154">
        <v>-0.72450000000000003</v>
      </c>
      <c r="H154">
        <v>8.8393700000000006</v>
      </c>
      <c r="I154">
        <v>49.769775000000003</v>
      </c>
      <c r="J154">
        <v>1.5603020000000001</v>
      </c>
      <c r="K154">
        <f>Table1[[#This Row],[mx]]-$W$8</f>
        <v>16.748546574284347</v>
      </c>
      <c r="L154">
        <f>Table1[[#This Row],[my]]-$X$8</f>
        <v>39.652493690787963</v>
      </c>
      <c r="M154">
        <f>Table1[[#This Row],[mz]]-$Y$8</f>
        <v>-21.042704393215608</v>
      </c>
      <c r="N154">
        <f>Table1[[#This Row],[cx]]*$W$9+Table1[[#This Row],[cy]]*$X$9+Table1[[#This Row],[cz]]*$Y$9</f>
        <v>0.28647177488160874</v>
      </c>
      <c r="O154">
        <f>Table1[[#This Row],[cx]]*$W$10+Table1[[#This Row],[cy]]*$X$10+Table1[[#This Row],[cz]]*$Y$10</f>
        <v>0.88783536897787341</v>
      </c>
      <c r="P154">
        <f>Table1[[#This Row],[cx]]*$W$11+Table1[[#This Row],[cy]]*$X$11+Table1[[#This Row],[cz]]*$Y$11</f>
        <v>-0.1115002161235597</v>
      </c>
      <c r="Q154">
        <f t="shared" si="16"/>
        <v>1.3747558183442447E-2</v>
      </c>
      <c r="R154">
        <f t="shared" si="17"/>
        <v>72.117020813537664</v>
      </c>
      <c r="AF154">
        <f t="shared" si="18"/>
        <v>-37.618976433802025</v>
      </c>
      <c r="AG154">
        <f t="shared" si="19"/>
        <v>100.95516350205105</v>
      </c>
      <c r="AH154">
        <f t="shared" si="20"/>
        <v>-41.510792257228147</v>
      </c>
      <c r="AI154">
        <f>SQRT(Table1[[#This Row],[ax]]*Table1[[#This Row],[ax]]+Table1[[#This Row],[ay]]*Table1[[#This Row],[ay]]+Table1[[#This Row],[az]]*Table1[[#This Row],[az]])-9.807</f>
        <v>-1.0883379919776122</v>
      </c>
    </row>
    <row r="155" spans="1:35" x14ac:dyDescent="0.25">
      <c r="A155">
        <v>12623128</v>
      </c>
      <c r="B155">
        <v>-6.665432</v>
      </c>
      <c r="C155">
        <v>-10.542419000000001</v>
      </c>
      <c r="D155">
        <v>-5.06271</v>
      </c>
      <c r="E155">
        <v>-0.63100800000000001</v>
      </c>
      <c r="F155">
        <v>1.7276450000000001</v>
      </c>
      <c r="G155">
        <v>4.0638000000000001E-2</v>
      </c>
      <c r="H155">
        <v>7.5766030000000004</v>
      </c>
      <c r="I155">
        <v>52.122528000000003</v>
      </c>
      <c r="J155">
        <v>0.34673399999999999</v>
      </c>
      <c r="K155">
        <f>Table1[[#This Row],[mx]]-$W$8</f>
        <v>15.485779574284347</v>
      </c>
      <c r="L155">
        <f>Table1[[#This Row],[my]]-$X$8</f>
        <v>42.005246690787963</v>
      </c>
      <c r="M155">
        <f>Table1[[#This Row],[mz]]-$Y$8</f>
        <v>-22.256272393215607</v>
      </c>
      <c r="N155">
        <f>Table1[[#This Row],[cx]]*$W$9+Table1[[#This Row],[cy]]*$X$9+Table1[[#This Row],[cz]]*$Y$9</f>
        <v>0.26057698620307868</v>
      </c>
      <c r="O155">
        <f>Table1[[#This Row],[cx]]*$W$10+Table1[[#This Row],[cy]]*$X$10+Table1[[#This Row],[cz]]*$Y$10</f>
        <v>0.93894471613708064</v>
      </c>
      <c r="P155">
        <f>Table1[[#This Row],[cx]]*$W$11+Table1[[#This Row],[cy]]*$X$11+Table1[[#This Row],[cz]]*$Y$11</f>
        <v>-0.11476566941577265</v>
      </c>
      <c r="Q155">
        <f t="shared" si="16"/>
        <v>1.3921327661518786E-3</v>
      </c>
      <c r="R155">
        <f t="shared" si="17"/>
        <v>74.489542090217853</v>
      </c>
      <c r="AF155">
        <f t="shared" si="18"/>
        <v>-36.154095238991054</v>
      </c>
      <c r="AG155">
        <f t="shared" si="19"/>
        <v>98.986766996879112</v>
      </c>
      <c r="AH155">
        <f t="shared" si="20"/>
        <v>2.3283858878526393</v>
      </c>
      <c r="AI155">
        <f>SQRT(Table1[[#This Row],[ax]]*Table1[[#This Row],[ax]]+Table1[[#This Row],[ay]]*Table1[[#This Row],[ay]]+Table1[[#This Row],[az]]*Table1[[#This Row],[az]])-9.807</f>
        <v>3.6541149115623028</v>
      </c>
    </row>
    <row r="156" spans="1:35" x14ac:dyDescent="0.25">
      <c r="A156">
        <v>12674618</v>
      </c>
      <c r="B156">
        <v>-4.2878679999999996</v>
      </c>
      <c r="C156">
        <v>-5.0977269999999999</v>
      </c>
      <c r="D156">
        <v>-5.503266</v>
      </c>
      <c r="E156">
        <v>-1.517854</v>
      </c>
      <c r="F156">
        <v>0.85544600000000004</v>
      </c>
      <c r="G156">
        <v>7.9254000000000005E-2</v>
      </c>
      <c r="H156">
        <v>4.870673</v>
      </c>
      <c r="I156">
        <v>50.855659000000003</v>
      </c>
      <c r="J156">
        <v>-4.3341729999999998</v>
      </c>
      <c r="K156">
        <f>Table1[[#This Row],[mx]]-$W$8</f>
        <v>12.779849574284349</v>
      </c>
      <c r="L156">
        <f>Table1[[#This Row],[my]]-$X$8</f>
        <v>40.738377690787964</v>
      </c>
      <c r="M156">
        <f>Table1[[#This Row],[mz]]-$Y$8</f>
        <v>-26.937179393215608</v>
      </c>
      <c r="N156">
        <f>Table1[[#This Row],[cx]]*$W$9+Table1[[#This Row],[cy]]*$X$9+Table1[[#This Row],[cz]]*$Y$9</f>
        <v>0.20083818204530868</v>
      </c>
      <c r="O156">
        <f>Table1[[#This Row],[cx]]*$W$10+Table1[[#This Row],[cy]]*$X$10+Table1[[#This Row],[cz]]*$Y$10</f>
        <v>0.95020813123442749</v>
      </c>
      <c r="P156">
        <f>Table1[[#This Row],[cx]]*$W$11+Table1[[#This Row],[cy]]*$X$11+Table1[[#This Row],[cz]]*$Y$11</f>
        <v>-0.20402292210750606</v>
      </c>
      <c r="Q156">
        <f t="shared" si="16"/>
        <v>2.2931587699283134E-4</v>
      </c>
      <c r="R156">
        <f t="shared" si="17"/>
        <v>78.065483810030244</v>
      </c>
      <c r="AF156">
        <f t="shared" si="18"/>
        <v>-86.966628117050064</v>
      </c>
      <c r="AG156">
        <f t="shared" si="19"/>
        <v>49.013445401348221</v>
      </c>
      <c r="AH156">
        <f t="shared" si="20"/>
        <v>4.5409197095298266</v>
      </c>
      <c r="AI156">
        <f>SQRT(Table1[[#This Row],[ax]]*Table1[[#This Row],[ax]]+Table1[[#This Row],[ay]]*Table1[[#This Row],[ay]]+Table1[[#This Row],[az]]*Table1[[#This Row],[az]])-9.807</f>
        <v>-1.166480963581586</v>
      </c>
    </row>
    <row r="157" spans="1:35" x14ac:dyDescent="0.25">
      <c r="A157">
        <v>12726125</v>
      </c>
      <c r="B157">
        <v>-4.170547</v>
      </c>
      <c r="C157">
        <v>-8.131335</v>
      </c>
      <c r="D157">
        <v>-8.172936</v>
      </c>
      <c r="E157">
        <v>-0.52208299999999996</v>
      </c>
      <c r="F157">
        <v>1.678375</v>
      </c>
      <c r="G157">
        <v>-8.1869999999999998E-2</v>
      </c>
      <c r="H157">
        <v>0.90197700000000003</v>
      </c>
      <c r="I157">
        <v>47.598002999999999</v>
      </c>
      <c r="J157">
        <v>-7.454777</v>
      </c>
      <c r="K157">
        <f>Table1[[#This Row],[mx]]-$W$8</f>
        <v>8.8111535742843472</v>
      </c>
      <c r="L157">
        <f>Table1[[#This Row],[my]]-$X$8</f>
        <v>37.480721690787959</v>
      </c>
      <c r="M157">
        <f>Table1[[#This Row],[mz]]-$Y$8</f>
        <v>-30.057783393215608</v>
      </c>
      <c r="N157">
        <f>Table1[[#This Row],[cx]]*$W$9+Table1[[#This Row],[cy]]*$X$9+Table1[[#This Row],[cz]]*$Y$9</f>
        <v>0.1195581231330267</v>
      </c>
      <c r="O157">
        <f>Table1[[#This Row],[cx]]*$W$10+Table1[[#This Row],[cy]]*$X$10+Table1[[#This Row],[cz]]*$Y$10</f>
        <v>0.91280571294416202</v>
      </c>
      <c r="P157">
        <f>Table1[[#This Row],[cx]]*$W$11+Table1[[#This Row],[cy]]*$X$11+Table1[[#This Row],[cz]]*$Y$11</f>
        <v>-0.27818951774228257</v>
      </c>
      <c r="Q157">
        <f t="shared" si="16"/>
        <v>5.6403371144671272E-3</v>
      </c>
      <c r="R157">
        <f t="shared" si="17"/>
        <v>82.53795025213104</v>
      </c>
      <c r="AF157">
        <f t="shared" si="18"/>
        <v>-29.913152455528557</v>
      </c>
      <c r="AG157">
        <f t="shared" si="19"/>
        <v>96.163803940269545</v>
      </c>
      <c r="AH157">
        <f t="shared" si="20"/>
        <v>-4.6908054687360501</v>
      </c>
      <c r="AI157">
        <f>SQRT(Table1[[#This Row],[ax]]*Table1[[#This Row],[ax]]+Table1[[#This Row],[ay]]*Table1[[#This Row],[ay]]+Table1[[#This Row],[az]]*Table1[[#This Row],[az]])-9.807</f>
        <v>2.4530552209820815</v>
      </c>
    </row>
    <row r="158" spans="1:35" x14ac:dyDescent="0.25">
      <c r="A158">
        <v>12777622</v>
      </c>
      <c r="B158">
        <v>-2.0683310000000001</v>
      </c>
      <c r="C158">
        <v>-8.1265470000000004</v>
      </c>
      <c r="D158">
        <v>-6.7100049999999998</v>
      </c>
      <c r="E158">
        <v>1.08223</v>
      </c>
      <c r="F158">
        <v>1.761201</v>
      </c>
      <c r="G158">
        <v>-0.83049600000000001</v>
      </c>
      <c r="H158">
        <v>-2.5255339999999999</v>
      </c>
      <c r="I158">
        <v>45.607211999999997</v>
      </c>
      <c r="J158">
        <v>-10.402013999999999</v>
      </c>
      <c r="K158">
        <f>Table1[[#This Row],[mx]]-$W$8</f>
        <v>5.3836425742843481</v>
      </c>
      <c r="L158">
        <f>Table1[[#This Row],[my]]-$X$8</f>
        <v>35.489930690787958</v>
      </c>
      <c r="M158">
        <f>Table1[[#This Row],[mz]]-$Y$8</f>
        <v>-33.005020393215609</v>
      </c>
      <c r="N158">
        <f>Table1[[#This Row],[cx]]*$W$9+Table1[[#This Row],[cy]]*$X$9+Table1[[#This Row],[cz]]*$Y$9</f>
        <v>4.9009957774308173E-2</v>
      </c>
      <c r="O158">
        <f>Table1[[#This Row],[cx]]*$W$10+Table1[[#This Row],[cy]]*$X$10+Table1[[#This Row],[cz]]*$Y$10</f>
        <v>0.8973141230813102</v>
      </c>
      <c r="P158">
        <f>Table1[[#This Row],[cx]]*$W$11+Table1[[#This Row],[cy]]*$X$11+Table1[[#This Row],[cz]]*$Y$11</f>
        <v>-0.3408484083839548</v>
      </c>
      <c r="Q158">
        <f t="shared" si="16"/>
        <v>5.8137195416931931E-3</v>
      </c>
      <c r="R158">
        <f t="shared" si="17"/>
        <v>86.873696369297846</v>
      </c>
      <c r="AF158">
        <f t="shared" si="18"/>
        <v>62.007211462443081</v>
      </c>
      <c r="AG158">
        <f t="shared" si="19"/>
        <v>100.90938417422011</v>
      </c>
      <c r="AH158">
        <f t="shared" si="20"/>
        <v>-47.583915702496817</v>
      </c>
      <c r="AI158">
        <f>SQRT(Table1[[#This Row],[ax]]*Table1[[#This Row],[ax]]+Table1[[#This Row],[ay]]*Table1[[#This Row],[ay]]+Table1[[#This Row],[az]]*Table1[[#This Row],[az]])-9.807</f>
        <v>0.93278241719984756</v>
      </c>
    </row>
    <row r="159" spans="1:35" x14ac:dyDescent="0.25">
      <c r="A159">
        <v>12829111</v>
      </c>
      <c r="B159">
        <v>-0.27977099999999999</v>
      </c>
      <c r="C159">
        <v>-4.7074530000000001</v>
      </c>
      <c r="D159">
        <v>-5.1129910000000001</v>
      </c>
      <c r="E159">
        <v>-0.31435299999999999</v>
      </c>
      <c r="F159">
        <v>3.0126400000000002</v>
      </c>
      <c r="G159">
        <v>-0.23953099999999999</v>
      </c>
      <c r="H159">
        <v>-8.6589749999999999</v>
      </c>
      <c r="I159">
        <v>48.864868000000001</v>
      </c>
      <c r="J159">
        <v>-7.6281439999999998</v>
      </c>
      <c r="K159">
        <f>Table1[[#This Row],[mx]]-$W$8</f>
        <v>-0.74979842571565225</v>
      </c>
      <c r="L159">
        <f>Table1[[#This Row],[my]]-$X$8</f>
        <v>38.747586690787962</v>
      </c>
      <c r="M159">
        <f>Table1[[#This Row],[mz]]-$Y$8</f>
        <v>-30.231150393215607</v>
      </c>
      <c r="N159">
        <f>Table1[[#This Row],[cx]]*$W$9+Table1[[#This Row],[cy]]*$X$9+Table1[[#This Row],[cz]]*$Y$9</f>
        <v>-6.2603738234301043E-2</v>
      </c>
      <c r="O159">
        <f>Table1[[#This Row],[cx]]*$W$10+Table1[[#This Row],[cy]]*$X$10+Table1[[#This Row],[cz]]*$Y$10</f>
        <v>0.93153319173531079</v>
      </c>
      <c r="P159">
        <f>Table1[[#This Row],[cx]]*$W$11+Table1[[#This Row],[cy]]*$X$11+Table1[[#This Row],[cz]]*$Y$11</f>
        <v>-0.26065734739786195</v>
      </c>
      <c r="Q159">
        <f t="shared" si="16"/>
        <v>3.6462796161304319E-3</v>
      </c>
      <c r="R159">
        <f t="shared" si="17"/>
        <v>93.844784549933095</v>
      </c>
      <c r="AF159">
        <f t="shared" si="18"/>
        <v>-18.011100177275967</v>
      </c>
      <c r="AG159">
        <f t="shared" si="19"/>
        <v>172.61155719229234</v>
      </c>
      <c r="AH159">
        <f t="shared" si="20"/>
        <v>-13.724115362548121</v>
      </c>
      <c r="AI159">
        <f>SQRT(Table1[[#This Row],[ax]]*Table1[[#This Row],[ax]]+Table1[[#This Row],[ay]]*Table1[[#This Row],[ay]]+Table1[[#This Row],[az]]*Table1[[#This Row],[az]])-9.807</f>
        <v>-2.8513503160573856</v>
      </c>
    </row>
    <row r="160" spans="1:35" x14ac:dyDescent="0.25">
      <c r="A160">
        <v>12880612</v>
      </c>
      <c r="B160">
        <v>0.88626499999999997</v>
      </c>
      <c r="C160">
        <v>-7.5974009999999996</v>
      </c>
      <c r="D160">
        <v>-7.4450620000000001</v>
      </c>
      <c r="E160">
        <v>-0.54711699999999996</v>
      </c>
      <c r="F160">
        <v>4.1370430000000002</v>
      </c>
      <c r="G160">
        <v>-0.716777</v>
      </c>
      <c r="H160">
        <v>-12.988462</v>
      </c>
      <c r="I160">
        <v>46.693095999999997</v>
      </c>
      <c r="J160">
        <v>-9.3618129999999997</v>
      </c>
      <c r="K160">
        <f>Table1[[#This Row],[mx]]-$W$8</f>
        <v>-5.0792854257156526</v>
      </c>
      <c r="L160">
        <f>Table1[[#This Row],[my]]-$X$8</f>
        <v>36.575814690787958</v>
      </c>
      <c r="M160">
        <f>Table1[[#This Row],[mz]]-$Y$8</f>
        <v>-31.964819393215606</v>
      </c>
      <c r="N160">
        <f>Table1[[#This Row],[cx]]*$W$9+Table1[[#This Row],[cy]]*$X$9+Table1[[#This Row],[cz]]*$Y$9</f>
        <v>-0.14823930837695665</v>
      </c>
      <c r="O160">
        <f>Table1[[#This Row],[cx]]*$W$10+Table1[[#This Row],[cy]]*$X$10+Table1[[#This Row],[cz]]*$Y$10</f>
        <v>0.90297834142380662</v>
      </c>
      <c r="P160">
        <f>Table1[[#This Row],[cx]]*$W$11+Table1[[#This Row],[cy]]*$X$11+Table1[[#This Row],[cz]]*$Y$11</f>
        <v>-0.30188541937251528</v>
      </c>
      <c r="Q160">
        <f t="shared" si="16"/>
        <v>5.1151698964756968E-3</v>
      </c>
      <c r="R160">
        <f t="shared" si="17"/>
        <v>99.322920337371457</v>
      </c>
      <c r="AF160">
        <f t="shared" si="18"/>
        <v>-31.347494999859059</v>
      </c>
      <c r="AG160">
        <f t="shared" si="19"/>
        <v>237.03510356414066</v>
      </c>
      <c r="AH160">
        <f t="shared" si="20"/>
        <v>-41.068296952048605</v>
      </c>
      <c r="AI160">
        <f>SQRT(Table1[[#This Row],[ax]]*Table1[[#This Row],[ax]]+Table1[[#This Row],[ay]]*Table1[[#This Row],[ay]]+Table1[[#This Row],[az]]*Table1[[#This Row],[az]])-9.807</f>
        <v>0.86702996945717814</v>
      </c>
    </row>
    <row r="161" spans="1:35" x14ac:dyDescent="0.25">
      <c r="A161">
        <v>12932114</v>
      </c>
      <c r="B161">
        <v>2.3324370000000001</v>
      </c>
      <c r="C161">
        <v>-6.5367160000000002</v>
      </c>
      <c r="D161">
        <v>-6.9997179999999997</v>
      </c>
      <c r="E161">
        <v>-0.35536600000000002</v>
      </c>
      <c r="F161">
        <v>4.8110999999999997</v>
      </c>
      <c r="G161">
        <v>-0.57429600000000003</v>
      </c>
      <c r="H161">
        <v>-22.549413999999999</v>
      </c>
      <c r="I161">
        <v>46.512115000000001</v>
      </c>
      <c r="J161">
        <v>-7.1080430000000003</v>
      </c>
      <c r="K161">
        <f>Table1[[#This Row],[mx]]-$W$8</f>
        <v>-14.64023742571565</v>
      </c>
      <c r="L161">
        <f>Table1[[#This Row],[my]]-$X$8</f>
        <v>36.394833690787962</v>
      </c>
      <c r="M161">
        <f>Table1[[#This Row],[mz]]-$Y$8</f>
        <v>-29.71104939321561</v>
      </c>
      <c r="N161">
        <f>Table1[[#This Row],[cx]]*$W$9+Table1[[#This Row],[cy]]*$X$9+Table1[[#This Row],[cz]]*$Y$9</f>
        <v>-0.32634963208347501</v>
      </c>
      <c r="O161">
        <f>Table1[[#This Row],[cx]]*$W$10+Table1[[#This Row],[cy]]*$X$10+Table1[[#This Row],[cz]]*$Y$10</f>
        <v>0.87697280855454296</v>
      </c>
      <c r="P161">
        <f>Table1[[#This Row],[cx]]*$W$11+Table1[[#This Row],[cy]]*$X$11+Table1[[#This Row],[cz]]*$Y$11</f>
        <v>-0.25144614743611393</v>
      </c>
      <c r="Q161">
        <f t="shared" si="16"/>
        <v>3.7441482570541858E-3</v>
      </c>
      <c r="R161">
        <f t="shared" si="17"/>
        <v>110.41184366801691</v>
      </c>
      <c r="AF161">
        <f t="shared" si="18"/>
        <v>-20.360971982446014</v>
      </c>
      <c r="AG161">
        <f t="shared" si="19"/>
        <v>275.65572481539033</v>
      </c>
      <c r="AH161">
        <f t="shared" si="20"/>
        <v>-32.90473699124513</v>
      </c>
      <c r="AI161">
        <f>SQRT(Table1[[#This Row],[ax]]*Table1[[#This Row],[ax]]+Table1[[#This Row],[ay]]*Table1[[#This Row],[ay]]+Table1[[#This Row],[az]]*Table1[[#This Row],[az]])-9.807</f>
        <v>5.022935226471148E-2</v>
      </c>
    </row>
    <row r="162" spans="1:35" x14ac:dyDescent="0.25">
      <c r="A162">
        <v>12983622</v>
      </c>
      <c r="B162">
        <v>4.3173310000000003</v>
      </c>
      <c r="C162">
        <v>-6.2613690000000002</v>
      </c>
      <c r="D162">
        <v>-6.0994520000000003</v>
      </c>
      <c r="E162">
        <v>-1.749552</v>
      </c>
      <c r="F162">
        <v>4.6369259999999999</v>
      </c>
      <c r="G162">
        <v>1.45533</v>
      </c>
      <c r="H162">
        <v>-29.404433999999998</v>
      </c>
      <c r="I162">
        <v>46.874077</v>
      </c>
      <c r="J162">
        <v>-2.9472369999999999</v>
      </c>
      <c r="K162">
        <f>Table1[[#This Row],[mx]]-$W$8</f>
        <v>-21.49525742571565</v>
      </c>
      <c r="L162">
        <f>Table1[[#This Row],[my]]-$X$8</f>
        <v>36.75679569078796</v>
      </c>
      <c r="M162">
        <f>Table1[[#This Row],[mz]]-$Y$8</f>
        <v>-25.550243393215609</v>
      </c>
      <c r="N162">
        <f>Table1[[#This Row],[cx]]*$W$9+Table1[[#This Row],[cy]]*$X$9+Table1[[#This Row],[cz]]*$Y$9</f>
        <v>-0.44959631671485639</v>
      </c>
      <c r="O162">
        <f>Table1[[#This Row],[cx]]*$W$10+Table1[[#This Row],[cy]]*$X$10+Table1[[#This Row],[cz]]*$Y$10</f>
        <v>0.84778920641879785</v>
      </c>
      <c r="P162">
        <f>Table1[[#This Row],[cx]]*$W$11+Table1[[#This Row],[cy]]*$X$11+Table1[[#This Row],[cz]]*$Y$11</f>
        <v>-0.16638837434957271</v>
      </c>
      <c r="Q162">
        <f t="shared" si="16"/>
        <v>2.6452014920126986E-3</v>
      </c>
      <c r="R162">
        <f t="shared" si="17"/>
        <v>117.93772999354778</v>
      </c>
      <c r="AF162">
        <f t="shared" si="18"/>
        <v>-100.24194563867221</v>
      </c>
      <c r="AG162">
        <f t="shared" si="19"/>
        <v>265.67628971447874</v>
      </c>
      <c r="AH162">
        <f t="shared" si="20"/>
        <v>83.384266798774092</v>
      </c>
      <c r="AI162">
        <f>SQRT(Table1[[#This Row],[ax]]*Table1[[#This Row],[ax]]+Table1[[#This Row],[ay]]*Table1[[#This Row],[ay]]+Table1[[#This Row],[az]]*Table1[[#This Row],[az]])-9.807</f>
        <v>-5.7774214429844761E-2</v>
      </c>
    </row>
    <row r="163" spans="1:35" x14ac:dyDescent="0.25">
      <c r="A163">
        <v>13035126</v>
      </c>
      <c r="B163">
        <v>4.7387319999999997</v>
      </c>
      <c r="C163">
        <v>-4.2453479999999999</v>
      </c>
      <c r="D163">
        <v>-7.8880119999999998</v>
      </c>
      <c r="E163">
        <v>-1.2858890000000001</v>
      </c>
      <c r="F163">
        <v>4.1176019999999998</v>
      </c>
      <c r="G163">
        <v>0.26674300000000001</v>
      </c>
      <c r="H163">
        <v>-34.455502000000003</v>
      </c>
      <c r="I163">
        <v>43.616421000000003</v>
      </c>
      <c r="J163">
        <v>-2.2537699999999998</v>
      </c>
      <c r="K163">
        <f>Table1[[#This Row],[mx]]-$W$8</f>
        <v>-26.546325425715654</v>
      </c>
      <c r="L163">
        <f>Table1[[#This Row],[my]]-$X$8</f>
        <v>33.499139690787963</v>
      </c>
      <c r="M163">
        <f>Table1[[#This Row],[mz]]-$Y$8</f>
        <v>-24.856776393215608</v>
      </c>
      <c r="N163">
        <f>Table1[[#This Row],[cx]]*$W$9+Table1[[#This Row],[cy]]*$X$9+Table1[[#This Row],[cz]]*$Y$9</f>
        <v>-0.54487834554363301</v>
      </c>
      <c r="O163">
        <f>Table1[[#This Row],[cx]]*$W$10+Table1[[#This Row],[cy]]*$X$10+Table1[[#This Row],[cz]]*$Y$10</f>
        <v>0.7806341043705487</v>
      </c>
      <c r="P163">
        <f>Table1[[#This Row],[cx]]*$W$11+Table1[[#This Row],[cy]]*$X$11+Table1[[#This Row],[cz]]*$Y$11</f>
        <v>-0.17124585876165255</v>
      </c>
      <c r="Q163">
        <f t="shared" si="16"/>
        <v>4.1464377799299134E-3</v>
      </c>
      <c r="R163">
        <f t="shared" si="17"/>
        <v>124.91483062286419</v>
      </c>
      <c r="AF163">
        <f t="shared" si="18"/>
        <v>-73.676012622297918</v>
      </c>
      <c r="AG163">
        <f t="shared" si="19"/>
        <v>235.92121631462678</v>
      </c>
      <c r="AH163">
        <f t="shared" si="20"/>
        <v>15.283248114658118</v>
      </c>
      <c r="AI163">
        <f>SQRT(Table1[[#This Row],[ax]]*Table1[[#This Row],[ax]]+Table1[[#This Row],[ay]]*Table1[[#This Row],[ay]]+Table1[[#This Row],[az]]*Table1[[#This Row],[az]])-9.807</f>
        <v>0.3270660112845114</v>
      </c>
    </row>
    <row r="164" spans="1:35" x14ac:dyDescent="0.25">
      <c r="A164">
        <v>13086629</v>
      </c>
      <c r="B164">
        <v>5.7922339999999997</v>
      </c>
      <c r="C164">
        <v>-3.7209910000000002</v>
      </c>
      <c r="D164">
        <v>-6.3245189999999996</v>
      </c>
      <c r="E164">
        <v>-2.8750209999999998</v>
      </c>
      <c r="F164">
        <v>2.6009090000000001</v>
      </c>
      <c r="G164">
        <v>0.62121599999999999</v>
      </c>
      <c r="H164">
        <v>-36.620246999999999</v>
      </c>
      <c r="I164">
        <v>42.168571</v>
      </c>
      <c r="J164">
        <v>-1.5603020000000001</v>
      </c>
      <c r="K164">
        <f>Table1[[#This Row],[mx]]-$W$8</f>
        <v>-28.711070425715651</v>
      </c>
      <c r="L164">
        <f>Table1[[#This Row],[my]]-$X$8</f>
        <v>32.051289690787961</v>
      </c>
      <c r="M164">
        <f>Table1[[#This Row],[mz]]-$Y$8</f>
        <v>-24.163308393215608</v>
      </c>
      <c r="N164">
        <f>Table1[[#This Row],[cx]]*$W$9+Table1[[#This Row],[cy]]*$X$9+Table1[[#This Row],[cz]]*$Y$9</f>
        <v>-0.58503304246458931</v>
      </c>
      <c r="O164">
        <f>Table1[[#This Row],[cx]]*$W$10+Table1[[#This Row],[cy]]*$X$10+Table1[[#This Row],[cz]]*$Y$10</f>
        <v>0.7478914021372437</v>
      </c>
      <c r="P164">
        <f>Table1[[#This Row],[cx]]*$W$11+Table1[[#This Row],[cy]]*$X$11+Table1[[#This Row],[cz]]*$Y$11</f>
        <v>-0.16663280604704911</v>
      </c>
      <c r="Q164">
        <f t="shared" si="16"/>
        <v>4.9883564476817721E-3</v>
      </c>
      <c r="R164">
        <f t="shared" si="17"/>
        <v>128.03405689402652</v>
      </c>
      <c r="AF164">
        <f t="shared" si="18"/>
        <v>-164.72656931148146</v>
      </c>
      <c r="AG164">
        <f t="shared" si="19"/>
        <v>149.02110859759145</v>
      </c>
      <c r="AH164">
        <f t="shared" si="20"/>
        <v>35.593054965998945</v>
      </c>
      <c r="AI164">
        <f>SQRT(Table1[[#This Row],[ax]]*Table1[[#This Row],[ax]]+Table1[[#This Row],[ay]]*Table1[[#This Row],[ay]]+Table1[[#This Row],[az]]*Table1[[#This Row],[az]])-9.807</f>
        <v>-0.45845523013351652</v>
      </c>
    </row>
    <row r="165" spans="1:35" x14ac:dyDescent="0.25">
      <c r="A165">
        <v>13138132</v>
      </c>
      <c r="B165">
        <v>5.8712470000000003</v>
      </c>
      <c r="C165">
        <v>-4.1711239999999998</v>
      </c>
      <c r="D165">
        <v>-6.243112</v>
      </c>
      <c r="E165">
        <v>-3.289682</v>
      </c>
      <c r="F165">
        <v>1.7713209999999999</v>
      </c>
      <c r="G165">
        <v>-0.212367</v>
      </c>
      <c r="H165">
        <v>-40.408546000000001</v>
      </c>
      <c r="I165">
        <v>41.625629000000004</v>
      </c>
      <c r="J165">
        <v>-0.69346799999999997</v>
      </c>
      <c r="K165">
        <f>Table1[[#This Row],[mx]]-$W$8</f>
        <v>-32.499369425715656</v>
      </c>
      <c r="L165">
        <f>Table1[[#This Row],[my]]-$X$8</f>
        <v>31.508347690787964</v>
      </c>
      <c r="M165">
        <f>Table1[[#This Row],[mz]]-$Y$8</f>
        <v>-23.296474393215608</v>
      </c>
      <c r="N165">
        <f>Table1[[#This Row],[cx]]*$W$9+Table1[[#This Row],[cy]]*$X$9+Table1[[#This Row],[cz]]*$Y$9</f>
        <v>-0.65569880860526586</v>
      </c>
      <c r="O165">
        <f>Table1[[#This Row],[cx]]*$W$10+Table1[[#This Row],[cy]]*$X$10+Table1[[#This Row],[cz]]*$Y$10</f>
        <v>0.72926077913927878</v>
      </c>
      <c r="P165">
        <f>Table1[[#This Row],[cx]]*$W$11+Table1[[#This Row],[cy]]*$X$11+Table1[[#This Row],[cz]]*$Y$11</f>
        <v>-0.1504879957708814</v>
      </c>
      <c r="Q165">
        <f t="shared" si="16"/>
        <v>2.4308400608350305E-4</v>
      </c>
      <c r="R165">
        <f t="shared" si="17"/>
        <v>131.95959824330029</v>
      </c>
      <c r="AF165">
        <f t="shared" si="18"/>
        <v>-188.48489454015569</v>
      </c>
      <c r="AG165">
        <f t="shared" si="19"/>
        <v>101.48921746289248</v>
      </c>
      <c r="AH165">
        <f t="shared" si="20"/>
        <v>-12.167732807854753</v>
      </c>
      <c r="AI165">
        <f>SQRT(Table1[[#This Row],[ax]]*Table1[[#This Row],[ax]]+Table1[[#This Row],[ay]]*Table1[[#This Row],[ay]]+Table1[[#This Row],[az]]*Table1[[#This Row],[az]])-9.807</f>
        <v>-0.27566933723685239</v>
      </c>
    </row>
    <row r="166" spans="1:35" x14ac:dyDescent="0.25">
      <c r="A166">
        <v>13189661</v>
      </c>
      <c r="B166">
        <v>5.6509689999999999</v>
      </c>
      <c r="C166">
        <v>0.77076</v>
      </c>
      <c r="D166">
        <v>-6.5543740000000001</v>
      </c>
      <c r="E166">
        <v>-3.8076750000000001</v>
      </c>
      <c r="F166">
        <v>2.1502949999999998</v>
      </c>
      <c r="G166">
        <v>-0.390268</v>
      </c>
      <c r="H166">
        <v>-43.114479000000003</v>
      </c>
      <c r="I166">
        <v>33.843445000000003</v>
      </c>
      <c r="J166">
        <v>-1.907036</v>
      </c>
      <c r="K166">
        <f>Table1[[#This Row],[mx]]-$W$8</f>
        <v>-35.205302425715658</v>
      </c>
      <c r="L166">
        <f>Table1[[#This Row],[my]]-$X$8</f>
        <v>23.726163690787963</v>
      </c>
      <c r="M166">
        <f>Table1[[#This Row],[mz]]-$Y$8</f>
        <v>-24.51004239321561</v>
      </c>
      <c r="N166">
        <f>Table1[[#This Row],[cx]]*$W$9+Table1[[#This Row],[cy]]*$X$9+Table1[[#This Row],[cz]]*$Y$9</f>
        <v>-0.71010756662196628</v>
      </c>
      <c r="O166">
        <f>Table1[[#This Row],[cx]]*$W$10+Table1[[#This Row],[cy]]*$X$10+Table1[[#This Row],[cz]]*$Y$10</f>
        <v>0.59615731196487864</v>
      </c>
      <c r="P166">
        <f>Table1[[#This Row],[cx]]*$W$11+Table1[[#This Row],[cy]]*$X$11+Table1[[#This Row],[cz]]*$Y$11</f>
        <v>-0.22457498354914884</v>
      </c>
      <c r="Q166">
        <f t="shared" si="16"/>
        <v>8.0837685362209529E-3</v>
      </c>
      <c r="R166">
        <f t="shared" si="17"/>
        <v>139.98549953126411</v>
      </c>
      <c r="AF166">
        <f t="shared" si="18"/>
        <v>-218.16370725747575</v>
      </c>
      <c r="AG166">
        <f t="shared" si="19"/>
        <v>123.20282820808335</v>
      </c>
      <c r="AH166">
        <f t="shared" si="20"/>
        <v>-22.360709279011612</v>
      </c>
      <c r="AI166">
        <f>SQRT(Table1[[#This Row],[ax]]*Table1[[#This Row],[ax]]+Table1[[#This Row],[ay]]*Table1[[#This Row],[ay]]+Table1[[#This Row],[az]]*Table1[[#This Row],[az]])-9.807</f>
        <v>-1.1186549246454884</v>
      </c>
    </row>
    <row r="167" spans="1:35" x14ac:dyDescent="0.25">
      <c r="A167">
        <v>13241181</v>
      </c>
      <c r="B167">
        <v>7.856141</v>
      </c>
      <c r="C167">
        <v>3.5338099999999999</v>
      </c>
      <c r="D167">
        <v>-6.6932450000000001</v>
      </c>
      <c r="E167">
        <v>-5.3589890000000002</v>
      </c>
      <c r="F167">
        <v>1.803812</v>
      </c>
      <c r="G167">
        <v>-1.7202710000000001</v>
      </c>
      <c r="H167">
        <v>-46.541988000000003</v>
      </c>
      <c r="I167">
        <v>27.14715</v>
      </c>
      <c r="J167">
        <v>-2.7738700000000001</v>
      </c>
      <c r="K167">
        <f>Table1[[#This Row],[mx]]-$W$8</f>
        <v>-38.632811425715659</v>
      </c>
      <c r="L167">
        <f>Table1[[#This Row],[my]]-$X$8</f>
        <v>17.029868690787961</v>
      </c>
      <c r="M167">
        <f>Table1[[#This Row],[mz]]-$Y$8</f>
        <v>-25.376876393215607</v>
      </c>
      <c r="N167">
        <f>Table1[[#This Row],[cx]]*$W$9+Table1[[#This Row],[cy]]*$X$9+Table1[[#This Row],[cz]]*$Y$9</f>
        <v>-0.77753961212799083</v>
      </c>
      <c r="O167">
        <f>Table1[[#This Row],[cx]]*$W$10+Table1[[#This Row],[cy]]*$X$10+Table1[[#This Row],[cz]]*$Y$10</f>
        <v>0.47963721476164251</v>
      </c>
      <c r="P167">
        <f>Table1[[#This Row],[cx]]*$W$11+Table1[[#This Row],[cy]]*$X$11+Table1[[#This Row],[cz]]*$Y$11</f>
        <v>-0.283833276524316</v>
      </c>
      <c r="Q167">
        <f t="shared" si="16"/>
        <v>7.1942568109515381E-3</v>
      </c>
      <c r="R167">
        <f t="shared" si="17"/>
        <v>148.33100383831552</v>
      </c>
      <c r="AF167">
        <f t="shared" si="18"/>
        <v>-307.04745215703355</v>
      </c>
      <c r="AG167">
        <f t="shared" si="19"/>
        <v>103.35081463505205</v>
      </c>
      <c r="AH167">
        <f t="shared" si="20"/>
        <v>-98.56426791874965</v>
      </c>
      <c r="AI167">
        <f>SQRT(Table1[[#This Row],[ax]]*Table1[[#This Row],[ax]]+Table1[[#This Row],[ay]]*Table1[[#This Row],[ay]]+Table1[[#This Row],[az]]*Table1[[#This Row],[az]])-9.807</f>
        <v>1.102000557246571</v>
      </c>
    </row>
    <row r="168" spans="1:35" x14ac:dyDescent="0.25">
      <c r="A168">
        <v>13292690</v>
      </c>
      <c r="B168">
        <v>8.1554319999999993</v>
      </c>
      <c r="C168">
        <v>6.5578399999999997</v>
      </c>
      <c r="D168">
        <v>-8.0077289999999994</v>
      </c>
      <c r="E168">
        <v>-5.8394310000000003</v>
      </c>
      <c r="F168">
        <v>1.0962000000000001</v>
      </c>
      <c r="G168">
        <v>-2.6902089999999999</v>
      </c>
      <c r="H168">
        <v>-51.051872000000003</v>
      </c>
      <c r="I168">
        <v>10.677878</v>
      </c>
      <c r="J168">
        <v>-0.86683500000000002</v>
      </c>
      <c r="K168">
        <f>Table1[[#This Row],[mx]]-$W$8</f>
        <v>-43.142695425715658</v>
      </c>
      <c r="L168">
        <f>Table1[[#This Row],[my]]-$X$8</f>
        <v>0.56059669078796048</v>
      </c>
      <c r="M168">
        <f>Table1[[#This Row],[mz]]-$Y$8</f>
        <v>-23.46984139321561</v>
      </c>
      <c r="N168">
        <f>Table1[[#This Row],[cx]]*$W$9+Table1[[#This Row],[cy]]*$X$9+Table1[[#This Row],[cz]]*$Y$9</f>
        <v>-0.86178005259824952</v>
      </c>
      <c r="O168">
        <f>Table1[[#This Row],[cx]]*$W$10+Table1[[#This Row],[cy]]*$X$10+Table1[[#This Row],[cz]]*$Y$10</f>
        <v>0.1644778872838899</v>
      </c>
      <c r="P168">
        <f>Table1[[#This Row],[cx]]*$W$11+Table1[[#This Row],[cy]]*$X$11+Table1[[#This Row],[cz]]*$Y$11</f>
        <v>-0.36230198065827257</v>
      </c>
      <c r="Q168">
        <f t="shared" si="16"/>
        <v>9.8048495671240431E-3</v>
      </c>
      <c r="R168">
        <f t="shared" si="17"/>
        <v>169.19457612197758</v>
      </c>
      <c r="AF168">
        <f t="shared" si="18"/>
        <v>-334.57475105785784</v>
      </c>
      <c r="AG168">
        <f t="shared" si="19"/>
        <v>62.807633502240847</v>
      </c>
      <c r="AH168">
        <f t="shared" si="20"/>
        <v>-154.13762170810966</v>
      </c>
      <c r="AI168">
        <f>SQRT(Table1[[#This Row],[ax]]*Table1[[#This Row],[ax]]+Table1[[#This Row],[ay]]*Table1[[#This Row],[ay]]+Table1[[#This Row],[az]]*Table1[[#This Row],[az]])-9.807</f>
        <v>3.3702554164235945</v>
      </c>
    </row>
    <row r="169" spans="1:35" x14ac:dyDescent="0.25">
      <c r="A169">
        <v>13344210</v>
      </c>
      <c r="B169">
        <v>6.627853</v>
      </c>
      <c r="C169">
        <v>9.5339849999999995</v>
      </c>
      <c r="D169">
        <v>-7.6174540000000004</v>
      </c>
      <c r="E169">
        <v>-4.7496489999999998</v>
      </c>
      <c r="F169">
        <v>-8.5729E-2</v>
      </c>
      <c r="G169">
        <v>-4.0180819999999997</v>
      </c>
      <c r="H169">
        <v>-51.412663000000002</v>
      </c>
      <c r="I169">
        <v>-2.3527529999999999</v>
      </c>
      <c r="J169">
        <v>1.5603020000000001</v>
      </c>
      <c r="K169">
        <f>Table1[[#This Row],[mx]]-$W$8</f>
        <v>-43.503486425715657</v>
      </c>
      <c r="L169">
        <f>Table1[[#This Row],[my]]-$X$8</f>
        <v>-12.470034309212039</v>
      </c>
      <c r="M169">
        <f>Table1[[#This Row],[mz]]-$Y$8</f>
        <v>-21.042704393215608</v>
      </c>
      <c r="N169">
        <f>Table1[[#This Row],[cx]]*$W$9+Table1[[#This Row],[cy]]*$X$9+Table1[[#This Row],[cz]]*$Y$9</f>
        <v>-0.86578858438415007</v>
      </c>
      <c r="O169">
        <f>Table1[[#This Row],[cx]]*$W$10+Table1[[#This Row],[cy]]*$X$10+Table1[[#This Row],[cz]]*$Y$10</f>
        <v>-9.0040256661881202E-2</v>
      </c>
      <c r="P169">
        <f>Table1[[#This Row],[cx]]*$W$11+Table1[[#This Row],[cy]]*$X$11+Table1[[#This Row],[cz]]*$Y$11</f>
        <v>-0.41189071846075093</v>
      </c>
      <c r="Q169">
        <f t="shared" si="16"/>
        <v>5.2778649053438495E-3</v>
      </c>
      <c r="R169">
        <f t="shared" si="17"/>
        <v>-174.06269887235871</v>
      </c>
      <c r="AF169">
        <f t="shared" si="18"/>
        <v>-272.13484186853191</v>
      </c>
      <c r="AG169">
        <f t="shared" si="19"/>
        <v>-4.9119098818770341</v>
      </c>
      <c r="AH169">
        <f t="shared" si="20"/>
        <v>-230.21914033748482</v>
      </c>
      <c r="AI169">
        <f>SQRT(Table1[[#This Row],[ax]]*Table1[[#This Row],[ax]]+Table1[[#This Row],[ay]]*Table1[[#This Row],[ay]]+Table1[[#This Row],[az]]*Table1[[#This Row],[az]])-9.807</f>
        <v>4.0800771155038227</v>
      </c>
    </row>
    <row r="170" spans="1:35" x14ac:dyDescent="0.25">
      <c r="A170">
        <v>13395737</v>
      </c>
      <c r="B170">
        <v>6.9486920000000003</v>
      </c>
      <c r="C170">
        <v>8.7199150000000003</v>
      </c>
      <c r="D170">
        <v>-3.5878070000000002</v>
      </c>
      <c r="E170">
        <v>-5.4790999999999999</v>
      </c>
      <c r="F170">
        <v>-0.68281899999999995</v>
      </c>
      <c r="G170">
        <v>-3.917945</v>
      </c>
      <c r="H170">
        <v>-45.820408</v>
      </c>
      <c r="I170">
        <v>-15.202404</v>
      </c>
      <c r="J170">
        <v>5.5477410000000003</v>
      </c>
      <c r="K170">
        <f>Table1[[#This Row],[mx]]-$W$8</f>
        <v>-37.911231425715656</v>
      </c>
      <c r="L170">
        <f>Table1[[#This Row],[my]]-$X$8</f>
        <v>-25.319685309212041</v>
      </c>
      <c r="M170">
        <f>Table1[[#This Row],[mz]]-$Y$8</f>
        <v>-17.055265393215606</v>
      </c>
      <c r="N170">
        <f>Table1[[#This Row],[cx]]*$W$9+Table1[[#This Row],[cy]]*$X$9+Table1[[#This Row],[cz]]*$Y$9</f>
        <v>-0.75376217354399822</v>
      </c>
      <c r="O170">
        <f>Table1[[#This Row],[cx]]*$W$10+Table1[[#This Row],[cy]]*$X$10+Table1[[#This Row],[cz]]*$Y$10</f>
        <v>-0.34976341267111621</v>
      </c>
      <c r="P170">
        <f>Table1[[#This Row],[cx]]*$W$11+Table1[[#This Row],[cy]]*$X$11+Table1[[#This Row],[cz]]*$Y$11</f>
        <v>-0.43955800537672002</v>
      </c>
      <c r="Q170">
        <f t="shared" si="16"/>
        <v>1.3524969135713263E-2</v>
      </c>
      <c r="R170">
        <f t="shared" si="17"/>
        <v>-155.10758879171166</v>
      </c>
      <c r="AF170">
        <f t="shared" si="18"/>
        <v>-313.92930553012934</v>
      </c>
      <c r="AG170">
        <f t="shared" si="19"/>
        <v>-39.122646871343356</v>
      </c>
      <c r="AH170">
        <f t="shared" si="20"/>
        <v>-224.48171286438333</v>
      </c>
      <c r="AI170">
        <f>SQRT(Table1[[#This Row],[ax]]*Table1[[#This Row],[ax]]+Table1[[#This Row],[ay]]*Table1[[#This Row],[ay]]+Table1[[#This Row],[az]]*Table1[[#This Row],[az]])-9.807</f>
        <v>1.9059670531141677</v>
      </c>
    </row>
    <row r="171" spans="1:35" x14ac:dyDescent="0.25">
      <c r="A171">
        <v>13447265</v>
      </c>
      <c r="B171">
        <v>3.6229770000000001</v>
      </c>
      <c r="C171">
        <v>7.556273</v>
      </c>
      <c r="D171">
        <v>-2.8862700000000001</v>
      </c>
      <c r="E171">
        <v>-4.068136</v>
      </c>
      <c r="F171">
        <v>0.39870699999999998</v>
      </c>
      <c r="G171">
        <v>-3.778394</v>
      </c>
      <c r="H171">
        <v>-39.145781999999997</v>
      </c>
      <c r="I171">
        <v>-27.328130999999999</v>
      </c>
      <c r="J171">
        <v>12.655784000000001</v>
      </c>
      <c r="K171">
        <f>Table1[[#This Row],[mx]]-$W$8</f>
        <v>-31.236605425715648</v>
      </c>
      <c r="L171">
        <f>Table1[[#This Row],[my]]-$X$8</f>
        <v>-37.445412309212038</v>
      </c>
      <c r="M171">
        <f>Table1[[#This Row],[mz]]-$Y$8</f>
        <v>-9.9472223932156076</v>
      </c>
      <c r="N171">
        <f>Table1[[#This Row],[cx]]*$W$9+Table1[[#This Row],[cy]]*$X$9+Table1[[#This Row],[cz]]*$Y$9</f>
        <v>-0.61565759916869822</v>
      </c>
      <c r="O171">
        <f>Table1[[#This Row],[cx]]*$W$10+Table1[[#This Row],[cy]]*$X$10+Table1[[#This Row],[cz]]*$Y$10</f>
        <v>-0.61959514841772823</v>
      </c>
      <c r="P171">
        <f>Table1[[#This Row],[cx]]*$W$11+Table1[[#This Row],[cy]]*$X$11+Table1[[#This Row],[cz]]*$Y$11</f>
        <v>-0.40771246384268572</v>
      </c>
      <c r="Q171">
        <f t="shared" si="16"/>
        <v>5.0180391700990418E-3</v>
      </c>
      <c r="R171">
        <f t="shared" si="17"/>
        <v>-134.81736192053896</v>
      </c>
      <c r="AF171">
        <f t="shared" si="18"/>
        <v>-233.08702328523268</v>
      </c>
      <c r="AG171">
        <f t="shared" si="19"/>
        <v>22.844228362322511</v>
      </c>
      <c r="AH171">
        <f t="shared" si="20"/>
        <v>-216.48602953755318</v>
      </c>
      <c r="AI171">
        <f>SQRT(Table1[[#This Row],[ax]]*Table1[[#This Row],[ax]]+Table1[[#This Row],[ay]]*Table1[[#This Row],[ay]]+Table1[[#This Row],[az]]*Table1[[#This Row],[az]])-9.807</f>
        <v>-0.94394304960427355</v>
      </c>
    </row>
    <row r="172" spans="1:35" x14ac:dyDescent="0.25">
      <c r="A172">
        <v>13498773</v>
      </c>
      <c r="B172">
        <v>2.696374</v>
      </c>
      <c r="C172">
        <v>7.632892</v>
      </c>
      <c r="D172">
        <v>1.7970269999999999</v>
      </c>
      <c r="E172">
        <v>-3.3149820000000001</v>
      </c>
      <c r="F172">
        <v>0.73746599999999995</v>
      </c>
      <c r="G172">
        <v>-3.068384</v>
      </c>
      <c r="H172">
        <v>-31.929970000000001</v>
      </c>
      <c r="I172">
        <v>-33.119522000000003</v>
      </c>
      <c r="J172">
        <v>21.670862</v>
      </c>
      <c r="K172">
        <f>Table1[[#This Row],[mx]]-$W$8</f>
        <v>-24.020793425715652</v>
      </c>
      <c r="L172">
        <f>Table1[[#This Row],[my]]-$X$8</f>
        <v>-43.236803309212043</v>
      </c>
      <c r="M172">
        <f>Table1[[#This Row],[mz]]-$Y$8</f>
        <v>-0.9321443932156086</v>
      </c>
      <c r="N172">
        <f>Table1[[#This Row],[cx]]*$W$9+Table1[[#This Row],[cy]]*$X$9+Table1[[#This Row],[cz]]*$Y$9</f>
        <v>-0.46329900329233431</v>
      </c>
      <c r="O172">
        <f>Table1[[#This Row],[cx]]*$W$10+Table1[[#This Row],[cy]]*$X$10+Table1[[#This Row],[cz]]*$Y$10</f>
        <v>-0.78906607655311756</v>
      </c>
      <c r="P172">
        <f>Table1[[#This Row],[cx]]*$W$11+Table1[[#This Row],[cy]]*$X$11+Table1[[#This Row],[cz]]*$Y$11</f>
        <v>-0.29716688290840243</v>
      </c>
      <c r="Q172">
        <f t="shared" si="16"/>
        <v>5.5384263122130479E-3</v>
      </c>
      <c r="R172">
        <f t="shared" si="17"/>
        <v>-120.41926377545028</v>
      </c>
      <c r="AF172">
        <f t="shared" si="18"/>
        <v>-189.93447776183666</v>
      </c>
      <c r="AG172">
        <f t="shared" si="19"/>
        <v>42.253689334394764</v>
      </c>
      <c r="AH172">
        <f t="shared" si="20"/>
        <v>-175.8054531254696</v>
      </c>
      <c r="AI172">
        <f>SQRT(Table1[[#This Row],[ax]]*Table1[[#This Row],[ax]]+Table1[[#This Row],[ay]]*Table1[[#This Row],[ay]]+Table1[[#This Row],[az]]*Table1[[#This Row],[az]])-9.807</f>
        <v>-1.5147880471933792</v>
      </c>
    </row>
    <row r="173" spans="1:35" x14ac:dyDescent="0.25">
      <c r="A173">
        <v>13550280</v>
      </c>
      <c r="B173">
        <v>2.3156759999999998</v>
      </c>
      <c r="C173">
        <v>9.9817239999999998</v>
      </c>
      <c r="D173">
        <v>3.985439</v>
      </c>
      <c r="E173">
        <v>-2.1836540000000002</v>
      </c>
      <c r="F173">
        <v>3.009976</v>
      </c>
      <c r="G173">
        <v>-2.7927430000000002</v>
      </c>
      <c r="H173">
        <v>-30.486806999999999</v>
      </c>
      <c r="I173">
        <v>-34.567371000000001</v>
      </c>
      <c r="J173">
        <v>23.751266000000001</v>
      </c>
      <c r="K173">
        <f>Table1[[#This Row],[mx]]-$W$8</f>
        <v>-22.57763042571565</v>
      </c>
      <c r="L173">
        <f>Table1[[#This Row],[my]]-$X$8</f>
        <v>-44.684652309212041</v>
      </c>
      <c r="M173">
        <f>Table1[[#This Row],[mz]]-$Y$8</f>
        <v>1.1482596067843929</v>
      </c>
      <c r="N173">
        <f>Table1[[#This Row],[cx]]*$W$9+Table1[[#This Row],[cy]]*$X$9+Table1[[#This Row],[cz]]*$Y$9</f>
        <v>-0.43237701373718285</v>
      </c>
      <c r="O173">
        <f>Table1[[#This Row],[cx]]*$W$10+Table1[[#This Row],[cy]]*$X$10+Table1[[#This Row],[cz]]*$Y$10</f>
        <v>-0.83031810817769702</v>
      </c>
      <c r="P173">
        <f>Table1[[#This Row],[cx]]*$W$11+Table1[[#This Row],[cy]]*$X$11+Table1[[#This Row],[cz]]*$Y$11</f>
        <v>-0.27218549737209274</v>
      </c>
      <c r="Q173">
        <f t="shared" si="16"/>
        <v>2.4539155820852586E-3</v>
      </c>
      <c r="R173">
        <f t="shared" si="17"/>
        <v>-117.50764189279379</v>
      </c>
      <c r="AF173">
        <f t="shared" si="18"/>
        <v>-125.11415811686028</v>
      </c>
      <c r="AG173">
        <f t="shared" si="19"/>
        <v>172.45892123566946</v>
      </c>
      <c r="AH173">
        <f t="shared" si="20"/>
        <v>-160.01238716470408</v>
      </c>
      <c r="AI173">
        <f>SQRT(Table1[[#This Row],[ax]]*Table1[[#This Row],[ax]]+Table1[[#This Row],[ay]]*Table1[[#This Row],[ay]]+Table1[[#This Row],[az]]*Table1[[#This Row],[az]])-9.807</f>
        <v>1.1875847293962387</v>
      </c>
    </row>
    <row r="174" spans="1:35" x14ac:dyDescent="0.25">
      <c r="A174">
        <v>13601778</v>
      </c>
      <c r="B174">
        <v>0.37148500000000001</v>
      </c>
      <c r="C174">
        <v>11.451838</v>
      </c>
      <c r="D174">
        <v>2.4387059999999998</v>
      </c>
      <c r="E174">
        <v>-0.60171300000000005</v>
      </c>
      <c r="F174">
        <v>3.5878909999999999</v>
      </c>
      <c r="G174">
        <v>-2.7288260000000002</v>
      </c>
      <c r="H174">
        <v>-20.023878</v>
      </c>
      <c r="I174">
        <v>-38.910915000000003</v>
      </c>
      <c r="J174">
        <v>33.459811999999999</v>
      </c>
      <c r="K174">
        <f>Table1[[#This Row],[mx]]-$W$8</f>
        <v>-12.114701425715651</v>
      </c>
      <c r="L174">
        <f>Table1[[#This Row],[my]]-$X$8</f>
        <v>-49.028196309212042</v>
      </c>
      <c r="M174">
        <f>Table1[[#This Row],[mz]]-$Y$8</f>
        <v>10.856805606784391</v>
      </c>
      <c r="N174">
        <f>Table1[[#This Row],[cx]]*$W$9+Table1[[#This Row],[cy]]*$X$9+Table1[[#This Row],[cz]]*$Y$9</f>
        <v>-0.21686048573714894</v>
      </c>
      <c r="O174">
        <f>Table1[[#This Row],[cx]]*$W$10+Table1[[#This Row],[cy]]*$X$10+Table1[[#This Row],[cz]]*$Y$10</f>
        <v>-0.97701357244479103</v>
      </c>
      <c r="P174">
        <f>Table1[[#This Row],[cx]]*$W$11+Table1[[#This Row],[cy]]*$X$11+Table1[[#This Row],[cz]]*$Y$11</f>
        <v>-0.14283306162270101</v>
      </c>
      <c r="Q174">
        <f t="shared" si="16"/>
        <v>4.8335229519208669E-4</v>
      </c>
      <c r="R174">
        <f t="shared" si="17"/>
        <v>-102.51463240903078</v>
      </c>
      <c r="AF174">
        <f t="shared" si="18"/>
        <v>-34.475615378155304</v>
      </c>
      <c r="AG174">
        <f t="shared" si="19"/>
        <v>205.57101165297246</v>
      </c>
      <c r="AH174">
        <f t="shared" si="20"/>
        <v>-156.35021282556639</v>
      </c>
      <c r="AI174">
        <f>SQRT(Table1[[#This Row],[ax]]*Table1[[#This Row],[ax]]+Table1[[#This Row],[ay]]*Table1[[#This Row],[ay]]+Table1[[#This Row],[az]]*Table1[[#This Row],[az]])-9.807</f>
        <v>1.9075158516220814</v>
      </c>
    </row>
    <row r="175" spans="1:35" x14ac:dyDescent="0.25">
      <c r="A175">
        <v>13653279</v>
      </c>
      <c r="B175">
        <v>-1.515242</v>
      </c>
      <c r="C175">
        <v>9.3328620000000004</v>
      </c>
      <c r="D175">
        <v>2.510535</v>
      </c>
      <c r="E175">
        <v>-1.6779120000000001</v>
      </c>
      <c r="F175">
        <v>1.372906</v>
      </c>
      <c r="G175">
        <v>-2.5149710000000001</v>
      </c>
      <c r="H175">
        <v>-10.462928</v>
      </c>
      <c r="I175">
        <v>-37.644047</v>
      </c>
      <c r="J175">
        <v>36.753784000000003</v>
      </c>
      <c r="K175">
        <f>Table1[[#This Row],[mx]]-$W$8</f>
        <v>-2.5537514257156522</v>
      </c>
      <c r="L175">
        <f>Table1[[#This Row],[my]]-$X$8</f>
        <v>-47.76132830921204</v>
      </c>
      <c r="M175">
        <f>Table1[[#This Row],[mz]]-$Y$8</f>
        <v>14.150777606784395</v>
      </c>
      <c r="N175">
        <f>Table1[[#This Row],[cx]]*$W$9+Table1[[#This Row],[cy]]*$X$9+Table1[[#This Row],[cz]]*$Y$9</f>
        <v>-2.903705756640787E-2</v>
      </c>
      <c r="O175">
        <f>Table1[[#This Row],[cx]]*$W$10+Table1[[#This Row],[cy]]*$X$10+Table1[[#This Row],[cz]]*$Y$10</f>
        <v>-0.97372806098106102</v>
      </c>
      <c r="P175">
        <f>Table1[[#This Row],[cx]]*$W$11+Table1[[#This Row],[cy]]*$X$11+Table1[[#This Row],[cz]]*$Y$11</f>
        <v>-8.658647236421968E-2</v>
      </c>
      <c r="Q175">
        <f t="shared" si="16"/>
        <v>1.8934068721700641E-3</v>
      </c>
      <c r="R175">
        <f t="shared" si="17"/>
        <v>-91.708082597397322</v>
      </c>
      <c r="AF175">
        <f t="shared" si="18"/>
        <v>-96.137275994354994</v>
      </c>
      <c r="AG175">
        <f t="shared" si="19"/>
        <v>78.661719468187798</v>
      </c>
      <c r="AH175">
        <f t="shared" si="20"/>
        <v>-144.09722389779617</v>
      </c>
      <c r="AI175">
        <f>SQRT(Table1[[#This Row],[ax]]*Table1[[#This Row],[ax]]+Table1[[#This Row],[ay]]*Table1[[#This Row],[ay]]+Table1[[#This Row],[az]]*Table1[[#This Row],[az]])-9.807</f>
        <v>-2.4308273494813903E-2</v>
      </c>
    </row>
    <row r="176" spans="1:35" x14ac:dyDescent="0.25">
      <c r="A176">
        <v>13704783</v>
      </c>
      <c r="B176">
        <v>-3.3157730000000001</v>
      </c>
      <c r="C176">
        <v>8.5882269999999998</v>
      </c>
      <c r="D176">
        <v>4.6726099999999997</v>
      </c>
      <c r="E176">
        <v>-0.73913399999999996</v>
      </c>
      <c r="F176">
        <v>1.187281</v>
      </c>
      <c r="G176">
        <v>-1.708021</v>
      </c>
      <c r="H176">
        <v>-2.7059299999999999</v>
      </c>
      <c r="I176">
        <v>-36.739142999999999</v>
      </c>
      <c r="J176">
        <v>39.007553000000001</v>
      </c>
      <c r="K176">
        <f>Table1[[#This Row],[mx]]-$W$8</f>
        <v>5.2032465742843481</v>
      </c>
      <c r="L176">
        <f>Table1[[#This Row],[my]]-$X$8</f>
        <v>-46.856424309212038</v>
      </c>
      <c r="M176">
        <f>Table1[[#This Row],[mz]]-$Y$8</f>
        <v>16.404546606784393</v>
      </c>
      <c r="N176">
        <f>Table1[[#This Row],[cx]]*$W$9+Table1[[#This Row],[cy]]*$X$9+Table1[[#This Row],[cz]]*$Y$9</f>
        <v>0.1226107153698415</v>
      </c>
      <c r="O176">
        <f>Table1[[#This Row],[cx]]*$W$10+Table1[[#This Row],[cy]]*$X$10+Table1[[#This Row],[cz]]*$Y$10</f>
        <v>-0.97008918707097713</v>
      </c>
      <c r="P176">
        <f>Table1[[#This Row],[cx]]*$W$11+Table1[[#This Row],[cy]]*$X$11+Table1[[#This Row],[cz]]*$Y$11</f>
        <v>-4.9297638075363859E-2</v>
      </c>
      <c r="Q176">
        <f t="shared" si="16"/>
        <v>1.7192072773199432E-3</v>
      </c>
      <c r="R176">
        <f t="shared" si="17"/>
        <v>-82.796514779801683</v>
      </c>
      <c r="AF176">
        <f t="shared" si="18"/>
        <v>-42.349258694622584</v>
      </c>
      <c r="AG176">
        <f t="shared" si="19"/>
        <v>68.026190396071897</v>
      </c>
      <c r="AH176">
        <f t="shared" si="20"/>
        <v>-97.862394619714379</v>
      </c>
      <c r="AI176">
        <f>SQRT(Table1[[#This Row],[ax]]*Table1[[#This Row],[ax]]+Table1[[#This Row],[ay]]*Table1[[#This Row],[ay]]+Table1[[#This Row],[az]]*Table1[[#This Row],[az]])-9.807</f>
        <v>0.51701461657033754</v>
      </c>
    </row>
    <row r="177" spans="1:35" x14ac:dyDescent="0.25">
      <c r="A177">
        <v>13756284</v>
      </c>
      <c r="B177">
        <v>-4.5225119999999999</v>
      </c>
      <c r="C177">
        <v>8.1189400000000003</v>
      </c>
      <c r="D177">
        <v>3.3964349999999999</v>
      </c>
      <c r="E177">
        <v>-1.012378</v>
      </c>
      <c r="F177">
        <v>0.89752500000000002</v>
      </c>
      <c r="G177">
        <v>-1.513873</v>
      </c>
      <c r="H177">
        <v>1.8039529999999999</v>
      </c>
      <c r="I177">
        <v>-36.920124000000001</v>
      </c>
      <c r="J177">
        <v>42.301524999999998</v>
      </c>
      <c r="K177">
        <f>Table1[[#This Row],[mx]]-$W$8</f>
        <v>9.7131295742843484</v>
      </c>
      <c r="L177">
        <f>Table1[[#This Row],[my]]-$X$8</f>
        <v>-47.037405309212041</v>
      </c>
      <c r="M177">
        <f>Table1[[#This Row],[mz]]-$Y$8</f>
        <v>19.69851860678439</v>
      </c>
      <c r="N177">
        <f>Table1[[#This Row],[cx]]*$W$9+Table1[[#This Row],[cy]]*$X$9+Table1[[#This Row],[cz]]*$Y$9</f>
        <v>0.21413828304079402</v>
      </c>
      <c r="O177">
        <f>Table1[[#This Row],[cx]]*$W$10+Table1[[#This Row],[cy]]*$X$10+Table1[[#This Row],[cz]]*$Y$10</f>
        <v>-0.99591647047899201</v>
      </c>
      <c r="P177">
        <f>Table1[[#This Row],[cx]]*$W$11+Table1[[#This Row],[cy]]*$X$11+Table1[[#This Row],[cz]]*$Y$11</f>
        <v>2.6856727092361421E-3</v>
      </c>
      <c r="Q177">
        <f t="shared" si="16"/>
        <v>1.4221974535758111E-3</v>
      </c>
      <c r="R177">
        <f t="shared" si="17"/>
        <v>-77.865226709654308</v>
      </c>
      <c r="AF177">
        <f t="shared" si="18"/>
        <v>-58.004986671895253</v>
      </c>
      <c r="AG177">
        <f t="shared" si="19"/>
        <v>51.424394507479214</v>
      </c>
      <c r="AH177">
        <f t="shared" si="20"/>
        <v>-86.738533618808475</v>
      </c>
      <c r="AI177">
        <f>SQRT(Table1[[#This Row],[ax]]*Table1[[#This Row],[ax]]+Table1[[#This Row],[ay]]*Table1[[#This Row],[ay]]+Table1[[#This Row],[az]]*Table1[[#This Row],[az]])-9.807</f>
        <v>8.7749730183629637E-2</v>
      </c>
    </row>
    <row r="178" spans="1:35" x14ac:dyDescent="0.25">
      <c r="A178">
        <v>13807781</v>
      </c>
      <c r="B178">
        <v>-4.0795630000000003</v>
      </c>
      <c r="C178">
        <v>9.0886410000000009</v>
      </c>
      <c r="D178">
        <v>3.4658709999999999</v>
      </c>
      <c r="E178">
        <v>-0.93674299999999999</v>
      </c>
      <c r="F178">
        <v>1.315115</v>
      </c>
      <c r="G178">
        <v>-1.2637989999999999</v>
      </c>
      <c r="H178">
        <v>6.6746259999999999</v>
      </c>
      <c r="I178">
        <v>-33.843445000000003</v>
      </c>
      <c r="J178">
        <v>44.208561000000003</v>
      </c>
      <c r="K178">
        <f>Table1[[#This Row],[mx]]-$W$8</f>
        <v>14.583802574284348</v>
      </c>
      <c r="L178">
        <f>Table1[[#This Row],[my]]-$X$8</f>
        <v>-43.960726309212042</v>
      </c>
      <c r="M178">
        <f>Table1[[#This Row],[mz]]-$Y$8</f>
        <v>21.605554606784395</v>
      </c>
      <c r="N178">
        <f>Table1[[#This Row],[cx]]*$W$9+Table1[[#This Row],[cy]]*$X$9+Table1[[#This Row],[cz]]*$Y$9</f>
        <v>0.31046850272165971</v>
      </c>
      <c r="O178">
        <f>Table1[[#This Row],[cx]]*$W$10+Table1[[#This Row],[cy]]*$X$10+Table1[[#This Row],[cz]]*$Y$10</f>
        <v>-0.95199999540434965</v>
      </c>
      <c r="P178">
        <f>Table1[[#This Row],[cx]]*$W$11+Table1[[#This Row],[cy]]*$X$11+Table1[[#This Row],[cz]]*$Y$11</f>
        <v>5.2829859116409361E-2</v>
      </c>
      <c r="Q178">
        <f t="shared" si="16"/>
        <v>3.0092646074265805E-5</v>
      </c>
      <c r="R178">
        <f t="shared" si="17"/>
        <v>-71.937693622909293</v>
      </c>
      <c r="AF178">
        <f t="shared" si="18"/>
        <v>-53.671420388423272</v>
      </c>
      <c r="AG178">
        <f t="shared" si="19"/>
        <v>75.350539074347267</v>
      </c>
      <c r="AH178">
        <f t="shared" si="20"/>
        <v>-72.410348852853915</v>
      </c>
      <c r="AI178">
        <f>SQRT(Table1[[#This Row],[ax]]*Table1[[#This Row],[ax]]+Table1[[#This Row],[ay]]*Table1[[#This Row],[ay]]+Table1[[#This Row],[az]]*Table1[[#This Row],[az]])-9.807</f>
        <v>0.7409140727677066</v>
      </c>
    </row>
    <row r="179" spans="1:35" x14ac:dyDescent="0.25">
      <c r="A179">
        <v>13859286</v>
      </c>
      <c r="B179">
        <v>-2.19523</v>
      </c>
      <c r="C179">
        <v>-2.7345299999999999</v>
      </c>
      <c r="D179">
        <v>12.655284999999999</v>
      </c>
      <c r="E179">
        <v>5.5832E-2</v>
      </c>
      <c r="F179">
        <v>0.57980500000000001</v>
      </c>
      <c r="G179">
        <v>-1.164461</v>
      </c>
      <c r="H179">
        <v>11.545299999999999</v>
      </c>
      <c r="I179">
        <v>-31.490694000000001</v>
      </c>
      <c r="J179">
        <v>42.301524999999998</v>
      </c>
      <c r="K179">
        <f>Table1[[#This Row],[mx]]-$W$8</f>
        <v>19.454476574284346</v>
      </c>
      <c r="L179">
        <f>Table1[[#This Row],[my]]-$X$8</f>
        <v>-41.607975309212037</v>
      </c>
      <c r="M179">
        <f>Table1[[#This Row],[mz]]-$Y$8</f>
        <v>19.69851860678439</v>
      </c>
      <c r="N179">
        <f>Table1[[#This Row],[cx]]*$W$9+Table1[[#This Row],[cy]]*$X$9+Table1[[#This Row],[cz]]*$Y$9</f>
        <v>0.4001232856523036</v>
      </c>
      <c r="O179">
        <f>Table1[[#This Row],[cx]]*$W$10+Table1[[#This Row],[cy]]*$X$10+Table1[[#This Row],[cz]]*$Y$10</f>
        <v>-0.89205424075020567</v>
      </c>
      <c r="P179">
        <f>Table1[[#This Row],[cx]]*$W$11+Table1[[#This Row],[cy]]*$X$11+Table1[[#This Row],[cz]]*$Y$11</f>
        <v>2.9789479955643239E-2</v>
      </c>
      <c r="Q179">
        <f t="shared" si="16"/>
        <v>1.8708371235622635E-3</v>
      </c>
      <c r="R179">
        <f t="shared" si="17"/>
        <v>-65.841789357979209</v>
      </c>
      <c r="AF179">
        <f t="shared" si="18"/>
        <v>3.198937961774412</v>
      </c>
      <c r="AG179">
        <f t="shared" si="19"/>
        <v>33.220379440582697</v>
      </c>
      <c r="AH179">
        <f t="shared" si="20"/>
        <v>-66.718700707583352</v>
      </c>
      <c r="AI179">
        <f>SQRT(Table1[[#This Row],[ax]]*Table1[[#This Row],[ax]]+Table1[[#This Row],[ay]]*Table1[[#This Row],[ay]]+Table1[[#This Row],[az]]*Table1[[#This Row],[az]])-9.807</f>
        <v>3.3251333950361985</v>
      </c>
    </row>
    <row r="180" spans="1:35" x14ac:dyDescent="0.25">
      <c r="A180">
        <v>13910799</v>
      </c>
      <c r="B180">
        <v>-6.9623280000000003</v>
      </c>
      <c r="C180">
        <v>5.4444800000000004</v>
      </c>
      <c r="D180">
        <v>0.824932</v>
      </c>
      <c r="E180">
        <v>-0.16681199999999999</v>
      </c>
      <c r="F180">
        <v>2.1007600000000002</v>
      </c>
      <c r="G180">
        <v>0.13917599999999999</v>
      </c>
      <c r="H180">
        <v>14.431623999999999</v>
      </c>
      <c r="I180">
        <v>-30.766769</v>
      </c>
      <c r="J180">
        <v>42.648257999999998</v>
      </c>
      <c r="K180">
        <f>Table1[[#This Row],[mx]]-$W$8</f>
        <v>22.340800574284348</v>
      </c>
      <c r="L180">
        <f>Table1[[#This Row],[my]]-$X$8</f>
        <v>-40.884050309212043</v>
      </c>
      <c r="M180">
        <f>Table1[[#This Row],[mz]]-$Y$8</f>
        <v>20.04525160678439</v>
      </c>
      <c r="N180">
        <f>Table1[[#This Row],[cx]]*$W$9+Table1[[#This Row],[cy]]*$X$9+Table1[[#This Row],[cz]]*$Y$9</f>
        <v>0.45573892798130961</v>
      </c>
      <c r="O180">
        <f>Table1[[#This Row],[cx]]*$W$10+Table1[[#This Row],[cy]]*$X$10+Table1[[#This Row],[cz]]*$Y$10</f>
        <v>-0.87993755718224143</v>
      </c>
      <c r="P180">
        <f>Table1[[#This Row],[cx]]*$W$11+Table1[[#This Row],[cy]]*$X$11+Table1[[#This Row],[cz]]*$Y$11</f>
        <v>3.7667101620929011E-2</v>
      </c>
      <c r="Q180">
        <f t="shared" si="16"/>
        <v>2.7533144675504883E-4</v>
      </c>
      <c r="R180">
        <f t="shared" si="17"/>
        <v>-62.619371779924123</v>
      </c>
      <c r="AF180">
        <f t="shared" si="18"/>
        <v>-9.5576235721362881</v>
      </c>
      <c r="AG180">
        <f t="shared" si="19"/>
        <v>120.36468176990283</v>
      </c>
      <c r="AH180">
        <f t="shared" si="20"/>
        <v>7.9741974095127448</v>
      </c>
      <c r="AI180">
        <f>SQRT(Table1[[#This Row],[ax]]*Table1[[#This Row],[ax]]+Table1[[#This Row],[ay]]*Table1[[#This Row],[ay]]+Table1[[#This Row],[az]]*Table1[[#This Row],[az]])-9.807</f>
        <v>-0.93023896600747769</v>
      </c>
    </row>
    <row r="181" spans="1:35" x14ac:dyDescent="0.25">
      <c r="A181">
        <v>13962323</v>
      </c>
      <c r="B181">
        <v>-6.9048639999999999</v>
      </c>
      <c r="C181">
        <v>13.020121</v>
      </c>
      <c r="D181">
        <v>5.6806200000000002</v>
      </c>
      <c r="E181">
        <v>-1.698952</v>
      </c>
      <c r="F181">
        <v>0.97156200000000004</v>
      </c>
      <c r="G181">
        <v>-0.61051500000000003</v>
      </c>
      <c r="H181">
        <v>14.612019999999999</v>
      </c>
      <c r="I181">
        <v>-31.309711</v>
      </c>
      <c r="J181">
        <v>40.741222</v>
      </c>
      <c r="K181">
        <f>Table1[[#This Row],[mx]]-$W$8</f>
        <v>22.521196574284346</v>
      </c>
      <c r="L181">
        <f>Table1[[#This Row],[my]]-$X$8</f>
        <v>-41.426992309212039</v>
      </c>
      <c r="M181">
        <f>Table1[[#This Row],[mz]]-$Y$8</f>
        <v>18.138215606784392</v>
      </c>
      <c r="N181">
        <f>Table1[[#This Row],[cx]]*$W$9+Table1[[#This Row],[cy]]*$X$9+Table1[[#This Row],[cz]]*$Y$9</f>
        <v>0.45581639746232067</v>
      </c>
      <c r="O181">
        <f>Table1[[#This Row],[cx]]*$W$10+Table1[[#This Row],[cy]]*$X$10+Table1[[#This Row],[cz]]*$Y$10</f>
        <v>-0.87509337019258959</v>
      </c>
      <c r="P181">
        <f>Table1[[#This Row],[cx]]*$W$11+Table1[[#This Row],[cy]]*$X$11+Table1[[#This Row],[cz]]*$Y$11</f>
        <v>-4.38940433263868E-4</v>
      </c>
      <c r="Q181">
        <f t="shared" si="16"/>
        <v>6.992223371803057E-4</v>
      </c>
      <c r="R181">
        <f t="shared" si="17"/>
        <v>-62.486009376618377</v>
      </c>
      <c r="AF181">
        <f t="shared" si="18"/>
        <v>-97.342779195310243</v>
      </c>
      <c r="AG181">
        <f t="shared" si="19"/>
        <v>55.666402135289289</v>
      </c>
      <c r="AH181">
        <f t="shared" si="20"/>
        <v>-34.979932829429458</v>
      </c>
      <c r="AI181">
        <f>SQRT(Table1[[#This Row],[ax]]*Table1[[#This Row],[ax]]+Table1[[#This Row],[ay]]*Table1[[#This Row],[ay]]+Table1[[#This Row],[az]]*Table1[[#This Row],[az]])-9.807</f>
        <v>5.9876238099404251</v>
      </c>
    </row>
    <row r="182" spans="1:35" x14ac:dyDescent="0.25">
      <c r="A182">
        <v>14013838</v>
      </c>
      <c r="B182">
        <v>-6.9120470000000003</v>
      </c>
      <c r="C182">
        <v>5.0901199999999998</v>
      </c>
      <c r="D182">
        <v>3.0516529999999999</v>
      </c>
      <c r="E182">
        <v>-0.70158299999999996</v>
      </c>
      <c r="F182">
        <v>0.47753800000000002</v>
      </c>
      <c r="G182">
        <v>-0.42702099999999998</v>
      </c>
      <c r="H182">
        <v>18.580717</v>
      </c>
      <c r="I182">
        <v>-29.861864000000001</v>
      </c>
      <c r="J182">
        <v>41.434688999999999</v>
      </c>
      <c r="K182">
        <f>Table1[[#This Row],[mx]]-$W$8</f>
        <v>26.489893574284348</v>
      </c>
      <c r="L182">
        <f>Table1[[#This Row],[my]]-$X$8</f>
        <v>-39.979145309212043</v>
      </c>
      <c r="M182">
        <f>Table1[[#This Row],[mz]]-$Y$8</f>
        <v>18.831682606784391</v>
      </c>
      <c r="N182">
        <f>Table1[[#This Row],[cx]]*$W$9+Table1[[#This Row],[cy]]*$X$9+Table1[[#This Row],[cz]]*$Y$9</f>
        <v>0.53270956689871374</v>
      </c>
      <c r="O182">
        <f>Table1[[#This Row],[cx]]*$W$10+Table1[[#This Row],[cy]]*$X$10+Table1[[#This Row],[cz]]*$Y$10</f>
        <v>-0.85190137493447726</v>
      </c>
      <c r="P182">
        <f>Table1[[#This Row],[cx]]*$W$11+Table1[[#This Row],[cy]]*$X$11+Table1[[#This Row],[cz]]*$Y$11</f>
        <v>1.7496011953395341E-2</v>
      </c>
      <c r="Q182">
        <f t="shared" si="16"/>
        <v>9.6462760230682116E-5</v>
      </c>
      <c r="R182">
        <f t="shared" si="17"/>
        <v>-57.98150195371614</v>
      </c>
      <c r="AF182">
        <f t="shared" si="18"/>
        <v>-40.197744878126834</v>
      </c>
      <c r="AG182">
        <f t="shared" si="19"/>
        <v>27.360911957118308</v>
      </c>
      <c r="AH182">
        <f t="shared" si="20"/>
        <v>-24.466501063455926</v>
      </c>
      <c r="AI182">
        <f>SQRT(Table1[[#This Row],[ax]]*Table1[[#This Row],[ax]]+Table1[[#This Row],[ay]]*Table1[[#This Row],[ay]]+Table1[[#This Row],[az]]*Table1[[#This Row],[az]])-9.807</f>
        <v>-0.69665964537998271</v>
      </c>
    </row>
    <row r="183" spans="1:35" x14ac:dyDescent="0.25">
      <c r="A183">
        <v>14065356</v>
      </c>
      <c r="B183">
        <v>-7.1131710000000004</v>
      </c>
      <c r="C183">
        <v>4.9440660000000003</v>
      </c>
      <c r="D183">
        <v>4.0381140000000002</v>
      </c>
      <c r="E183">
        <v>-1.237152</v>
      </c>
      <c r="F183">
        <v>0.17153599999999999</v>
      </c>
      <c r="G183">
        <v>0.419877</v>
      </c>
      <c r="H183">
        <v>18.039529999999999</v>
      </c>
      <c r="I183">
        <v>-27.871072999999999</v>
      </c>
      <c r="J183">
        <v>44.381926999999997</v>
      </c>
      <c r="K183">
        <f>Table1[[#This Row],[mx]]-$W$8</f>
        <v>25.948706574284348</v>
      </c>
      <c r="L183">
        <f>Table1[[#This Row],[my]]-$X$8</f>
        <v>-37.988354309212042</v>
      </c>
      <c r="M183">
        <f>Table1[[#This Row],[mz]]-$Y$8</f>
        <v>21.778920606784389</v>
      </c>
      <c r="N183">
        <f>Table1[[#This Row],[cx]]*$W$9+Table1[[#This Row],[cy]]*$X$9+Table1[[#This Row],[cz]]*$Y$9</f>
        <v>0.52771376696980943</v>
      </c>
      <c r="O183">
        <f>Table1[[#This Row],[cx]]*$W$10+Table1[[#This Row],[cy]]*$X$10+Table1[[#This Row],[cz]]*$Y$10</f>
        <v>-0.83870067796721903</v>
      </c>
      <c r="P183">
        <f>Table1[[#This Row],[cx]]*$W$11+Table1[[#This Row],[cy]]*$X$11+Table1[[#This Row],[cz]]*$Y$11</f>
        <v>8.4950295387184294E-2</v>
      </c>
      <c r="Q183">
        <f t="shared" si="16"/>
        <v>1.1843534109619458E-4</v>
      </c>
      <c r="R183">
        <f t="shared" si="17"/>
        <v>-57.821735698150306</v>
      </c>
      <c r="AF183">
        <f t="shared" si="18"/>
        <v>-70.883588216168818</v>
      </c>
      <c r="AG183">
        <f t="shared" si="19"/>
        <v>9.8282888345560888</v>
      </c>
      <c r="AH183">
        <f t="shared" si="20"/>
        <v>24.057180014614467</v>
      </c>
      <c r="AI183">
        <f>SQRT(Table1[[#This Row],[ax]]*Table1[[#This Row],[ax]]+Table1[[#This Row],[ay]]*Table1[[#This Row],[ay]]+Table1[[#This Row],[az]]*Table1[[#This Row],[az]])-9.807</f>
        <v>-0.24941897943873137</v>
      </c>
    </row>
    <row r="184" spans="1:35" x14ac:dyDescent="0.25">
      <c r="A184">
        <v>14116884</v>
      </c>
      <c r="B184">
        <v>-7.6207669999999998</v>
      </c>
      <c r="C184">
        <v>6.6775570000000002</v>
      </c>
      <c r="D184">
        <v>4.342193</v>
      </c>
      <c r="E184">
        <v>-1.12663</v>
      </c>
      <c r="F184">
        <v>1.228294</v>
      </c>
      <c r="G184">
        <v>0.84066300000000005</v>
      </c>
      <c r="H184">
        <v>17.678740000000001</v>
      </c>
      <c r="I184">
        <v>-27.509111000000001</v>
      </c>
      <c r="J184">
        <v>45.075394000000003</v>
      </c>
      <c r="K184">
        <f>Table1[[#This Row],[mx]]-$W$8</f>
        <v>25.58791657428435</v>
      </c>
      <c r="L184">
        <f>Table1[[#This Row],[my]]-$X$8</f>
        <v>-37.626392309212036</v>
      </c>
      <c r="M184">
        <f>Table1[[#This Row],[mz]]-$Y$8</f>
        <v>22.472387606784395</v>
      </c>
      <c r="N184">
        <f>Table1[[#This Row],[cx]]*$W$9+Table1[[#This Row],[cy]]*$X$9+Table1[[#This Row],[cz]]*$Y$9</f>
        <v>0.52208357861780863</v>
      </c>
      <c r="O184">
        <f>Table1[[#This Row],[cx]]*$W$10+Table1[[#This Row],[cy]]*$X$10+Table1[[#This Row],[cz]]*$Y$10</f>
        <v>-0.83765564102353596</v>
      </c>
      <c r="P184">
        <f>Table1[[#This Row],[cx]]*$W$11+Table1[[#This Row],[cy]]*$X$11+Table1[[#This Row],[cz]]*$Y$11</f>
        <v>0.1003417170123575</v>
      </c>
      <c r="Q184">
        <f t="shared" si="16"/>
        <v>2.4627978497776613E-4</v>
      </c>
      <c r="R184">
        <f t="shared" si="17"/>
        <v>-58.066051869688486</v>
      </c>
      <c r="AF184">
        <f t="shared" si="18"/>
        <v>-64.551144072823945</v>
      </c>
      <c r="AG184">
        <f t="shared" si="19"/>
        <v>70.376062201241936</v>
      </c>
      <c r="AH184">
        <f t="shared" si="20"/>
        <v>48.166441892806326</v>
      </c>
      <c r="AI184">
        <f>SQRT(Table1[[#This Row],[ax]]*Table1[[#This Row],[ax]]+Table1[[#This Row],[ay]]*Table1[[#This Row],[ay]]+Table1[[#This Row],[az]]*Table1[[#This Row],[az]])-9.807</f>
        <v>1.2166335754499293</v>
      </c>
    </row>
    <row r="185" spans="1:35" x14ac:dyDescent="0.25">
      <c r="A185">
        <v>14168407</v>
      </c>
      <c r="B185">
        <v>-6.8258520000000003</v>
      </c>
      <c r="C185">
        <v>8.8827300000000005</v>
      </c>
      <c r="D185">
        <v>2.3692709999999999</v>
      </c>
      <c r="E185">
        <v>-1.3346260000000001</v>
      </c>
      <c r="F185">
        <v>9.0810000000000005E-3</v>
      </c>
      <c r="G185">
        <v>0.70777000000000001</v>
      </c>
      <c r="H185">
        <v>16.055181999999999</v>
      </c>
      <c r="I185">
        <v>-27.328130999999999</v>
      </c>
      <c r="J185">
        <v>45.942230000000002</v>
      </c>
      <c r="K185">
        <f>Table1[[#This Row],[mx]]-$W$8</f>
        <v>23.964358574284347</v>
      </c>
      <c r="L185">
        <f>Table1[[#This Row],[my]]-$X$8</f>
        <v>-37.445412309212038</v>
      </c>
      <c r="M185">
        <f>Table1[[#This Row],[mz]]-$Y$8</f>
        <v>23.339223606784394</v>
      </c>
      <c r="N185">
        <f>Table1[[#This Row],[cx]]*$W$9+Table1[[#This Row],[cy]]*$X$9+Table1[[#This Row],[cz]]*$Y$9</f>
        <v>0.49269807882193545</v>
      </c>
      <c r="O185">
        <f>Table1[[#This Row],[cx]]*$W$10+Table1[[#This Row],[cy]]*$X$10+Table1[[#This Row],[cz]]*$Y$10</f>
        <v>-0.84193819041362827</v>
      </c>
      <c r="P185">
        <f>Table1[[#This Row],[cx]]*$W$11+Table1[[#This Row],[cy]]*$X$11+Table1[[#This Row],[cz]]*$Y$11</f>
        <v>0.11905412960422779</v>
      </c>
      <c r="Q185">
        <f t="shared" si="16"/>
        <v>1.1706525987365197E-3</v>
      </c>
      <c r="R185">
        <f t="shared" si="17"/>
        <v>-59.664039575888246</v>
      </c>
      <c r="AF185">
        <f t="shared" si="18"/>
        <v>-76.468437028427019</v>
      </c>
      <c r="AG185">
        <f t="shared" si="19"/>
        <v>0.52030297375830059</v>
      </c>
      <c r="AH185">
        <f t="shared" si="20"/>
        <v>40.552233865974273</v>
      </c>
      <c r="AI185">
        <f>SQRT(Table1[[#This Row],[ax]]*Table1[[#This Row],[ax]]+Table1[[#This Row],[ay]]*Table1[[#This Row],[ay]]+Table1[[#This Row],[az]]*Table1[[#This Row],[az]])-9.807</f>
        <v>1.6432660602382949</v>
      </c>
    </row>
    <row r="186" spans="1:35" x14ac:dyDescent="0.25">
      <c r="A186">
        <v>14219924</v>
      </c>
      <c r="B186">
        <v>-8.6144110000000005</v>
      </c>
      <c r="C186">
        <v>8.0542940000000005</v>
      </c>
      <c r="D186">
        <v>1.7251970000000001</v>
      </c>
      <c r="E186">
        <v>-0.88028300000000004</v>
      </c>
      <c r="F186">
        <v>-0.82183799999999996</v>
      </c>
      <c r="G186">
        <v>0.77408299999999997</v>
      </c>
      <c r="H186">
        <v>15.333601</v>
      </c>
      <c r="I186">
        <v>-26.242245</v>
      </c>
      <c r="J186">
        <v>48.022632999999999</v>
      </c>
      <c r="K186">
        <f>Table1[[#This Row],[mx]]-$W$8</f>
        <v>23.242777574284347</v>
      </c>
      <c r="L186">
        <f>Table1[[#This Row],[my]]-$X$8</f>
        <v>-36.359526309212043</v>
      </c>
      <c r="M186">
        <f>Table1[[#This Row],[mz]]-$Y$8</f>
        <v>25.419626606784391</v>
      </c>
      <c r="N186">
        <f>Table1[[#This Row],[cx]]*$W$9+Table1[[#This Row],[cy]]*$X$9+Table1[[#This Row],[cz]]*$Y$9</f>
        <v>0.48267511771403837</v>
      </c>
      <c r="O186">
        <f>Table1[[#This Row],[cx]]*$W$10+Table1[[#This Row],[cy]]*$X$10+Table1[[#This Row],[cz]]*$Y$10</f>
        <v>-0.83859483355730191</v>
      </c>
      <c r="P186">
        <f>Table1[[#This Row],[cx]]*$W$11+Table1[[#This Row],[cy]]*$X$11+Table1[[#This Row],[cz]]*$Y$11</f>
        <v>0.16479248904645927</v>
      </c>
      <c r="Q186">
        <f t="shared" si="16"/>
        <v>1.3415277103551294E-3</v>
      </c>
      <c r="R186">
        <f t="shared" si="17"/>
        <v>-60.076299212570525</v>
      </c>
      <c r="AF186">
        <f t="shared" si="18"/>
        <v>-50.436500677114651</v>
      </c>
      <c r="AG186">
        <f t="shared" si="19"/>
        <v>-47.08784884347255</v>
      </c>
      <c r="AH186">
        <f t="shared" si="20"/>
        <v>44.351688892825301</v>
      </c>
      <c r="AI186">
        <f>SQRT(Table1[[#This Row],[ax]]*Table1[[#This Row],[ax]]+Table1[[#This Row],[ay]]*Table1[[#This Row],[ay]]+Table1[[#This Row],[az]]*Table1[[#This Row],[az]])-9.807</f>
        <v>2.1117261653318469</v>
      </c>
    </row>
    <row r="187" spans="1:35" x14ac:dyDescent="0.25">
      <c r="A187">
        <v>14271447</v>
      </c>
      <c r="B187">
        <v>-5.4299609999999996</v>
      </c>
      <c r="C187">
        <v>4.8506879999999999</v>
      </c>
      <c r="D187">
        <v>3.7005150000000002</v>
      </c>
      <c r="E187">
        <v>-1.7471559999999999</v>
      </c>
      <c r="F187">
        <v>0.73000900000000002</v>
      </c>
      <c r="G187">
        <v>-0.15324399999999999</v>
      </c>
      <c r="H187">
        <v>12.808066</v>
      </c>
      <c r="I187">
        <v>-25.156358999999998</v>
      </c>
      <c r="J187">
        <v>50.796500999999999</v>
      </c>
      <c r="K187">
        <f>Table1[[#This Row],[mx]]-$W$8</f>
        <v>20.717242574284349</v>
      </c>
      <c r="L187">
        <f>Table1[[#This Row],[my]]-$X$8</f>
        <v>-35.273640309212041</v>
      </c>
      <c r="M187">
        <f>Table1[[#This Row],[mz]]-$Y$8</f>
        <v>28.193494606784391</v>
      </c>
      <c r="N187">
        <f>Table1[[#This Row],[cx]]*$W$9+Table1[[#This Row],[cy]]*$X$9+Table1[[#This Row],[cz]]*$Y$9</f>
        <v>0.43951414710408848</v>
      </c>
      <c r="O187">
        <f>Table1[[#This Row],[cx]]*$W$10+Table1[[#This Row],[cy]]*$X$10+Table1[[#This Row],[cz]]*$Y$10</f>
        <v>-0.84158875091485974</v>
      </c>
      <c r="P187">
        <f>Table1[[#This Row],[cx]]*$W$11+Table1[[#This Row],[cy]]*$X$11+Table1[[#This Row],[cz]]*$Y$11</f>
        <v>0.22507439049578454</v>
      </c>
      <c r="Q187">
        <f t="shared" si="16"/>
        <v>2.2941424931840447E-3</v>
      </c>
      <c r="R187">
        <f t="shared" si="17"/>
        <v>-62.424483917683446</v>
      </c>
      <c r="AF187">
        <f t="shared" si="18"/>
        <v>-100.10466495095885</v>
      </c>
      <c r="AG187">
        <f t="shared" si="19"/>
        <v>41.826434706565713</v>
      </c>
      <c r="AH187">
        <f t="shared" si="20"/>
        <v>-8.7802344357027877</v>
      </c>
      <c r="AI187">
        <f>SQRT(Table1[[#This Row],[ax]]*Table1[[#This Row],[ax]]+Table1[[#This Row],[ay]]*Table1[[#This Row],[ay]]+Table1[[#This Row],[az]]*Table1[[#This Row],[az]])-9.807</f>
        <v>-1.6395363912601368</v>
      </c>
    </row>
    <row r="188" spans="1:35" x14ac:dyDescent="0.25">
      <c r="A188">
        <v>14322966</v>
      </c>
      <c r="B188">
        <v>-6.0596680000000003</v>
      </c>
      <c r="C188">
        <v>4.9129399999999999</v>
      </c>
      <c r="D188">
        <v>5.4723139999999999</v>
      </c>
      <c r="E188">
        <v>-2.5583670000000001</v>
      </c>
      <c r="F188">
        <v>1.1092489999999999</v>
      </c>
      <c r="G188">
        <v>0.22253400000000001</v>
      </c>
      <c r="H188">
        <v>14.431623999999999</v>
      </c>
      <c r="I188">
        <v>-21.355757000000001</v>
      </c>
      <c r="J188">
        <v>52.356803999999997</v>
      </c>
      <c r="K188">
        <f>Table1[[#This Row],[mx]]-$W$8</f>
        <v>22.340800574284348</v>
      </c>
      <c r="L188">
        <f>Table1[[#This Row],[my]]-$X$8</f>
        <v>-31.47303830921204</v>
      </c>
      <c r="M188">
        <f>Table1[[#This Row],[mz]]-$Y$8</f>
        <v>29.753797606784389</v>
      </c>
      <c r="N188">
        <f>Table1[[#This Row],[cx]]*$W$9+Table1[[#This Row],[cy]]*$X$9+Table1[[#This Row],[cz]]*$Y$9</f>
        <v>0.47351013974768719</v>
      </c>
      <c r="O188">
        <f>Table1[[#This Row],[cx]]*$W$10+Table1[[#This Row],[cy]]*$X$10+Table1[[#This Row],[cz]]*$Y$10</f>
        <v>-0.7838001153946168</v>
      </c>
      <c r="P188">
        <f>Table1[[#This Row],[cx]]*$W$11+Table1[[#This Row],[cy]]*$X$11+Table1[[#This Row],[cz]]*$Y$11</f>
        <v>0.27814337071348533</v>
      </c>
      <c r="Q188">
        <f t="shared" si="16"/>
        <v>7.0697477445273967E-3</v>
      </c>
      <c r="R188">
        <f t="shared" si="17"/>
        <v>-58.862942813280931</v>
      </c>
      <c r="AF188">
        <f t="shared" si="18"/>
        <v>-146.5836315455459</v>
      </c>
      <c r="AG188">
        <f t="shared" si="19"/>
        <v>63.555286129107053</v>
      </c>
      <c r="AH188">
        <f t="shared" si="20"/>
        <v>12.750258998164263</v>
      </c>
      <c r="AI188">
        <f>SQRT(Table1[[#This Row],[ax]]*Table1[[#This Row],[ax]]+Table1[[#This Row],[ay]]*Table1[[#This Row],[ay]]+Table1[[#This Row],[az]]*Table1[[#This Row],[az]])-9.807</f>
        <v>-0.27795092737895466</v>
      </c>
    </row>
    <row r="189" spans="1:35" x14ac:dyDescent="0.25">
      <c r="A189">
        <v>14374491</v>
      </c>
      <c r="B189">
        <v>-7.7500609999999996</v>
      </c>
      <c r="C189">
        <v>4.4436530000000003</v>
      </c>
      <c r="D189">
        <v>5.6806200000000002</v>
      </c>
      <c r="E189">
        <v>-1.164447</v>
      </c>
      <c r="F189">
        <v>2.3710740000000001</v>
      </c>
      <c r="G189">
        <v>0.14077400000000001</v>
      </c>
      <c r="H189">
        <v>15.874786</v>
      </c>
      <c r="I189">
        <v>-19.907909</v>
      </c>
      <c r="J189">
        <v>54.090473000000003</v>
      </c>
      <c r="K189">
        <f>Table1[[#This Row],[mx]]-$W$8</f>
        <v>23.783962574284349</v>
      </c>
      <c r="L189">
        <f>Table1[[#This Row],[my]]-$X$8</f>
        <v>-30.025190309212039</v>
      </c>
      <c r="M189">
        <f>Table1[[#This Row],[mz]]-$Y$8</f>
        <v>31.487466606784395</v>
      </c>
      <c r="N189">
        <f>Table1[[#This Row],[cx]]*$W$9+Table1[[#This Row],[cy]]*$X$9+Table1[[#This Row],[cz]]*$Y$9</f>
        <v>0.50413013161779796</v>
      </c>
      <c r="O189">
        <f>Table1[[#This Row],[cx]]*$W$10+Table1[[#This Row],[cy]]*$X$10+Table1[[#This Row],[cz]]*$Y$10</f>
        <v>-0.77000991621436099</v>
      </c>
      <c r="P189">
        <f>Table1[[#This Row],[cx]]*$W$11+Table1[[#This Row],[cy]]*$X$11+Table1[[#This Row],[cz]]*$Y$11</f>
        <v>0.31767575114330282</v>
      </c>
      <c r="Q189">
        <f t="shared" si="16"/>
        <v>2.706044658436236E-3</v>
      </c>
      <c r="R189">
        <f t="shared" si="17"/>
        <v>-56.786989505033148</v>
      </c>
      <c r="AF189">
        <f t="shared" si="18"/>
        <v>-66.717898566670172</v>
      </c>
      <c r="AG189">
        <f t="shared" si="19"/>
        <v>135.85253311320216</v>
      </c>
      <c r="AH189">
        <f t="shared" si="20"/>
        <v>8.0657560651746518</v>
      </c>
      <c r="AI189">
        <f>SQRT(Table1[[#This Row],[ax]]*Table1[[#This Row],[ax]]+Table1[[#This Row],[ay]]*Table1[[#This Row],[ay]]+Table1[[#This Row],[az]]*Table1[[#This Row],[az]])-9.807</f>
        <v>0.77973420241247027</v>
      </c>
    </row>
    <row r="190" spans="1:35" x14ac:dyDescent="0.25">
      <c r="A190">
        <v>14426009</v>
      </c>
      <c r="B190">
        <v>-6.4212109999999996</v>
      </c>
      <c r="C190">
        <v>3.5840900000000002</v>
      </c>
      <c r="D190">
        <v>6.097232</v>
      </c>
      <c r="E190">
        <v>-0.98334900000000003</v>
      </c>
      <c r="F190">
        <v>3.8092030000000001</v>
      </c>
      <c r="G190">
        <v>-0.51676999999999995</v>
      </c>
      <c r="H190">
        <v>19.482693000000001</v>
      </c>
      <c r="I190">
        <v>-18.098099000000001</v>
      </c>
      <c r="J190">
        <v>52.703536999999997</v>
      </c>
      <c r="K190">
        <f>Table1[[#This Row],[mx]]-$W$8</f>
        <v>27.39186957428435</v>
      </c>
      <c r="L190">
        <f>Table1[[#This Row],[my]]-$X$8</f>
        <v>-28.215380309212041</v>
      </c>
      <c r="M190">
        <f>Table1[[#This Row],[mz]]-$Y$8</f>
        <v>30.100530606784389</v>
      </c>
      <c r="N190">
        <f>Table1[[#This Row],[cx]]*$W$9+Table1[[#This Row],[cy]]*$X$9+Table1[[#This Row],[cz]]*$Y$9</f>
        <v>0.57059243851337516</v>
      </c>
      <c r="O190">
        <f>Table1[[#This Row],[cx]]*$W$10+Table1[[#This Row],[cy]]*$X$10+Table1[[#This Row],[cz]]*$Y$10</f>
        <v>-0.72458893945804592</v>
      </c>
      <c r="P190">
        <f>Table1[[#This Row],[cx]]*$W$11+Table1[[#This Row],[cy]]*$X$11+Table1[[#This Row],[cz]]*$Y$11</f>
        <v>0.30154665132285552</v>
      </c>
      <c r="Q190">
        <f t="shared" si="16"/>
        <v>3.4181275774902669E-3</v>
      </c>
      <c r="R190">
        <f t="shared" si="17"/>
        <v>-51.780610034061013</v>
      </c>
      <c r="AF190">
        <f t="shared" si="18"/>
        <v>-56.341747488409993</v>
      </c>
      <c r="AG190">
        <f t="shared" si="19"/>
        <v>218.25125520857173</v>
      </c>
      <c r="AH190">
        <f t="shared" si="20"/>
        <v>-29.608739978975549</v>
      </c>
      <c r="AI190">
        <f>SQRT(Table1[[#This Row],[ax]]*Table1[[#This Row],[ax]]+Table1[[#This Row],[ay]]*Table1[[#This Row],[ay]]+Table1[[#This Row],[az]]*Table1[[#This Row],[az]])-9.807</f>
        <v>-0.25430980841286832</v>
      </c>
    </row>
    <row r="191" spans="1:35" x14ac:dyDescent="0.25">
      <c r="A191">
        <v>14477516</v>
      </c>
      <c r="B191">
        <v>-8.3103320000000007</v>
      </c>
      <c r="C191">
        <v>2.0349629999999999</v>
      </c>
      <c r="D191">
        <v>3.7436120000000002</v>
      </c>
      <c r="E191">
        <v>-0.486929</v>
      </c>
      <c r="F191">
        <v>4.1234609999999998</v>
      </c>
      <c r="G191">
        <v>0.56022799999999995</v>
      </c>
      <c r="H191">
        <v>25.796527999999999</v>
      </c>
      <c r="I191">
        <v>-15.745347000000001</v>
      </c>
      <c r="J191">
        <v>49.756301999999998</v>
      </c>
      <c r="K191">
        <f>Table1[[#This Row],[mx]]-$W$8</f>
        <v>33.705704574284347</v>
      </c>
      <c r="L191">
        <f>Table1[[#This Row],[my]]-$X$8</f>
        <v>-25.862628309212042</v>
      </c>
      <c r="M191">
        <f>Table1[[#This Row],[mz]]-$Y$8</f>
        <v>27.15329560678439</v>
      </c>
      <c r="N191">
        <f>Table1[[#This Row],[cx]]*$W$9+Table1[[#This Row],[cy]]*$X$9+Table1[[#This Row],[cz]]*$Y$9</f>
        <v>0.68591746970333112</v>
      </c>
      <c r="O191">
        <f>Table1[[#This Row],[cx]]*$W$10+Table1[[#This Row],[cy]]*$X$10+Table1[[#This Row],[cz]]*$Y$10</f>
        <v>-0.65586616338751336</v>
      </c>
      <c r="P191">
        <f>Table1[[#This Row],[cx]]*$W$11+Table1[[#This Row],[cy]]*$X$11+Table1[[#This Row],[cz]]*$Y$11</f>
        <v>0.25821674365821945</v>
      </c>
      <c r="Q191">
        <f t="shared" si="16"/>
        <v>1.0680421250819734E-3</v>
      </c>
      <c r="R191">
        <f t="shared" si="17"/>
        <v>-43.716987467289471</v>
      </c>
      <c r="AF191">
        <f t="shared" si="18"/>
        <v>-27.898976622525662</v>
      </c>
      <c r="AG191">
        <f t="shared" si="19"/>
        <v>236.25691228679395</v>
      </c>
      <c r="AH191">
        <f t="shared" si="20"/>
        <v>32.098699965055083</v>
      </c>
      <c r="AI191">
        <f>SQRT(Table1[[#This Row],[ax]]*Table1[[#This Row],[ax]]+Table1[[#This Row],[ay]]*Table1[[#This Row],[ay]]+Table1[[#This Row],[az]]*Table1[[#This Row],[az]])-9.807</f>
        <v>-0.467978468375982</v>
      </c>
    </row>
    <row r="192" spans="1:35" x14ac:dyDescent="0.25">
      <c r="A192">
        <v>14529032</v>
      </c>
      <c r="B192">
        <v>-8.8514490000000006</v>
      </c>
      <c r="C192">
        <v>1.113148</v>
      </c>
      <c r="D192">
        <v>9.4662999999999997E-2</v>
      </c>
      <c r="E192">
        <v>1.2199169999999999</v>
      </c>
      <c r="F192">
        <v>4.1538209999999998</v>
      </c>
      <c r="G192">
        <v>0.78606799999999999</v>
      </c>
      <c r="H192">
        <v>30.486806999999999</v>
      </c>
      <c r="I192">
        <v>-15.383385000000001</v>
      </c>
      <c r="J192">
        <v>41.781424999999999</v>
      </c>
      <c r="K192">
        <f>Table1[[#This Row],[mx]]-$W$8</f>
        <v>38.395983574284344</v>
      </c>
      <c r="L192">
        <f>Table1[[#This Row],[my]]-$X$8</f>
        <v>-25.50066630921204</v>
      </c>
      <c r="M192">
        <f>Table1[[#This Row],[mz]]-$Y$8</f>
        <v>19.17841860678439</v>
      </c>
      <c r="N192">
        <f>Table1[[#This Row],[cx]]*$W$9+Table1[[#This Row],[cy]]*$X$9+Table1[[#This Row],[cz]]*$Y$9</f>
        <v>0.76143201837525054</v>
      </c>
      <c r="O192">
        <f>Table1[[#This Row],[cx]]*$W$10+Table1[[#This Row],[cy]]*$X$10+Table1[[#This Row],[cz]]*$Y$10</f>
        <v>-0.58570568287975233</v>
      </c>
      <c r="P192">
        <f>Table1[[#This Row],[cx]]*$W$11+Table1[[#This Row],[cy]]*$X$11+Table1[[#This Row],[cz]]*$Y$11</f>
        <v>0.11295657965506162</v>
      </c>
      <c r="Q192">
        <f t="shared" si="16"/>
        <v>4.1487699063854589E-3</v>
      </c>
      <c r="R192">
        <f t="shared" si="17"/>
        <v>-37.568059983362289</v>
      </c>
      <c r="AF192">
        <f t="shared" si="18"/>
        <v>69.896095456260838</v>
      </c>
      <c r="AG192">
        <f t="shared" si="19"/>
        <v>237.9964121528111</v>
      </c>
      <c r="AH192">
        <f t="shared" si="20"/>
        <v>45.038378810289593</v>
      </c>
      <c r="AI192">
        <f>SQRT(Table1[[#This Row],[ax]]*Table1[[#This Row],[ax]]+Table1[[#This Row],[ay]]*Table1[[#This Row],[ay]]+Table1[[#This Row],[az]]*Table1[[#This Row],[az]])-9.807</f>
        <v>-0.88532925102736115</v>
      </c>
    </row>
    <row r="193" spans="1:35" x14ac:dyDescent="0.25">
      <c r="A193">
        <v>14580549</v>
      </c>
      <c r="B193">
        <v>-8.2672340000000002</v>
      </c>
      <c r="C193">
        <v>4.0222519999999999</v>
      </c>
      <c r="D193">
        <v>-1.413761</v>
      </c>
      <c r="E193">
        <v>2.4953249999999998</v>
      </c>
      <c r="F193">
        <v>4.7748799999999996</v>
      </c>
      <c r="G193">
        <v>0.53572699999999995</v>
      </c>
      <c r="H193">
        <v>33.012340999999999</v>
      </c>
      <c r="I193">
        <v>-20.088889999999999</v>
      </c>
      <c r="J193">
        <v>28.952272000000001</v>
      </c>
      <c r="K193">
        <f>Table1[[#This Row],[mx]]-$W$8</f>
        <v>40.921517574284344</v>
      </c>
      <c r="L193">
        <f>Table1[[#This Row],[my]]-$X$8</f>
        <v>-30.206171309212039</v>
      </c>
      <c r="M193">
        <f>Table1[[#This Row],[mz]]-$Y$8</f>
        <v>6.3492656067843924</v>
      </c>
      <c r="N193">
        <f>Table1[[#This Row],[cx]]*$W$9+Table1[[#This Row],[cy]]*$X$9+Table1[[#This Row],[cz]]*$Y$9</f>
        <v>0.78681788030785016</v>
      </c>
      <c r="O193">
        <f>Table1[[#This Row],[cx]]*$W$10+Table1[[#This Row],[cy]]*$X$10+Table1[[#This Row],[cz]]*$Y$10</f>
        <v>-0.57141273302268847</v>
      </c>
      <c r="P193">
        <f>Table1[[#This Row],[cx]]*$W$11+Table1[[#This Row],[cy]]*$X$11+Table1[[#This Row],[cz]]*$Y$11</f>
        <v>-0.15251772337389796</v>
      </c>
      <c r="Q193">
        <f t="shared" si="16"/>
        <v>9.6991484067679272E-4</v>
      </c>
      <c r="R193">
        <f t="shared" si="17"/>
        <v>-35.988372856691306</v>
      </c>
      <c r="AF193">
        <f t="shared" si="18"/>
        <v>142.97159101348214</v>
      </c>
      <c r="AG193">
        <f t="shared" si="19"/>
        <v>273.5804716814265</v>
      </c>
      <c r="AH193">
        <f t="shared" si="20"/>
        <v>30.694896071205051</v>
      </c>
      <c r="AI193">
        <f>SQRT(Table1[[#This Row],[ax]]*Table1[[#This Row],[ax]]+Table1[[#This Row],[ay]]*Table1[[#This Row],[ay]]+Table1[[#This Row],[az]]*Table1[[#This Row],[az]])-9.807</f>
        <v>-0.50515129517895296</v>
      </c>
    </row>
    <row r="194" spans="1:35" x14ac:dyDescent="0.25">
      <c r="A194">
        <v>14632077</v>
      </c>
      <c r="B194">
        <v>-7.2735900000000004</v>
      </c>
      <c r="C194">
        <v>2.84185</v>
      </c>
      <c r="D194">
        <v>-3.8200560000000001</v>
      </c>
      <c r="E194">
        <v>1.376247</v>
      </c>
      <c r="F194">
        <v>3.2067869999999998</v>
      </c>
      <c r="G194">
        <v>1.736032</v>
      </c>
      <c r="H194">
        <v>31.569178000000001</v>
      </c>
      <c r="I194">
        <v>-20.450852999999999</v>
      </c>
      <c r="J194">
        <v>15.429653999999999</v>
      </c>
      <c r="K194">
        <f>Table1[[#This Row],[mx]]-$W$8</f>
        <v>39.478354574284346</v>
      </c>
      <c r="L194">
        <f>Table1[[#This Row],[my]]-$X$8</f>
        <v>-30.568134309212038</v>
      </c>
      <c r="M194">
        <f>Table1[[#This Row],[mz]]-$Y$8</f>
        <v>-7.1733523932156089</v>
      </c>
      <c r="N194">
        <f>Table1[[#This Row],[cx]]*$W$9+Table1[[#This Row],[cy]]*$X$9+Table1[[#This Row],[cz]]*$Y$9</f>
        <v>0.73590679135012171</v>
      </c>
      <c r="O194">
        <f>Table1[[#This Row],[cx]]*$W$10+Table1[[#This Row],[cy]]*$X$10+Table1[[#This Row],[cz]]*$Y$10</f>
        <v>-0.47552342211018933</v>
      </c>
      <c r="P194">
        <f>Table1[[#This Row],[cx]]*$W$11+Table1[[#This Row],[cy]]*$X$11+Table1[[#This Row],[cz]]*$Y$11</f>
        <v>-0.39446107673988962</v>
      </c>
      <c r="Q194">
        <f t="shared" si="16"/>
        <v>5.8858246634668461E-3</v>
      </c>
      <c r="R194">
        <f t="shared" si="17"/>
        <v>-32.869470864612737</v>
      </c>
      <c r="AF194">
        <f t="shared" si="18"/>
        <v>78.853144667541002</v>
      </c>
      <c r="AG194">
        <f t="shared" si="19"/>
        <v>183.7353608974187</v>
      </c>
      <c r="AH194">
        <f t="shared" si="20"/>
        <v>99.467306699655339</v>
      </c>
      <c r="AI194">
        <f>SQRT(Table1[[#This Row],[ax]]*Table1[[#This Row],[ax]]+Table1[[#This Row],[ay]]*Table1[[#This Row],[ay]]+Table1[[#This Row],[az]]*Table1[[#This Row],[az]])-9.807</f>
        <v>-1.1136663037856422</v>
      </c>
    </row>
    <row r="195" spans="1:35" x14ac:dyDescent="0.25">
      <c r="A195">
        <v>14683609</v>
      </c>
      <c r="B195">
        <v>-4.7380009999999997</v>
      </c>
      <c r="C195">
        <v>5.1715270000000002</v>
      </c>
      <c r="D195">
        <v>-5.2039749999999998</v>
      </c>
      <c r="E195">
        <v>1.002866</v>
      </c>
      <c r="F195">
        <v>2.9404669999999999</v>
      </c>
      <c r="G195">
        <v>2.0676000000000001</v>
      </c>
      <c r="H195">
        <v>26.157319999999999</v>
      </c>
      <c r="I195">
        <v>-24.794395000000002</v>
      </c>
      <c r="J195">
        <v>6.7613089999999998</v>
      </c>
      <c r="K195">
        <f>Table1[[#This Row],[mx]]-$W$8</f>
        <v>34.066496574284344</v>
      </c>
      <c r="L195">
        <f>Table1[[#This Row],[my]]-$X$8</f>
        <v>-34.911676309212041</v>
      </c>
      <c r="M195">
        <f>Table1[[#This Row],[mz]]-$Y$8</f>
        <v>-15.841697393215608</v>
      </c>
      <c r="N195">
        <f>Table1[[#This Row],[cx]]*$W$9+Table1[[#This Row],[cy]]*$X$9+Table1[[#This Row],[cz]]*$Y$9</f>
        <v>0.61744307558064337</v>
      </c>
      <c r="O195">
        <f>Table1[[#This Row],[cx]]*$W$10+Table1[[#This Row],[cy]]*$X$10+Table1[[#This Row],[cz]]*$Y$10</f>
        <v>-0.49103885835272787</v>
      </c>
      <c r="P195">
        <f>Table1[[#This Row],[cx]]*$W$11+Table1[[#This Row],[cy]]*$X$11+Table1[[#This Row],[cz]]*$Y$11</f>
        <v>-0.57356973454859095</v>
      </c>
      <c r="Q195">
        <f t="shared" ref="Q195:Q258" si="21">POWER(N195*N195+O195*O195+P195*P195-1,2)</f>
        <v>2.3680532729040476E-3</v>
      </c>
      <c r="R195">
        <f t="shared" ref="R195:R258" si="22">DEGREES(ATAN2(N195,O195))</f>
        <v>-38.494455879247973</v>
      </c>
      <c r="AF195">
        <f t="shared" ref="AF195:AF258" si="23">DEGREES(E195)</f>
        <v>57.459989217166822</v>
      </c>
      <c r="AG195">
        <f t="shared" ref="AG195:AG258" si="24">DEGREES(F195)</f>
        <v>168.47634889749463</v>
      </c>
      <c r="AH195">
        <f t="shared" ref="AH195:AH258" si="25">DEGREES(G195)</f>
        <v>118.46475372124901</v>
      </c>
      <c r="AI195">
        <f>SQRT(Table1[[#This Row],[ax]]*Table1[[#This Row],[ax]]+Table1[[#This Row],[ay]]*Table1[[#This Row],[ay]]+Table1[[#This Row],[az]]*Table1[[#This Row],[az]])-9.807</f>
        <v>-1.0734611532120049</v>
      </c>
    </row>
    <row r="196" spans="1:35" x14ac:dyDescent="0.25">
      <c r="A196">
        <v>14735109</v>
      </c>
      <c r="B196">
        <v>-4.7906769999999996</v>
      </c>
      <c r="C196">
        <v>3.821129</v>
      </c>
      <c r="D196">
        <v>-7.6126649999999998</v>
      </c>
      <c r="E196">
        <v>2.8135E-2</v>
      </c>
      <c r="F196">
        <v>2.8057089999999998</v>
      </c>
      <c r="G196">
        <v>1.161313</v>
      </c>
      <c r="H196">
        <v>20.204273000000001</v>
      </c>
      <c r="I196">
        <v>-26.061264000000001</v>
      </c>
      <c r="J196">
        <v>1.0402009999999999</v>
      </c>
      <c r="K196">
        <f>Table1[[#This Row],[mx]]-$W$8</f>
        <v>28.113449574284349</v>
      </c>
      <c r="L196">
        <f>Table1[[#This Row],[my]]-$X$8</f>
        <v>-36.178545309212041</v>
      </c>
      <c r="M196">
        <f>Table1[[#This Row],[mz]]-$Y$8</f>
        <v>-21.562805393215609</v>
      </c>
      <c r="N196">
        <f>Table1[[#This Row],[cx]]*$W$9+Table1[[#This Row],[cy]]*$X$9+Table1[[#This Row],[cz]]*$Y$9</f>
        <v>0.49409531005618135</v>
      </c>
      <c r="O196">
        <f>Table1[[#This Row],[cx]]*$W$10+Table1[[#This Row],[cy]]*$X$10+Table1[[#This Row],[cz]]*$Y$10</f>
        <v>-0.47370583367039792</v>
      </c>
      <c r="P196">
        <f>Table1[[#This Row],[cx]]*$W$11+Table1[[#This Row],[cy]]*$X$11+Table1[[#This Row],[cz]]*$Y$11</f>
        <v>-0.67744929899976625</v>
      </c>
      <c r="Q196">
        <f t="shared" si="21"/>
        <v>5.2613342055713302E-3</v>
      </c>
      <c r="R196">
        <f t="shared" si="22"/>
        <v>-43.793080421790009</v>
      </c>
      <c r="AF196">
        <f t="shared" si="23"/>
        <v>1.6120167566005712</v>
      </c>
      <c r="AG196">
        <f t="shared" si="24"/>
        <v>160.75528424187067</v>
      </c>
      <c r="AH196">
        <f t="shared" si="25"/>
        <v>66.538333593676171</v>
      </c>
      <c r="AI196">
        <f>SQRT(Table1[[#This Row],[ax]]*Table1[[#This Row],[ax]]+Table1[[#This Row],[ay]]*Table1[[#This Row],[ay]]+Table1[[#This Row],[az]]*Table1[[#This Row],[az]])-9.807</f>
        <v>-3.4370806420874089E-2</v>
      </c>
    </row>
    <row r="197" spans="1:35" x14ac:dyDescent="0.25">
      <c r="A197">
        <v>14786606</v>
      </c>
      <c r="B197">
        <v>-2.2670590000000002</v>
      </c>
      <c r="C197">
        <v>4.0557720000000002</v>
      </c>
      <c r="D197">
        <v>-6.1233959999999996</v>
      </c>
      <c r="E197">
        <v>0.81404500000000002</v>
      </c>
      <c r="F197">
        <v>3.3945430000000001</v>
      </c>
      <c r="G197">
        <v>1.6279060000000001</v>
      </c>
      <c r="H197">
        <v>17.498343999999999</v>
      </c>
      <c r="I197">
        <v>-25.518319999999999</v>
      </c>
      <c r="J197">
        <v>-0.86683500000000002</v>
      </c>
      <c r="K197">
        <f>Table1[[#This Row],[mx]]-$W$8</f>
        <v>25.407520574284348</v>
      </c>
      <c r="L197">
        <f>Table1[[#This Row],[my]]-$X$8</f>
        <v>-35.635601309212035</v>
      </c>
      <c r="M197">
        <f>Table1[[#This Row],[mz]]-$Y$8</f>
        <v>-23.46984139321561</v>
      </c>
      <c r="N197">
        <f>Table1[[#This Row],[cx]]*$W$9+Table1[[#This Row],[cy]]*$X$9+Table1[[#This Row],[cz]]*$Y$9</f>
        <v>0.43934351857513393</v>
      </c>
      <c r="O197">
        <f>Table1[[#This Row],[cx]]*$W$10+Table1[[#This Row],[cy]]*$X$10+Table1[[#This Row],[cz]]*$Y$10</f>
        <v>-0.45087991472795241</v>
      </c>
      <c r="P197">
        <f>Table1[[#This Row],[cx]]*$W$11+Table1[[#This Row],[cy]]*$X$11+Table1[[#This Row],[cz]]*$Y$11</f>
        <v>-0.70429294263902342</v>
      </c>
      <c r="Q197">
        <f t="shared" si="21"/>
        <v>1.1589819962060292E-2</v>
      </c>
      <c r="R197">
        <f t="shared" si="22"/>
        <v>-45.742453847336542</v>
      </c>
      <c r="AF197">
        <f t="shared" si="23"/>
        <v>46.641342833727101</v>
      </c>
      <c r="AG197">
        <f t="shared" si="24"/>
        <v>194.49298727567702</v>
      </c>
      <c r="AH197">
        <f t="shared" si="25"/>
        <v>93.272143244023795</v>
      </c>
      <c r="AI197">
        <f>SQRT(Table1[[#This Row],[ax]]*Table1[[#This Row],[ax]]+Table1[[#This Row],[ay]]*Table1[[#This Row],[ay]]+Table1[[#This Row],[az]]*Table1[[#This Row],[az]])-9.807</f>
        <v>-2.1203348194239009</v>
      </c>
    </row>
    <row r="198" spans="1:35" x14ac:dyDescent="0.25">
      <c r="A198">
        <v>14838112</v>
      </c>
      <c r="B198">
        <v>0.62767799999999996</v>
      </c>
      <c r="C198">
        <v>5.6815179999999996</v>
      </c>
      <c r="D198">
        <v>-6.9614089999999997</v>
      </c>
      <c r="E198">
        <v>-0.69758799999999999</v>
      </c>
      <c r="F198">
        <v>4.0520870000000002</v>
      </c>
      <c r="G198">
        <v>1.72458</v>
      </c>
      <c r="H198">
        <v>12.447276</v>
      </c>
      <c r="I198">
        <v>-26.966166999999999</v>
      </c>
      <c r="J198">
        <v>-6.4145760000000003</v>
      </c>
      <c r="K198">
        <f>Table1[[#This Row],[mx]]-$W$8</f>
        <v>20.356452574284347</v>
      </c>
      <c r="L198">
        <f>Table1[[#This Row],[my]]-$X$8</f>
        <v>-37.083448309212038</v>
      </c>
      <c r="M198">
        <f>Table1[[#This Row],[mz]]-$Y$8</f>
        <v>-29.017582393215609</v>
      </c>
      <c r="N198">
        <f>Table1[[#This Row],[cx]]*$W$9+Table1[[#This Row],[cy]]*$X$9+Table1[[#This Row],[cz]]*$Y$9</f>
        <v>0.33344628893208828</v>
      </c>
      <c r="O198">
        <f>Table1[[#This Row],[cx]]*$W$10+Table1[[#This Row],[cy]]*$X$10+Table1[[#This Row],[cz]]*$Y$10</f>
        <v>-0.43762481343094006</v>
      </c>
      <c r="P198">
        <f>Table1[[#This Row],[cx]]*$W$11+Table1[[#This Row],[cy]]*$X$11+Table1[[#This Row],[cz]]*$Y$11</f>
        <v>-0.80746718539821938</v>
      </c>
      <c r="Q198">
        <f t="shared" si="21"/>
        <v>2.0516224918560011E-3</v>
      </c>
      <c r="R198">
        <f t="shared" si="22"/>
        <v>-52.694572303881273</v>
      </c>
      <c r="AF198">
        <f t="shared" si="23"/>
        <v>-39.968848238972072</v>
      </c>
      <c r="AG198">
        <f t="shared" si="24"/>
        <v>232.16748331982723</v>
      </c>
      <c r="AH198">
        <f t="shared" si="25"/>
        <v>98.811155432671512</v>
      </c>
      <c r="AI198">
        <f>SQRT(Table1[[#This Row],[ax]]*Table1[[#This Row],[ax]]+Table1[[#This Row],[ay]]*Table1[[#This Row],[ay]]+Table1[[#This Row],[az]]*Table1[[#This Row],[az]])-9.807</f>
        <v>-0.79951190834597874</v>
      </c>
    </row>
    <row r="199" spans="1:35" x14ac:dyDescent="0.25">
      <c r="A199">
        <v>14889617</v>
      </c>
      <c r="B199">
        <v>1.8607549999999999</v>
      </c>
      <c r="C199">
        <v>4.3909770000000004</v>
      </c>
      <c r="D199">
        <v>-7.4450620000000001</v>
      </c>
      <c r="E199">
        <v>0.498722</v>
      </c>
      <c r="F199">
        <v>4.5929830000000003</v>
      </c>
      <c r="G199">
        <v>1.9730570000000001</v>
      </c>
      <c r="H199">
        <v>1.4431620000000001</v>
      </c>
      <c r="I199">
        <v>-30.766769</v>
      </c>
      <c r="J199">
        <v>-8.3216110000000008</v>
      </c>
      <c r="K199">
        <f>Table1[[#This Row],[mx]]-$W$8</f>
        <v>9.3523385742843477</v>
      </c>
      <c r="L199">
        <f>Table1[[#This Row],[my]]-$X$8</f>
        <v>-40.884050309212043</v>
      </c>
      <c r="M199">
        <f>Table1[[#This Row],[mz]]-$Y$8</f>
        <v>-30.924617393215609</v>
      </c>
      <c r="N199">
        <f>Table1[[#This Row],[cx]]*$W$9+Table1[[#This Row],[cy]]*$X$9+Table1[[#This Row],[cz]]*$Y$9</f>
        <v>0.12029180290730347</v>
      </c>
      <c r="O199">
        <f>Table1[[#This Row],[cx]]*$W$10+Table1[[#This Row],[cy]]*$X$10+Table1[[#This Row],[cz]]*$Y$10</f>
        <v>-0.49818028953126403</v>
      </c>
      <c r="P199">
        <f>Table1[[#This Row],[cx]]*$W$11+Table1[[#This Row],[cy]]*$X$11+Table1[[#This Row],[cz]]*$Y$11</f>
        <v>-0.85538355041418712</v>
      </c>
      <c r="Q199">
        <f t="shared" si="21"/>
        <v>3.2095204368288043E-5</v>
      </c>
      <c r="R199">
        <f t="shared" si="22"/>
        <v>-76.425067709464997</v>
      </c>
      <c r="AF199">
        <f t="shared" si="23"/>
        <v>28.574665750323444</v>
      </c>
      <c r="AG199">
        <f t="shared" si="24"/>
        <v>263.15854127533538</v>
      </c>
      <c r="AH199">
        <f t="shared" si="25"/>
        <v>113.04783883874367</v>
      </c>
      <c r="AI199">
        <f>SQRT(Table1[[#This Row],[ax]]*Table1[[#This Row],[ax]]+Table1[[#This Row],[ay]]*Table1[[#This Row],[ay]]+Table1[[#This Row],[az]]*Table1[[#This Row],[az]])-9.807</f>
        <v>-0.96550485673390085</v>
      </c>
    </row>
    <row r="200" spans="1:35" x14ac:dyDescent="0.25">
      <c r="A200">
        <v>14941125</v>
      </c>
      <c r="B200">
        <v>4.7483089999999999</v>
      </c>
      <c r="C200">
        <v>4.3263309999999997</v>
      </c>
      <c r="D200">
        <v>-6.8800020000000002</v>
      </c>
      <c r="E200">
        <v>0.31176599999999999</v>
      </c>
      <c r="F200">
        <v>4.2441040000000001</v>
      </c>
      <c r="G200">
        <v>2.3272620000000002</v>
      </c>
      <c r="H200">
        <v>-11.906090000000001</v>
      </c>
      <c r="I200">
        <v>-28.594996999999999</v>
      </c>
      <c r="J200">
        <v>-11.095482000000001</v>
      </c>
      <c r="K200">
        <f>Table1[[#This Row],[mx]]-$W$8</f>
        <v>-3.9969134257156531</v>
      </c>
      <c r="L200">
        <f>Table1[[#This Row],[my]]-$X$8</f>
        <v>-38.712278309212039</v>
      </c>
      <c r="M200">
        <f>Table1[[#This Row],[mz]]-$Y$8</f>
        <v>-33.698488393215612</v>
      </c>
      <c r="N200">
        <f>Table1[[#This Row],[cx]]*$W$9+Table1[[#This Row],[cy]]*$X$9+Table1[[#This Row],[cz]]*$Y$9</f>
        <v>-0.13838763341435603</v>
      </c>
      <c r="O200">
        <f>Table1[[#This Row],[cx]]*$W$10+Table1[[#This Row],[cy]]*$X$10+Table1[[#This Row],[cz]]*$Y$10</f>
        <v>-0.44540639785991382</v>
      </c>
      <c r="P200">
        <f>Table1[[#This Row],[cx]]*$W$11+Table1[[#This Row],[cy]]*$X$11+Table1[[#This Row],[cz]]*$Y$11</f>
        <v>-0.87315944961233849</v>
      </c>
      <c r="Q200">
        <f t="shared" si="21"/>
        <v>4.0218614753515468E-4</v>
      </c>
      <c r="R200">
        <f t="shared" si="22"/>
        <v>-107.26000385789216</v>
      </c>
      <c r="AF200">
        <f t="shared" si="23"/>
        <v>17.862875995675623</v>
      </c>
      <c r="AG200">
        <f t="shared" si="24"/>
        <v>243.16924701459075</v>
      </c>
      <c r="AH200">
        <f t="shared" si="25"/>
        <v>133.34229042117499</v>
      </c>
      <c r="AI200">
        <f>SQRT(Table1[[#This Row],[ax]]*Table1[[#This Row],[ax]]+Table1[[#This Row],[ay]]*Table1[[#This Row],[ay]]+Table1[[#This Row],[az]]*Table1[[#This Row],[az]])-9.807</f>
        <v>-0.39434863064364833</v>
      </c>
    </row>
    <row r="201" spans="1:35" x14ac:dyDescent="0.25">
      <c r="A201">
        <v>14992649</v>
      </c>
      <c r="B201">
        <v>7.0612259999999996</v>
      </c>
      <c r="C201">
        <v>3.1100140000000001</v>
      </c>
      <c r="D201">
        <v>-7.509709</v>
      </c>
      <c r="E201">
        <v>1.6209960000000001</v>
      </c>
      <c r="F201">
        <v>4.5509050000000002</v>
      </c>
      <c r="G201">
        <v>1.174096</v>
      </c>
      <c r="H201">
        <v>-24.353366999999999</v>
      </c>
      <c r="I201">
        <v>-26.242245</v>
      </c>
      <c r="J201">
        <v>-8.1482449999999993</v>
      </c>
      <c r="K201">
        <f>Table1[[#This Row],[mx]]-$W$8</f>
        <v>-16.44419042571565</v>
      </c>
      <c r="L201">
        <f>Table1[[#This Row],[my]]-$X$8</f>
        <v>-36.359526309212043</v>
      </c>
      <c r="M201">
        <f>Table1[[#This Row],[mz]]-$Y$8</f>
        <v>-30.751251393215608</v>
      </c>
      <c r="N201">
        <f>Table1[[#This Row],[cx]]*$W$9+Table1[[#This Row],[cy]]*$X$9+Table1[[#This Row],[cz]]*$Y$9</f>
        <v>-0.3699779966298905</v>
      </c>
      <c r="O201">
        <f>Table1[[#This Row],[cx]]*$W$10+Table1[[#This Row],[cy]]*$X$10+Table1[[#This Row],[cz]]*$Y$10</f>
        <v>-0.43252908819966995</v>
      </c>
      <c r="P201">
        <f>Table1[[#This Row],[cx]]*$W$11+Table1[[#This Row],[cy]]*$X$11+Table1[[#This Row],[cz]]*$Y$11</f>
        <v>-0.78872745311957981</v>
      </c>
      <c r="Q201">
        <f t="shared" si="21"/>
        <v>2.9099416032350579E-3</v>
      </c>
      <c r="R201">
        <f t="shared" si="22"/>
        <v>-130.54311468973881</v>
      </c>
      <c r="AF201">
        <f t="shared" si="23"/>
        <v>92.876229407588397</v>
      </c>
      <c r="AG201">
        <f t="shared" si="24"/>
        <v>260.74764946498391</v>
      </c>
      <c r="AH201">
        <f t="shared" si="25"/>
        <v>67.270745543191907</v>
      </c>
      <c r="AI201">
        <f>SQRT(Table1[[#This Row],[ax]]*Table1[[#This Row],[ax]]+Table1[[#This Row],[ay]]*Table1[[#This Row],[ay]]+Table1[[#This Row],[az]]*Table1[[#This Row],[az]])-9.807</f>
        <v>0.96002507510561053</v>
      </c>
    </row>
    <row r="202" spans="1:35" x14ac:dyDescent="0.25">
      <c r="A202">
        <v>15044176</v>
      </c>
      <c r="B202">
        <v>7.5041760000000002</v>
      </c>
      <c r="C202">
        <v>2.9017080000000002</v>
      </c>
      <c r="D202">
        <v>-6.0994520000000003</v>
      </c>
      <c r="E202">
        <v>0.89553899999999997</v>
      </c>
      <c r="F202">
        <v>3.9719250000000001</v>
      </c>
      <c r="G202">
        <v>2.2617479999999999</v>
      </c>
      <c r="H202">
        <v>-34.816296000000001</v>
      </c>
      <c r="I202">
        <v>-19.364967</v>
      </c>
      <c r="J202">
        <v>-2.9472369999999999</v>
      </c>
      <c r="K202">
        <f>Table1[[#This Row],[mx]]-$W$8</f>
        <v>-26.907119425715653</v>
      </c>
      <c r="L202">
        <f>Table1[[#This Row],[my]]-$X$8</f>
        <v>-29.482248309212039</v>
      </c>
      <c r="M202">
        <f>Table1[[#This Row],[mz]]-$Y$8</f>
        <v>-25.550243393215609</v>
      </c>
      <c r="N202">
        <f>Table1[[#This Row],[cx]]*$W$9+Table1[[#This Row],[cy]]*$X$9+Table1[[#This Row],[cz]]*$Y$9</f>
        <v>-0.55943005131765222</v>
      </c>
      <c r="O202">
        <f>Table1[[#This Row],[cx]]*$W$10+Table1[[#This Row],[cy]]*$X$10+Table1[[#This Row],[cz]]*$Y$10</f>
        <v>-0.3538523133427891</v>
      </c>
      <c r="P202">
        <f>Table1[[#This Row],[cx]]*$W$11+Table1[[#This Row],[cy]]*$X$11+Table1[[#This Row],[cz]]*$Y$11</f>
        <v>-0.63411530356233192</v>
      </c>
      <c r="Q202">
        <f t="shared" si="21"/>
        <v>2.5511864728614764E-2</v>
      </c>
      <c r="R202">
        <f t="shared" si="22"/>
        <v>-147.68571014537568</v>
      </c>
      <c r="AF202">
        <f t="shared" si="23"/>
        <v>51.310605089366227</v>
      </c>
      <c r="AG202">
        <f t="shared" si="24"/>
        <v>227.57453904249951</v>
      </c>
      <c r="AH202">
        <f t="shared" si="25"/>
        <v>129.58861472215492</v>
      </c>
      <c r="AI202">
        <f>SQRT(Table1[[#This Row],[ax]]*Table1[[#This Row],[ax]]+Table1[[#This Row],[ay]]*Table1[[#This Row],[ay]]+Table1[[#This Row],[az]]*Table1[[#This Row],[az]])-9.807</f>
        <v>0.28933009843398416</v>
      </c>
    </row>
    <row r="203" spans="1:35" x14ac:dyDescent="0.25">
      <c r="A203">
        <v>15095699</v>
      </c>
      <c r="B203">
        <v>8.9335869999999993</v>
      </c>
      <c r="C203">
        <v>1.8697550000000001</v>
      </c>
      <c r="D203">
        <v>-5.2159469999999999</v>
      </c>
      <c r="E203">
        <v>1.7898419999999999</v>
      </c>
      <c r="F203">
        <v>2.865631</v>
      </c>
      <c r="G203">
        <v>1.3320240000000001</v>
      </c>
      <c r="H203">
        <v>-44.738036999999998</v>
      </c>
      <c r="I203">
        <v>-16.650251000000001</v>
      </c>
      <c r="J203">
        <v>-0.34673399999999999</v>
      </c>
      <c r="K203">
        <f>Table1[[#This Row],[mx]]-$W$8</f>
        <v>-36.828860425715654</v>
      </c>
      <c r="L203">
        <f>Table1[[#This Row],[my]]-$X$8</f>
        <v>-26.76753230921204</v>
      </c>
      <c r="M203">
        <f>Table1[[#This Row],[mz]]-$Y$8</f>
        <v>-22.94974039321561</v>
      </c>
      <c r="N203">
        <f>Table1[[#This Row],[cx]]*$W$9+Table1[[#This Row],[cy]]*$X$9+Table1[[#This Row],[cz]]*$Y$9</f>
        <v>-0.74350978472273244</v>
      </c>
      <c r="O203">
        <f>Table1[[#This Row],[cx]]*$W$10+Table1[[#This Row],[cy]]*$X$10+Table1[[#This Row],[cz]]*$Y$10</f>
        <v>-0.330319861562823</v>
      </c>
      <c r="P203">
        <f>Table1[[#This Row],[cx]]*$W$11+Table1[[#This Row],[cy]]*$X$11+Table1[[#This Row],[cz]]*$Y$11</f>
        <v>-0.55632521768674759</v>
      </c>
      <c r="Q203">
        <f t="shared" si="21"/>
        <v>8.1705884752185094E-4</v>
      </c>
      <c r="R203">
        <f t="shared" si="22"/>
        <v>-156.04580832380796</v>
      </c>
      <c r="AF203">
        <f t="shared" si="23"/>
        <v>102.55039259525428</v>
      </c>
      <c r="AG203">
        <f t="shared" si="24"/>
        <v>164.18856194185361</v>
      </c>
      <c r="AH203">
        <f t="shared" si="25"/>
        <v>76.319353410133971</v>
      </c>
      <c r="AI203">
        <f>SQRT(Table1[[#This Row],[ax]]*Table1[[#This Row],[ax]]+Table1[[#This Row],[ay]]*Table1[[#This Row],[ay]]+Table1[[#This Row],[az]]*Table1[[#This Row],[az]])-9.807</f>
        <v>0.70542424721353036</v>
      </c>
    </row>
    <row r="204" spans="1:35" x14ac:dyDescent="0.25">
      <c r="A204">
        <v>15147225</v>
      </c>
      <c r="B204">
        <v>9.8051209999999998</v>
      </c>
      <c r="C204">
        <v>1.632717</v>
      </c>
      <c r="D204">
        <v>-2.8575379999999999</v>
      </c>
      <c r="E204">
        <v>1.67639</v>
      </c>
      <c r="F204">
        <v>2.792926</v>
      </c>
      <c r="G204">
        <v>1.205522</v>
      </c>
      <c r="H204">
        <v>-47.804755999999998</v>
      </c>
      <c r="I204">
        <v>-11.401802999999999</v>
      </c>
      <c r="J204">
        <v>1.907036</v>
      </c>
      <c r="K204">
        <f>Table1[[#This Row],[mx]]-$W$8</f>
        <v>-39.895579425715653</v>
      </c>
      <c r="L204">
        <f>Table1[[#This Row],[my]]-$X$8</f>
        <v>-21.51908430921204</v>
      </c>
      <c r="M204">
        <f>Table1[[#This Row],[mz]]-$Y$8</f>
        <v>-20.695970393215607</v>
      </c>
      <c r="N204">
        <f>Table1[[#This Row],[cx]]*$W$9+Table1[[#This Row],[cy]]*$X$9+Table1[[#This Row],[cz]]*$Y$9</f>
        <v>-0.79744375775579057</v>
      </c>
      <c r="O204">
        <f>Table1[[#This Row],[cx]]*$W$10+Table1[[#This Row],[cy]]*$X$10+Table1[[#This Row],[cz]]*$Y$10</f>
        <v>-0.25433754199394742</v>
      </c>
      <c r="P204">
        <f>Table1[[#This Row],[cx]]*$W$11+Table1[[#This Row],[cy]]*$X$11+Table1[[#This Row],[cz]]*$Y$11</f>
        <v>-0.4748586601333859</v>
      </c>
      <c r="Q204">
        <f t="shared" si="21"/>
        <v>5.4619668871327453E-3</v>
      </c>
      <c r="R204">
        <f t="shared" si="22"/>
        <v>-162.3103832883148</v>
      </c>
      <c r="AF204">
        <f t="shared" si="23"/>
        <v>96.050071817936072</v>
      </c>
      <c r="AG204">
        <f t="shared" si="24"/>
        <v>160.02287229235495</v>
      </c>
      <c r="AH204">
        <f t="shared" si="25"/>
        <v>69.071322710170023</v>
      </c>
      <c r="AI204">
        <f>SQRT(Table1[[#This Row],[ax]]*Table1[[#This Row],[ax]]+Table1[[#This Row],[ay]]*Table1[[#This Row],[ay]]+Table1[[#This Row],[az]]*Table1[[#This Row],[az]])-9.807</f>
        <v>0.5357117357187331</v>
      </c>
    </row>
    <row r="205" spans="1:35" x14ac:dyDescent="0.25">
      <c r="A205">
        <v>15198731</v>
      </c>
      <c r="B205">
        <v>9.4076629999999994</v>
      </c>
      <c r="C205">
        <v>-2.619602</v>
      </c>
      <c r="D205">
        <v>-2.3786740000000002</v>
      </c>
      <c r="E205">
        <v>2.5682960000000001</v>
      </c>
      <c r="F205">
        <v>2.4192779999999998</v>
      </c>
      <c r="G205">
        <v>1.0095099999999999</v>
      </c>
      <c r="H205">
        <v>-53.397010999999999</v>
      </c>
      <c r="I205">
        <v>-6.1533540000000002</v>
      </c>
      <c r="J205">
        <v>5.2010069999999997</v>
      </c>
      <c r="K205">
        <f>Table1[[#This Row],[mx]]-$W$8</f>
        <v>-45.487834425715654</v>
      </c>
      <c r="L205">
        <f>Table1[[#This Row],[my]]-$X$8</f>
        <v>-16.270635309212039</v>
      </c>
      <c r="M205">
        <f>Table1[[#This Row],[mz]]-$Y$8</f>
        <v>-17.401999393215608</v>
      </c>
      <c r="N205">
        <f>Table1[[#This Row],[cx]]*$W$9+Table1[[#This Row],[cy]]*$X$9+Table1[[#This Row],[cz]]*$Y$9</f>
        <v>-0.89765092912075828</v>
      </c>
      <c r="O205">
        <f>Table1[[#This Row],[cx]]*$W$10+Table1[[#This Row],[cy]]*$X$10+Table1[[#This Row],[cz]]*$Y$10</f>
        <v>-0.18775701144320972</v>
      </c>
      <c r="P205">
        <f>Table1[[#This Row],[cx]]*$W$11+Table1[[#This Row],[cy]]*$X$11+Table1[[#This Row],[cz]]*$Y$11</f>
        <v>-0.37179469115762198</v>
      </c>
      <c r="Q205">
        <f t="shared" si="21"/>
        <v>4.3009872673056615E-4</v>
      </c>
      <c r="R205">
        <f t="shared" si="22"/>
        <v>-168.18605870051235</v>
      </c>
      <c r="AF205">
        <f t="shared" si="23"/>
        <v>147.15252134033128</v>
      </c>
      <c r="AG205">
        <f t="shared" si="24"/>
        <v>138.61441886885078</v>
      </c>
      <c r="AH205">
        <f t="shared" si="25"/>
        <v>57.840662376251728</v>
      </c>
      <c r="AI205">
        <f>SQRT(Table1[[#This Row],[ax]]*Table1[[#This Row],[ax]]+Table1[[#This Row],[ay]]*Table1[[#This Row],[ay]]+Table1[[#This Row],[az]]*Table1[[#This Row],[az]])-9.807</f>
        <v>0.24409584862511302</v>
      </c>
    </row>
    <row r="206" spans="1:35" x14ac:dyDescent="0.25">
      <c r="A206">
        <v>15250237</v>
      </c>
      <c r="B206">
        <v>8.9383759999999999</v>
      </c>
      <c r="C206">
        <v>-3.6084580000000002</v>
      </c>
      <c r="D206">
        <v>-3.0921820000000002</v>
      </c>
      <c r="E206">
        <v>3.5302449999999999</v>
      </c>
      <c r="F206">
        <v>1.2613179999999999</v>
      </c>
      <c r="G206">
        <v>2.817291</v>
      </c>
      <c r="H206">
        <v>-53.757801000000001</v>
      </c>
      <c r="I206">
        <v>-2.895696</v>
      </c>
      <c r="J206">
        <v>9.0150790000000001</v>
      </c>
      <c r="K206">
        <f>Table1[[#This Row],[mx]]-$W$8</f>
        <v>-45.848624425715656</v>
      </c>
      <c r="L206">
        <f>Table1[[#This Row],[my]]-$X$8</f>
        <v>-13.01297730921204</v>
      </c>
      <c r="M206">
        <f>Table1[[#This Row],[mz]]-$Y$8</f>
        <v>-13.587927393215608</v>
      </c>
      <c r="N206">
        <f>Table1[[#This Row],[cx]]*$W$9+Table1[[#This Row],[cy]]*$X$9+Table1[[#This Row],[cz]]*$Y$9</f>
        <v>-0.89758224903440054</v>
      </c>
      <c r="O206">
        <f>Table1[[#This Row],[cx]]*$W$10+Table1[[#This Row],[cy]]*$X$10+Table1[[#This Row],[cz]]*$Y$10</f>
        <v>-0.15814968837953899</v>
      </c>
      <c r="P206">
        <f>Table1[[#This Row],[cx]]*$W$11+Table1[[#This Row],[cy]]*$X$11+Table1[[#This Row],[cz]]*$Y$11</f>
        <v>-0.2800328871942741</v>
      </c>
      <c r="Q206">
        <f t="shared" si="21"/>
        <v>8.2657853108842865E-3</v>
      </c>
      <c r="R206">
        <f t="shared" si="22"/>
        <v>-170.00732269036374</v>
      </c>
      <c r="AF206">
        <f t="shared" si="23"/>
        <v>202.26813914716129</v>
      </c>
      <c r="AG206">
        <f t="shared" si="24"/>
        <v>72.268198023881965</v>
      </c>
      <c r="AH206">
        <f t="shared" si="25"/>
        <v>161.41888396019121</v>
      </c>
      <c r="AI206">
        <f>SQRT(Table1[[#This Row],[ax]]*Table1[[#This Row],[ax]]+Table1[[#This Row],[ay]]*Table1[[#This Row],[ay]]+Table1[[#This Row],[az]]*Table1[[#This Row],[az]])-9.807</f>
        <v>0.31609854620925759</v>
      </c>
    </row>
    <row r="207" spans="1:35" x14ac:dyDescent="0.25">
      <c r="A207">
        <v>15301737</v>
      </c>
      <c r="B207">
        <v>10.671866</v>
      </c>
      <c r="C207">
        <v>-7.6500760000000003</v>
      </c>
      <c r="D207">
        <v>-3.396261</v>
      </c>
      <c r="E207">
        <v>3.2474129999999999</v>
      </c>
      <c r="F207">
        <v>0.54172100000000001</v>
      </c>
      <c r="G207">
        <v>4.6269369999999999</v>
      </c>
      <c r="H207">
        <v>-57.004916999999999</v>
      </c>
      <c r="I207">
        <v>12.306706999999999</v>
      </c>
      <c r="J207">
        <v>12.135683</v>
      </c>
      <c r="K207">
        <f>Table1[[#This Row],[mx]]-$W$8</f>
        <v>-49.095740425715654</v>
      </c>
      <c r="L207">
        <f>Table1[[#This Row],[my]]-$X$8</f>
        <v>2.1894256907879601</v>
      </c>
      <c r="M207">
        <f>Table1[[#This Row],[mz]]-$Y$8</f>
        <v>-10.467323393215608</v>
      </c>
      <c r="N207">
        <f>Table1[[#This Row],[cx]]*$W$9+Table1[[#This Row],[cy]]*$X$9+Table1[[#This Row],[cz]]*$Y$9</f>
        <v>-0.95242511462336243</v>
      </c>
      <c r="O207">
        <f>Table1[[#This Row],[cx]]*$W$10+Table1[[#This Row],[cy]]*$X$10+Table1[[#This Row],[cz]]*$Y$10</f>
        <v>9.1213631903765344E-2</v>
      </c>
      <c r="P207">
        <f>Table1[[#This Row],[cx]]*$W$11+Table1[[#This Row],[cy]]*$X$11+Table1[[#This Row],[cz]]*$Y$11</f>
        <v>-0.11162403017155575</v>
      </c>
      <c r="Q207">
        <f t="shared" si="21"/>
        <v>5.1993545929734002E-3</v>
      </c>
      <c r="R207">
        <f t="shared" si="22"/>
        <v>174.52947476284916</v>
      </c>
      <c r="AF207">
        <f t="shared" si="23"/>
        <v>186.06305923591719</v>
      </c>
      <c r="AG207">
        <f t="shared" si="24"/>
        <v>31.03832697360647</v>
      </c>
      <c r="AH207">
        <f t="shared" si="25"/>
        <v>265.10396217292259</v>
      </c>
      <c r="AI207">
        <f>SQRT(Table1[[#This Row],[ax]]*Table1[[#This Row],[ax]]+Table1[[#This Row],[ay]]*Table1[[#This Row],[ay]]+Table1[[#This Row],[az]]*Table1[[#This Row],[az]])-9.807</f>
        <v>3.7557053167077612</v>
      </c>
    </row>
    <row r="208" spans="1:35" x14ac:dyDescent="0.25">
      <c r="A208">
        <v>15353270</v>
      </c>
      <c r="B208">
        <v>10.315111999999999</v>
      </c>
      <c r="C208">
        <v>-7.2071269999999998</v>
      </c>
      <c r="D208">
        <v>-3.6835800000000001</v>
      </c>
      <c r="E208">
        <v>3.519326</v>
      </c>
      <c r="F208">
        <v>-0.112095</v>
      </c>
      <c r="G208">
        <v>5.5883529999999997</v>
      </c>
      <c r="H208">
        <v>-54.659779</v>
      </c>
      <c r="I208">
        <v>17.917117999999999</v>
      </c>
      <c r="J208">
        <v>11.268848</v>
      </c>
      <c r="K208">
        <f>Table1[[#This Row],[mx]]-$W$8</f>
        <v>-46.750602425715655</v>
      </c>
      <c r="L208">
        <f>Table1[[#This Row],[my]]-$X$8</f>
        <v>7.7998366907879593</v>
      </c>
      <c r="M208">
        <f>Table1[[#This Row],[mz]]-$Y$8</f>
        <v>-11.334158393215608</v>
      </c>
      <c r="N208">
        <f>Table1[[#This Row],[cx]]*$W$9+Table1[[#This Row],[cy]]*$X$9+Table1[[#This Row],[cz]]*$Y$9</f>
        <v>-0.90870815876280431</v>
      </c>
      <c r="O208">
        <f>Table1[[#This Row],[cx]]*$W$10+Table1[[#This Row],[cy]]*$X$10+Table1[[#This Row],[cz]]*$Y$10</f>
        <v>0.20070110518486978</v>
      </c>
      <c r="P208">
        <f>Table1[[#This Row],[cx]]*$W$11+Table1[[#This Row],[cy]]*$X$11+Table1[[#This Row],[cz]]*$Y$11</f>
        <v>-8.9742428822413262E-2</v>
      </c>
      <c r="Q208">
        <f t="shared" si="21"/>
        <v>1.5854548202590513E-2</v>
      </c>
      <c r="R208">
        <f t="shared" si="22"/>
        <v>167.54536064295991</v>
      </c>
      <c r="AF208">
        <f t="shared" si="23"/>
        <v>201.64252653065796</v>
      </c>
      <c r="AG208">
        <f t="shared" si="24"/>
        <v>-6.4225704045189627</v>
      </c>
      <c r="AH208">
        <f t="shared" si="25"/>
        <v>320.18904132927213</v>
      </c>
      <c r="AI208">
        <f>SQRT(Table1[[#This Row],[ax]]*Table1[[#This Row],[ax]]+Table1[[#This Row],[ay]]*Table1[[#This Row],[ay]]+Table1[[#This Row],[az]]*Table1[[#This Row],[az]])-9.807</f>
        <v>3.3045588998056576</v>
      </c>
    </row>
    <row r="209" spans="1:35" x14ac:dyDescent="0.25">
      <c r="A209">
        <v>15404799</v>
      </c>
      <c r="B209">
        <v>9.9894839999999991</v>
      </c>
      <c r="C209">
        <v>-7.0682559999999999</v>
      </c>
      <c r="D209">
        <v>0.551979</v>
      </c>
      <c r="E209">
        <v>3.295617</v>
      </c>
      <c r="F209">
        <v>-0.60292299999999999</v>
      </c>
      <c r="G209">
        <v>4.9443910000000004</v>
      </c>
      <c r="H209">
        <v>-49.969498000000002</v>
      </c>
      <c r="I209">
        <v>34.205410000000001</v>
      </c>
      <c r="J209">
        <v>15.429653999999999</v>
      </c>
      <c r="K209">
        <f>Table1[[#This Row],[mx]]-$W$8</f>
        <v>-42.060321425715657</v>
      </c>
      <c r="L209">
        <f>Table1[[#This Row],[my]]-$X$8</f>
        <v>24.088128690787961</v>
      </c>
      <c r="M209">
        <f>Table1[[#This Row],[mz]]-$Y$8</f>
        <v>-7.1733523932156089</v>
      </c>
      <c r="N209">
        <f>Table1[[#This Row],[cx]]*$W$9+Table1[[#This Row],[cy]]*$X$9+Table1[[#This Row],[cz]]*$Y$9</f>
        <v>-0.81055102642765942</v>
      </c>
      <c r="O209">
        <f>Table1[[#This Row],[cx]]*$W$10+Table1[[#This Row],[cy]]*$X$10+Table1[[#This Row],[cz]]*$Y$10</f>
        <v>0.46635010254410336</v>
      </c>
      <c r="P209">
        <f>Table1[[#This Row],[cx]]*$W$11+Table1[[#This Row],[cy]]*$X$11+Table1[[#This Row],[cz]]*$Y$11</f>
        <v>9.5396371265362545E-2</v>
      </c>
      <c r="Q209">
        <f t="shared" si="21"/>
        <v>1.3554582182474309E-2</v>
      </c>
      <c r="R209">
        <f t="shared" si="22"/>
        <v>150.08605254950413</v>
      </c>
      <c r="AF209">
        <f t="shared" si="23"/>
        <v>188.82494499156581</v>
      </c>
      <c r="AG209">
        <f t="shared" si="24"/>
        <v>-34.54494327136613</v>
      </c>
      <c r="AH209">
        <f t="shared" si="25"/>
        <v>283.29273656246863</v>
      </c>
      <c r="AI209">
        <f>SQRT(Table1[[#This Row],[ax]]*Table1[[#This Row],[ax]]+Table1[[#This Row],[ay]]*Table1[[#This Row],[ay]]+Table1[[#This Row],[az]]*Table1[[#This Row],[az]])-9.807</f>
        <v>2.4426822115609585</v>
      </c>
    </row>
    <row r="210" spans="1:35" x14ac:dyDescent="0.25">
      <c r="A210">
        <v>15456326</v>
      </c>
      <c r="B210">
        <v>6.4554619999999998</v>
      </c>
      <c r="C210">
        <v>-9.5080709999999993</v>
      </c>
      <c r="D210">
        <v>0.49690899999999999</v>
      </c>
      <c r="E210">
        <v>2.520092</v>
      </c>
      <c r="F210">
        <v>6.9535E-2</v>
      </c>
      <c r="G210">
        <v>4.4620850000000001</v>
      </c>
      <c r="H210">
        <v>-41.851711000000002</v>
      </c>
      <c r="I210">
        <v>46.331135000000003</v>
      </c>
      <c r="J210">
        <v>20.457294000000001</v>
      </c>
      <c r="K210">
        <f>Table1[[#This Row],[mx]]-$W$8</f>
        <v>-33.942534425715657</v>
      </c>
      <c r="L210">
        <f>Table1[[#This Row],[my]]-$X$8</f>
        <v>36.213853690787964</v>
      </c>
      <c r="M210">
        <f>Table1[[#This Row],[mz]]-$Y$8</f>
        <v>-2.1457123932156072</v>
      </c>
      <c r="N210">
        <f>Table1[[#This Row],[cx]]*$W$9+Table1[[#This Row],[cy]]*$X$9+Table1[[#This Row],[cz]]*$Y$9</f>
        <v>-0.64607980976015311</v>
      </c>
      <c r="O210">
        <f>Table1[[#This Row],[cx]]*$W$10+Table1[[#This Row],[cy]]*$X$10+Table1[[#This Row],[cz]]*$Y$10</f>
        <v>0.6520408606829603</v>
      </c>
      <c r="P210">
        <f>Table1[[#This Row],[cx]]*$W$11+Table1[[#This Row],[cy]]*$X$11+Table1[[#This Row],[cz]]*$Y$11</f>
        <v>0.26204491387473922</v>
      </c>
      <c r="Q210">
        <f t="shared" si="21"/>
        <v>7.8776379262226366E-3</v>
      </c>
      <c r="R210">
        <f t="shared" si="22"/>
        <v>134.73689606333519</v>
      </c>
      <c r="AF210">
        <f t="shared" si="23"/>
        <v>144.39063558468266</v>
      </c>
      <c r="AG210">
        <f t="shared" si="24"/>
        <v>3.9840620284421795</v>
      </c>
      <c r="AH210">
        <f t="shared" si="25"/>
        <v>255.65863832863195</v>
      </c>
      <c r="AI210">
        <f>SQRT(Table1[[#This Row],[ax]]*Table1[[#This Row],[ax]]+Table1[[#This Row],[ay]]*Table1[[#This Row],[ay]]+Table1[[#This Row],[az]]*Table1[[#This Row],[az]])-9.807</f>
        <v>1.6961874855957202</v>
      </c>
    </row>
    <row r="211" spans="1:35" x14ac:dyDescent="0.25">
      <c r="A211">
        <v>15507835</v>
      </c>
      <c r="B211">
        <v>4.7794350000000003</v>
      </c>
      <c r="C211">
        <v>-10.762696999999999</v>
      </c>
      <c r="D211">
        <v>0.27423700000000001</v>
      </c>
      <c r="E211">
        <v>1.8226</v>
      </c>
      <c r="F211">
        <v>-0.11609</v>
      </c>
      <c r="G211">
        <v>4.7374599999999996</v>
      </c>
      <c r="H211">
        <v>-31.929970000000001</v>
      </c>
      <c r="I211">
        <v>53.027431</v>
      </c>
      <c r="J211">
        <v>24.097999999999999</v>
      </c>
      <c r="K211">
        <f>Table1[[#This Row],[mx]]-$W$8</f>
        <v>-24.020793425715652</v>
      </c>
      <c r="L211">
        <f>Table1[[#This Row],[my]]-$X$8</f>
        <v>42.910149690787961</v>
      </c>
      <c r="M211">
        <f>Table1[[#This Row],[mz]]-$Y$8</f>
        <v>1.4949936067843907</v>
      </c>
      <c r="N211">
        <f>Table1[[#This Row],[cx]]*$W$9+Table1[[#This Row],[cy]]*$X$9+Table1[[#This Row],[cz]]*$Y$9</f>
        <v>-0.45022970658806094</v>
      </c>
      <c r="O211">
        <f>Table1[[#This Row],[cx]]*$W$10+Table1[[#This Row],[cy]]*$X$10+Table1[[#This Row],[cz]]*$Y$10</f>
        <v>0.75112575494800982</v>
      </c>
      <c r="P211">
        <f>Table1[[#This Row],[cx]]*$W$11+Table1[[#This Row],[cy]]*$X$11+Table1[[#This Row],[cz]]*$Y$11</f>
        <v>0.36291175476599263</v>
      </c>
      <c r="Q211">
        <f t="shared" si="21"/>
        <v>1.0281629400547124E-2</v>
      </c>
      <c r="R211">
        <f t="shared" si="22"/>
        <v>120.93874889912176</v>
      </c>
      <c r="AF211">
        <f t="shared" si="23"/>
        <v>104.42728774054385</v>
      </c>
      <c r="AG211">
        <f t="shared" si="24"/>
        <v>-6.6514670436737271</v>
      </c>
      <c r="AH211">
        <f t="shared" si="25"/>
        <v>271.43646361204696</v>
      </c>
      <c r="AI211">
        <f>SQRT(Table1[[#This Row],[ax]]*Table1[[#This Row],[ax]]+Table1[[#This Row],[ay]]*Table1[[#This Row],[ay]]+Table1[[#This Row],[az]]*Table1[[#This Row],[az]])-9.807</f>
        <v>1.9723824780929409</v>
      </c>
    </row>
    <row r="212" spans="1:35" x14ac:dyDescent="0.25">
      <c r="A212">
        <v>15559313</v>
      </c>
      <c r="B212">
        <v>3.1584780000000001</v>
      </c>
      <c r="C212">
        <v>-9.7666579999999996</v>
      </c>
      <c r="D212">
        <v>2.556028</v>
      </c>
      <c r="E212">
        <v>1.021242</v>
      </c>
      <c r="F212">
        <v>-0.57336100000000001</v>
      </c>
      <c r="G212">
        <v>4.2269240000000003</v>
      </c>
      <c r="H212">
        <v>-20.565065000000001</v>
      </c>
      <c r="I212">
        <v>59.361767</v>
      </c>
      <c r="J212">
        <v>29.125641000000002</v>
      </c>
      <c r="K212">
        <f>Table1[[#This Row],[mx]]-$W$8</f>
        <v>-12.655888425715652</v>
      </c>
      <c r="L212">
        <f>Table1[[#This Row],[my]]-$X$8</f>
        <v>49.244485690787961</v>
      </c>
      <c r="M212">
        <f>Table1[[#This Row],[mz]]-$Y$8</f>
        <v>6.5226346067843934</v>
      </c>
      <c r="N212">
        <f>Table1[[#This Row],[cx]]*$W$9+Table1[[#This Row],[cy]]*$X$9+Table1[[#This Row],[cz]]*$Y$9</f>
        <v>-0.22454597529968737</v>
      </c>
      <c r="O212">
        <f>Table1[[#This Row],[cx]]*$W$10+Table1[[#This Row],[cy]]*$X$10+Table1[[#This Row],[cz]]*$Y$10</f>
        <v>0.83390249536822425</v>
      </c>
      <c r="P212">
        <f>Table1[[#This Row],[cx]]*$W$11+Table1[[#This Row],[cy]]*$X$11+Table1[[#This Row],[cz]]*$Y$11</f>
        <v>0.48417095844923963</v>
      </c>
      <c r="Q212">
        <f t="shared" si="21"/>
        <v>3.9062424159342041E-4</v>
      </c>
      <c r="R212">
        <f t="shared" si="22"/>
        <v>105.07065126893845</v>
      </c>
      <c r="AF212">
        <f t="shared" si="23"/>
        <v>58.512856461499219</v>
      </c>
      <c r="AG212">
        <f t="shared" si="24"/>
        <v>-32.851165437400397</v>
      </c>
      <c r="AH212">
        <f t="shared" si="25"/>
        <v>242.18490552255599</v>
      </c>
      <c r="AI212">
        <f>SQRT(Table1[[#This Row],[ax]]*Table1[[#This Row],[ax]]+Table1[[#This Row],[ay]]*Table1[[#This Row],[ay]]+Table1[[#This Row],[az]]*Table1[[#This Row],[az]])-9.807</f>
        <v>0.77113173023629855</v>
      </c>
    </row>
    <row r="213" spans="1:35" x14ac:dyDescent="0.25">
      <c r="A213">
        <v>15610794</v>
      </c>
      <c r="B213">
        <v>1.0107699999999999</v>
      </c>
      <c r="C213">
        <v>-9.785812</v>
      </c>
      <c r="D213">
        <v>2.9247540000000001</v>
      </c>
      <c r="E213">
        <v>0.14185300000000001</v>
      </c>
      <c r="F213">
        <v>-0.60452099999999998</v>
      </c>
      <c r="G213">
        <v>3.5616560000000002</v>
      </c>
      <c r="H213">
        <v>-10.823718</v>
      </c>
      <c r="I213">
        <v>59.361767</v>
      </c>
      <c r="J213">
        <v>31.899508999999998</v>
      </c>
      <c r="K213">
        <f>Table1[[#This Row],[mx]]-$W$8</f>
        <v>-2.9145414257156519</v>
      </c>
      <c r="L213">
        <f>Table1[[#This Row],[my]]-$X$8</f>
        <v>49.244485690787961</v>
      </c>
      <c r="M213">
        <f>Table1[[#This Row],[mz]]-$Y$8</f>
        <v>9.2965026067843901</v>
      </c>
      <c r="N213">
        <f>Table1[[#This Row],[cx]]*$W$9+Table1[[#This Row],[cy]]*$X$9+Table1[[#This Row],[cz]]*$Y$9</f>
        <v>-3.4319253789227629E-2</v>
      </c>
      <c r="O213">
        <f>Table1[[#This Row],[cx]]*$W$10+Table1[[#This Row],[cy]]*$X$10+Table1[[#This Row],[cz]]*$Y$10</f>
        <v>0.81834166465810421</v>
      </c>
      <c r="P213">
        <f>Table1[[#This Row],[cx]]*$W$11+Table1[[#This Row],[cy]]*$X$11+Table1[[#This Row],[cz]]*$Y$11</f>
        <v>0.52185594115041845</v>
      </c>
      <c r="Q213">
        <f t="shared" si="21"/>
        <v>3.2268631703894633E-3</v>
      </c>
      <c r="R213">
        <f t="shared" si="22"/>
        <v>92.401438079347813</v>
      </c>
      <c r="AF213">
        <f t="shared" si="23"/>
        <v>8.1275782112692667</v>
      </c>
      <c r="AG213">
        <f t="shared" si="24"/>
        <v>-34.636501927028036</v>
      </c>
      <c r="AH213">
        <f t="shared" si="25"/>
        <v>204.06785687744673</v>
      </c>
      <c r="AI213">
        <f>SQRT(Table1[[#This Row],[ax]]*Table1[[#This Row],[ax]]+Table1[[#This Row],[ay]]*Table1[[#This Row],[ay]]+Table1[[#This Row],[az]]*Table1[[#This Row],[az]])-9.807</f>
        <v>0.45642820176377441</v>
      </c>
    </row>
    <row r="214" spans="1:35" x14ac:dyDescent="0.25">
      <c r="A214">
        <v>15662276</v>
      </c>
      <c r="B214">
        <v>-1.5032700000000001</v>
      </c>
      <c r="C214">
        <v>-9.4170870000000004</v>
      </c>
      <c r="D214">
        <v>4.6103569999999996</v>
      </c>
      <c r="E214">
        <v>1.495026</v>
      </c>
      <c r="F214">
        <v>-1.0482100000000001</v>
      </c>
      <c r="G214">
        <v>3.4625849999999998</v>
      </c>
      <c r="H214">
        <v>-3.0667200000000001</v>
      </c>
      <c r="I214">
        <v>60.990597000000001</v>
      </c>
      <c r="J214">
        <v>33.459811999999999</v>
      </c>
      <c r="K214">
        <f>Table1[[#This Row],[mx]]-$W$8</f>
        <v>4.8424565742843475</v>
      </c>
      <c r="L214">
        <f>Table1[[#This Row],[my]]-$X$8</f>
        <v>50.873315690787962</v>
      </c>
      <c r="M214">
        <f>Table1[[#This Row],[mz]]-$Y$8</f>
        <v>10.856805606784391</v>
      </c>
      <c r="N214">
        <f>Table1[[#This Row],[cx]]*$W$9+Table1[[#This Row],[cy]]*$X$9+Table1[[#This Row],[cz]]*$Y$9</f>
        <v>0.1162028803001886</v>
      </c>
      <c r="O214">
        <f>Table1[[#This Row],[cx]]*$W$10+Table1[[#This Row],[cy]]*$X$10+Table1[[#This Row],[cz]]*$Y$10</f>
        <v>0.8403750981491902</v>
      </c>
      <c r="P214">
        <f>Table1[[#This Row],[cx]]*$W$11+Table1[[#This Row],[cy]]*$X$11+Table1[[#This Row],[cz]]*$Y$11</f>
        <v>0.55196418223855104</v>
      </c>
      <c r="Q214">
        <f t="shared" si="21"/>
        <v>5.952562290575602E-4</v>
      </c>
      <c r="R214">
        <f t="shared" si="22"/>
        <v>82.127346856362351</v>
      </c>
      <c r="AF214">
        <f t="shared" si="23"/>
        <v>85.658680062325416</v>
      </c>
      <c r="AG214">
        <f t="shared" si="24"/>
        <v>-60.058009043408028</v>
      </c>
      <c r="AH214">
        <f t="shared" si="25"/>
        <v>198.39150670530614</v>
      </c>
      <c r="AI214">
        <f>SQRT(Table1[[#This Row],[ax]]*Table1[[#This Row],[ax]]+Table1[[#This Row],[ay]]*Table1[[#This Row],[ay]]+Table1[[#This Row],[az]]*Table1[[#This Row],[az]])-9.807</f>
        <v>0.78529625368918765</v>
      </c>
    </row>
    <row r="215" spans="1:35" x14ac:dyDescent="0.25">
      <c r="A215">
        <v>15713753</v>
      </c>
      <c r="B215">
        <v>-3.2056339999999999</v>
      </c>
      <c r="C215">
        <v>-7.8272560000000002</v>
      </c>
      <c r="D215">
        <v>3.9758619999999998</v>
      </c>
      <c r="E215">
        <v>1.942178</v>
      </c>
      <c r="F215">
        <v>-0.89907099999999995</v>
      </c>
      <c r="G215">
        <v>3.2138420000000001</v>
      </c>
      <c r="H215">
        <v>7.0354169999999998</v>
      </c>
      <c r="I215">
        <v>57.370975000000001</v>
      </c>
      <c r="J215">
        <v>36.927151000000002</v>
      </c>
      <c r="K215">
        <f>Table1[[#This Row],[mx]]-$W$8</f>
        <v>14.944593574284347</v>
      </c>
      <c r="L215">
        <f>Table1[[#This Row],[my]]-$X$8</f>
        <v>47.253693690787962</v>
      </c>
      <c r="M215">
        <f>Table1[[#This Row],[mz]]-$Y$8</f>
        <v>14.324144606784394</v>
      </c>
      <c r="N215">
        <f>Table1[[#This Row],[cx]]*$W$9+Table1[[#This Row],[cy]]*$X$9+Table1[[#This Row],[cz]]*$Y$9</f>
        <v>0.31412476113579108</v>
      </c>
      <c r="O215">
        <f>Table1[[#This Row],[cx]]*$W$10+Table1[[#This Row],[cy]]*$X$10+Table1[[#This Row],[cz]]*$Y$10</f>
        <v>0.75423371861524535</v>
      </c>
      <c r="P215">
        <f>Table1[[#This Row],[cx]]*$W$11+Table1[[#This Row],[cy]]*$X$11+Table1[[#This Row],[cz]]*$Y$11</f>
        <v>0.57566096105039699</v>
      </c>
      <c r="Q215">
        <f t="shared" si="21"/>
        <v>1.1483052732667455E-6</v>
      </c>
      <c r="R215">
        <f t="shared" si="22"/>
        <v>67.389151501279386</v>
      </c>
      <c r="AF215">
        <f t="shared" si="23"/>
        <v>111.2786024631592</v>
      </c>
      <c r="AG215">
        <f t="shared" si="24"/>
        <v>-51.512973782606437</v>
      </c>
      <c r="AH215">
        <f t="shared" si="25"/>
        <v>184.13958262188353</v>
      </c>
      <c r="AI215">
        <f>SQRT(Table1[[#This Row],[ax]]*Table1[[#This Row],[ax]]+Table1[[#This Row],[ay]]*Table1[[#This Row],[ay]]+Table1[[#This Row],[az]]*Table1[[#This Row],[az]])-9.807</f>
        <v>-0.46090431920708497</v>
      </c>
    </row>
    <row r="216" spans="1:35" x14ac:dyDescent="0.25">
      <c r="A216">
        <v>15765246</v>
      </c>
      <c r="B216">
        <v>-4.1059000000000001</v>
      </c>
      <c r="C216">
        <v>-6.5846020000000003</v>
      </c>
      <c r="D216">
        <v>4.5193729999999999</v>
      </c>
      <c r="E216">
        <v>-0.47308</v>
      </c>
      <c r="F216">
        <v>-0.80612499999999998</v>
      </c>
      <c r="G216">
        <v>3.6330300000000002</v>
      </c>
      <c r="H216">
        <v>9.3805560000000003</v>
      </c>
      <c r="I216">
        <v>56.104106999999999</v>
      </c>
      <c r="J216">
        <v>39.18092</v>
      </c>
      <c r="K216">
        <f>Table1[[#This Row],[mx]]-$W$8</f>
        <v>17.289732574284347</v>
      </c>
      <c r="L216">
        <f>Table1[[#This Row],[my]]-$X$8</f>
        <v>45.98682569078796</v>
      </c>
      <c r="M216">
        <f>Table1[[#This Row],[mz]]-$Y$8</f>
        <v>16.577913606784392</v>
      </c>
      <c r="N216">
        <f>Table1[[#This Row],[cx]]*$W$9+Table1[[#This Row],[cy]]*$X$9+Table1[[#This Row],[cz]]*$Y$9</f>
        <v>0.36253448915940639</v>
      </c>
      <c r="O216">
        <f>Table1[[#This Row],[cx]]*$W$10+Table1[[#This Row],[cy]]*$X$10+Table1[[#This Row],[cz]]*$Y$10</f>
        <v>0.71545299948288443</v>
      </c>
      <c r="P216">
        <f>Table1[[#This Row],[cx]]*$W$11+Table1[[#This Row],[cy]]*$X$11+Table1[[#This Row],[cz]]*$Y$11</f>
        <v>0.60393923275767603</v>
      </c>
      <c r="Q216">
        <f t="shared" si="21"/>
        <v>6.4751749265620513E-5</v>
      </c>
      <c r="R216">
        <f t="shared" si="22"/>
        <v>63.127746143356781</v>
      </c>
      <c r="AF216">
        <f t="shared" si="23"/>
        <v>-27.105487372048984</v>
      </c>
      <c r="AG216">
        <f t="shared" si="24"/>
        <v>-46.187560259983485</v>
      </c>
      <c r="AH216">
        <f t="shared" si="25"/>
        <v>208.15728584441348</v>
      </c>
      <c r="AI216">
        <f>SQRT(Table1[[#This Row],[ax]]*Table1[[#This Row],[ax]]+Table1[[#This Row],[ay]]*Table1[[#This Row],[ay]]+Table1[[#This Row],[az]]*Table1[[#This Row],[az]])-9.807</f>
        <v>-0.82701499881358309</v>
      </c>
    </row>
    <row r="217" spans="1:35" x14ac:dyDescent="0.25">
      <c r="A217">
        <v>15816724</v>
      </c>
      <c r="B217">
        <v>-4.6805380000000003</v>
      </c>
      <c r="C217">
        <v>-7.0443119999999997</v>
      </c>
      <c r="D217">
        <v>6.2504689999999998</v>
      </c>
      <c r="E217">
        <v>-7.4132000000000003E-2</v>
      </c>
      <c r="F217">
        <v>-1.2892300000000001</v>
      </c>
      <c r="G217">
        <v>3.1904059999999999</v>
      </c>
      <c r="H217">
        <v>17.317948999999999</v>
      </c>
      <c r="I217">
        <v>52.484489000000004</v>
      </c>
      <c r="J217">
        <v>38.834187</v>
      </c>
      <c r="K217">
        <f>Table1[[#This Row],[mx]]-$W$8</f>
        <v>25.227125574284347</v>
      </c>
      <c r="L217">
        <f>Table1[[#This Row],[my]]-$X$8</f>
        <v>42.367207690787964</v>
      </c>
      <c r="M217">
        <f>Table1[[#This Row],[mz]]-$Y$8</f>
        <v>16.231180606784392</v>
      </c>
      <c r="N217">
        <f>Table1[[#This Row],[cx]]*$W$9+Table1[[#This Row],[cy]]*$X$9+Table1[[#This Row],[cz]]*$Y$9</f>
        <v>0.51264964868761997</v>
      </c>
      <c r="O217">
        <f>Table1[[#This Row],[cx]]*$W$10+Table1[[#This Row],[cy]]*$X$10+Table1[[#This Row],[cz]]*$Y$10</f>
        <v>0.65719002336787558</v>
      </c>
      <c r="P217">
        <f>Table1[[#This Row],[cx]]*$W$11+Table1[[#This Row],[cy]]*$X$11+Table1[[#This Row],[cz]]*$Y$11</f>
        <v>0.56225039910450869</v>
      </c>
      <c r="Q217">
        <f t="shared" si="21"/>
        <v>1.1737339802854331E-4</v>
      </c>
      <c r="R217">
        <f t="shared" si="22"/>
        <v>52.043523464414221</v>
      </c>
      <c r="AF217">
        <f t="shared" si="23"/>
        <v>-4.2474507268638186</v>
      </c>
      <c r="AG217">
        <f t="shared" si="24"/>
        <v>-73.867437821651123</v>
      </c>
      <c r="AH217">
        <f t="shared" si="25"/>
        <v>182.7967987332149</v>
      </c>
      <c r="AI217">
        <f>SQRT(Table1[[#This Row],[ax]]*Table1[[#This Row],[ax]]+Table1[[#This Row],[ay]]*Table1[[#This Row],[ay]]+Table1[[#This Row],[az]]*Table1[[#This Row],[az]])-9.807</f>
        <v>0.70956456466411844</v>
      </c>
    </row>
    <row r="218" spans="1:35" x14ac:dyDescent="0.25">
      <c r="A218">
        <v>15868212</v>
      </c>
      <c r="B218">
        <v>-5.4395379999999998</v>
      </c>
      <c r="C218">
        <v>-5.1312480000000003</v>
      </c>
      <c r="D218">
        <v>5.6494939999999998</v>
      </c>
      <c r="E218">
        <v>-0.72528499999999996</v>
      </c>
      <c r="F218">
        <v>-0.191192</v>
      </c>
      <c r="G218">
        <v>4.4018959999999998</v>
      </c>
      <c r="H218">
        <v>23.090599000000001</v>
      </c>
      <c r="I218">
        <v>47.055058000000002</v>
      </c>
      <c r="J218">
        <v>40.914588999999999</v>
      </c>
      <c r="K218">
        <f>Table1[[#This Row],[mx]]-$W$8</f>
        <v>30.999775574284349</v>
      </c>
      <c r="L218">
        <f>Table1[[#This Row],[my]]-$X$8</f>
        <v>36.937776690787963</v>
      </c>
      <c r="M218">
        <f>Table1[[#This Row],[mz]]-$Y$8</f>
        <v>18.311582606784391</v>
      </c>
      <c r="N218">
        <f>Table1[[#This Row],[cx]]*$W$9+Table1[[#This Row],[cy]]*$X$9+Table1[[#This Row],[cz]]*$Y$9</f>
        <v>0.62557330420339763</v>
      </c>
      <c r="O218">
        <f>Table1[[#This Row],[cx]]*$W$10+Table1[[#This Row],[cy]]*$X$10+Table1[[#This Row],[cz]]*$Y$10</f>
        <v>0.5463951107901468</v>
      </c>
      <c r="P218">
        <f>Table1[[#This Row],[cx]]*$W$11+Table1[[#This Row],[cy]]*$X$11+Table1[[#This Row],[cz]]*$Y$11</f>
        <v>0.55349263501675128</v>
      </c>
      <c r="Q218">
        <f t="shared" si="21"/>
        <v>1.4109992191957524E-5</v>
      </c>
      <c r="R218">
        <f t="shared" si="22"/>
        <v>41.134970094463014</v>
      </c>
      <c r="AF218">
        <f t="shared" si="23"/>
        <v>-41.555769444145909</v>
      </c>
      <c r="AG218">
        <f t="shared" si="24"/>
        <v>-10.954494676665236</v>
      </c>
      <c r="AH218">
        <f t="shared" si="25"/>
        <v>252.21006265551901</v>
      </c>
      <c r="AI218">
        <f>SQRT(Table1[[#This Row],[ax]]*Table1[[#This Row],[ax]]+Table1[[#This Row],[ay]]*Table1[[#This Row],[ay]]+Table1[[#This Row],[az]]*Table1[[#This Row],[az]])-9.807</f>
        <v>-0.4349638206532731</v>
      </c>
    </row>
    <row r="219" spans="1:35" x14ac:dyDescent="0.25">
      <c r="A219">
        <v>15919729</v>
      </c>
      <c r="B219">
        <v>-7.3358429999999997</v>
      </c>
      <c r="C219">
        <v>-6.038697</v>
      </c>
      <c r="D219">
        <v>3.4108010000000002</v>
      </c>
      <c r="E219">
        <v>-1.213716</v>
      </c>
      <c r="F219">
        <v>-1.152075</v>
      </c>
      <c r="G219">
        <v>4.5632859999999997</v>
      </c>
      <c r="H219">
        <v>32.65155</v>
      </c>
      <c r="I219">
        <v>39.634838000000002</v>
      </c>
      <c r="J219">
        <v>40.394489</v>
      </c>
      <c r="K219">
        <f>Table1[[#This Row],[mx]]-$W$8</f>
        <v>40.560726574284345</v>
      </c>
      <c r="L219">
        <f>Table1[[#This Row],[my]]-$X$8</f>
        <v>29.517556690787963</v>
      </c>
      <c r="M219">
        <f>Table1[[#This Row],[mz]]-$Y$8</f>
        <v>17.791482606784392</v>
      </c>
      <c r="N219">
        <f>Table1[[#This Row],[cx]]*$W$9+Table1[[#This Row],[cy]]*$X$9+Table1[[#This Row],[cz]]*$Y$9</f>
        <v>0.80590149986957205</v>
      </c>
      <c r="O219">
        <f>Table1[[#This Row],[cx]]*$W$10+Table1[[#This Row],[cy]]*$X$10+Table1[[#This Row],[cz]]*$Y$10</f>
        <v>0.42162588863888978</v>
      </c>
      <c r="P219">
        <f>Table1[[#This Row],[cx]]*$W$11+Table1[[#This Row],[cy]]*$X$11+Table1[[#This Row],[cz]]*$Y$11</f>
        <v>0.47953909152396756</v>
      </c>
      <c r="Q219">
        <f t="shared" si="21"/>
        <v>3.2722241392692795E-3</v>
      </c>
      <c r="R219">
        <f t="shared" si="22"/>
        <v>27.617348923236509</v>
      </c>
      <c r="AF219">
        <f t="shared" si="23"/>
        <v>-69.540804327500226</v>
      </c>
      <c r="AG219">
        <f t="shared" si="24"/>
        <v>-66.009035182534319</v>
      </c>
      <c r="AH219">
        <f t="shared" si="25"/>
        <v>261.45702851113538</v>
      </c>
      <c r="AI219">
        <f>SQRT(Table1[[#This Row],[ax]]*Table1[[#This Row],[ax]]+Table1[[#This Row],[ay]]*Table1[[#This Row],[ay]]+Table1[[#This Row],[az]]*Table1[[#This Row],[az]])-9.807</f>
        <v>0.28824726988194982</v>
      </c>
    </row>
    <row r="220" spans="1:35" x14ac:dyDescent="0.25">
      <c r="A220">
        <v>15971249</v>
      </c>
      <c r="B220">
        <v>-6.0213590000000003</v>
      </c>
      <c r="C220">
        <v>-4.2477419999999997</v>
      </c>
      <c r="D220">
        <v>4.203322</v>
      </c>
      <c r="E220">
        <v>-1.266181</v>
      </c>
      <c r="F220">
        <v>-3.9641500000000001</v>
      </c>
      <c r="G220">
        <v>2.9259499999999998</v>
      </c>
      <c r="H220">
        <v>35.718268999999999</v>
      </c>
      <c r="I220">
        <v>29.680883000000001</v>
      </c>
      <c r="J220">
        <v>40.914588999999999</v>
      </c>
      <c r="K220">
        <f>Table1[[#This Row],[mx]]-$W$8</f>
        <v>43.627445574284344</v>
      </c>
      <c r="L220">
        <f>Table1[[#This Row],[my]]-$X$8</f>
        <v>19.563601690787962</v>
      </c>
      <c r="M220">
        <f>Table1[[#This Row],[mz]]-$Y$8</f>
        <v>18.311582606784391</v>
      </c>
      <c r="N220">
        <f>Table1[[#This Row],[cx]]*$W$9+Table1[[#This Row],[cy]]*$X$9+Table1[[#This Row],[cz]]*$Y$9</f>
        <v>0.86415172208418101</v>
      </c>
      <c r="O220">
        <f>Table1[[#This Row],[cx]]*$W$10+Table1[[#This Row],[cy]]*$X$10+Table1[[#This Row],[cz]]*$Y$10</f>
        <v>0.23931902849698647</v>
      </c>
      <c r="P220">
        <f>Table1[[#This Row],[cx]]*$W$11+Table1[[#This Row],[cy]]*$X$11+Table1[[#This Row],[cz]]*$Y$11</f>
        <v>0.41383697390747931</v>
      </c>
      <c r="Q220">
        <f t="shared" si="21"/>
        <v>6.1044389586432924E-4</v>
      </c>
      <c r="R220">
        <f t="shared" si="22"/>
        <v>15.479591100554018</v>
      </c>
      <c r="AF220">
        <f t="shared" si="23"/>
        <v>-72.546827399654092</v>
      </c>
      <c r="AG220">
        <f t="shared" si="24"/>
        <v>-227.12906435678531</v>
      </c>
      <c r="AH220">
        <f t="shared" si="25"/>
        <v>167.64458606630322</v>
      </c>
      <c r="AI220">
        <f>SQRT(Table1[[#This Row],[ax]]*Table1[[#This Row],[ax]]+Table1[[#This Row],[ay]]*Table1[[#This Row],[ay]]+Table1[[#This Row],[az]]*Table1[[#This Row],[az]])-9.807</f>
        <v>-1.3236049165956558</v>
      </c>
    </row>
    <row r="221" spans="1:35" x14ac:dyDescent="0.25">
      <c r="A221">
        <v>16022778</v>
      </c>
      <c r="B221">
        <v>-6.9335959999999996</v>
      </c>
      <c r="C221">
        <v>-5.1767399999999997</v>
      </c>
      <c r="D221">
        <v>5.8793490000000004</v>
      </c>
      <c r="E221">
        <v>-1.2043950000000001</v>
      </c>
      <c r="F221">
        <v>-3.4144649999999999</v>
      </c>
      <c r="G221">
        <v>4.7883269999999998</v>
      </c>
      <c r="H221">
        <v>33.373131000000001</v>
      </c>
      <c r="I221">
        <v>24.070473</v>
      </c>
      <c r="J221">
        <v>49.756301999999998</v>
      </c>
      <c r="K221">
        <f>Table1[[#This Row],[mx]]-$W$8</f>
        <v>41.282307574284346</v>
      </c>
      <c r="L221">
        <f>Table1[[#This Row],[my]]-$X$8</f>
        <v>13.953191690787961</v>
      </c>
      <c r="M221">
        <f>Table1[[#This Row],[mz]]-$Y$8</f>
        <v>27.15329560678439</v>
      </c>
      <c r="N221">
        <f>Table1[[#This Row],[cx]]*$W$9+Table1[[#This Row],[cy]]*$X$9+Table1[[#This Row],[cz]]*$Y$9</f>
        <v>0.83423670794407712</v>
      </c>
      <c r="O221">
        <f>Table1[[#This Row],[cx]]*$W$10+Table1[[#This Row],[cy]]*$X$10+Table1[[#This Row],[cz]]*$Y$10</f>
        <v>6.8927771370530772E-2</v>
      </c>
      <c r="P221">
        <f>Table1[[#This Row],[cx]]*$W$11+Table1[[#This Row],[cy]]*$X$11+Table1[[#This Row],[cz]]*$Y$11</f>
        <v>0.53413991877166633</v>
      </c>
      <c r="Q221">
        <f t="shared" si="21"/>
        <v>1.9579354395543008E-4</v>
      </c>
      <c r="R221">
        <f t="shared" si="22"/>
        <v>4.7232640041911953</v>
      </c>
      <c r="AF221">
        <f t="shared" si="23"/>
        <v>-69.006750366658792</v>
      </c>
      <c r="AG221">
        <f t="shared" si="24"/>
        <v>-195.63443379513663</v>
      </c>
      <c r="AH221">
        <f t="shared" si="25"/>
        <v>274.35092802853893</v>
      </c>
      <c r="AI221">
        <f>SQRT(Table1[[#This Row],[ax]]*Table1[[#This Row],[ax]]+Table1[[#This Row],[ay]]*Table1[[#This Row],[ay]]+Table1[[#This Row],[az]]*Table1[[#This Row],[az]])-9.807</f>
        <v>0.65436392554130585</v>
      </c>
    </row>
    <row r="222" spans="1:35" x14ac:dyDescent="0.25">
      <c r="A222">
        <v>16074307</v>
      </c>
      <c r="B222">
        <v>-5.6526329999999998</v>
      </c>
      <c r="C222">
        <v>-3.0888900000000001</v>
      </c>
      <c r="D222">
        <v>6.8179239999999997</v>
      </c>
      <c r="E222">
        <v>-0.10236199999999999</v>
      </c>
      <c r="F222">
        <v>-4.0075599999999998</v>
      </c>
      <c r="G222">
        <v>3.2913410000000001</v>
      </c>
      <c r="H222">
        <v>29.765224</v>
      </c>
      <c r="I222">
        <v>15.021421999999999</v>
      </c>
      <c r="J222">
        <v>54.610576999999999</v>
      </c>
      <c r="K222">
        <f>Table1[[#This Row],[mx]]-$W$8</f>
        <v>37.674400574284348</v>
      </c>
      <c r="L222">
        <f>Table1[[#This Row],[my]]-$X$8</f>
        <v>4.9041406907879601</v>
      </c>
      <c r="M222">
        <f>Table1[[#This Row],[mz]]-$Y$8</f>
        <v>32.007570606784391</v>
      </c>
      <c r="N222">
        <f>Table1[[#This Row],[cx]]*$W$9+Table1[[#This Row],[cy]]*$X$9+Table1[[#This Row],[cz]]*$Y$9</f>
        <v>0.77302997716432753</v>
      </c>
      <c r="O222">
        <f>Table1[[#This Row],[cx]]*$W$10+Table1[[#This Row],[cy]]*$X$10+Table1[[#This Row],[cz]]*$Y$10</f>
        <v>-0.13395867534707978</v>
      </c>
      <c r="P222">
        <f>Table1[[#This Row],[cx]]*$W$11+Table1[[#This Row],[cy]]*$X$11+Table1[[#This Row],[cz]]*$Y$11</f>
        <v>0.56025602957693854</v>
      </c>
      <c r="Q222">
        <f t="shared" si="21"/>
        <v>4.9833588049309294E-3</v>
      </c>
      <c r="R222">
        <f t="shared" si="22"/>
        <v>-9.8311758989258973</v>
      </c>
      <c r="AF222">
        <f t="shared" si="23"/>
        <v>-5.8649105825181325</v>
      </c>
      <c r="AG222">
        <f t="shared" si="24"/>
        <v>-229.61627414544819</v>
      </c>
      <c r="AH222">
        <f t="shared" si="25"/>
        <v>188.57994823836788</v>
      </c>
      <c r="AI222">
        <f>SQRT(Table1[[#This Row],[ax]]*Table1[[#This Row],[ax]]+Table1[[#This Row],[ay]]*Table1[[#This Row],[ay]]+Table1[[#This Row],[az]]*Table1[[#This Row],[az]])-9.807</f>
        <v>-0.42736307021615083</v>
      </c>
    </row>
    <row r="223" spans="1:35" x14ac:dyDescent="0.25">
      <c r="A223">
        <v>16125810</v>
      </c>
      <c r="B223">
        <v>-2.1042450000000001</v>
      </c>
      <c r="C223">
        <v>-2.3562270000000001</v>
      </c>
      <c r="D223">
        <v>8.7908469999999994</v>
      </c>
      <c r="E223">
        <v>-0.82302500000000001</v>
      </c>
      <c r="F223">
        <v>-3.5801159999999999</v>
      </c>
      <c r="G223">
        <v>4.2620779999999998</v>
      </c>
      <c r="H223">
        <v>21.647435999999999</v>
      </c>
      <c r="I223">
        <v>9.0490490000000001</v>
      </c>
      <c r="J223">
        <v>64.145752000000002</v>
      </c>
      <c r="K223">
        <f>Table1[[#This Row],[mx]]-$W$8</f>
        <v>29.556612574284348</v>
      </c>
      <c r="L223">
        <f>Table1[[#This Row],[my]]-$X$8</f>
        <v>-1.0682323092120392</v>
      </c>
      <c r="M223">
        <f>Table1[[#This Row],[mz]]-$Y$8</f>
        <v>41.542745606784393</v>
      </c>
      <c r="N223">
        <f>Table1[[#This Row],[cx]]*$W$9+Table1[[#This Row],[cy]]*$X$9+Table1[[#This Row],[cz]]*$Y$9</f>
        <v>0.63439575581669183</v>
      </c>
      <c r="O223">
        <f>Table1[[#This Row],[cx]]*$W$10+Table1[[#This Row],[cy]]*$X$10+Table1[[#This Row],[cz]]*$Y$10</f>
        <v>-0.3195273625913399</v>
      </c>
      <c r="P223">
        <f>Table1[[#This Row],[cx]]*$W$11+Table1[[#This Row],[cy]]*$X$11+Table1[[#This Row],[cz]]*$Y$11</f>
        <v>0.69730621035564577</v>
      </c>
      <c r="Q223">
        <f t="shared" si="21"/>
        <v>8.4793498973677182E-5</v>
      </c>
      <c r="R223">
        <f t="shared" si="22"/>
        <v>-26.733114731757677</v>
      </c>
      <c r="AF223">
        <f t="shared" si="23"/>
        <v>-47.15585893375458</v>
      </c>
      <c r="AG223">
        <f t="shared" si="24"/>
        <v>-205.12553696725823</v>
      </c>
      <c r="AH223">
        <f t="shared" si="25"/>
        <v>244.19908135555886</v>
      </c>
      <c r="AI223">
        <f>SQRT(Table1[[#This Row],[ax]]*Table1[[#This Row],[ax]]+Table1[[#This Row],[ay]]*Table1[[#This Row],[ay]]+Table1[[#This Row],[az]]*Table1[[#This Row],[az]])-9.807</f>
        <v>-0.46576648011821753</v>
      </c>
    </row>
    <row r="224" spans="1:35" x14ac:dyDescent="0.25">
      <c r="A224">
        <v>16177306</v>
      </c>
      <c r="B224">
        <v>-1.8672070000000001</v>
      </c>
      <c r="C224">
        <v>-1.769617</v>
      </c>
      <c r="D224">
        <v>9.1021090000000004</v>
      </c>
      <c r="E224">
        <v>-0.22140699999999999</v>
      </c>
      <c r="F224">
        <v>-2.6317499999999998</v>
      </c>
      <c r="G224">
        <v>1.636428</v>
      </c>
      <c r="H224">
        <v>13.890438</v>
      </c>
      <c r="I224">
        <v>5.9723730000000002</v>
      </c>
      <c r="J224">
        <v>68.133194000000003</v>
      </c>
      <c r="K224">
        <f>Table1[[#This Row],[mx]]-$W$8</f>
        <v>21.799614574284348</v>
      </c>
      <c r="L224">
        <f>Table1[[#This Row],[my]]-$X$8</f>
        <v>-4.1449083092120391</v>
      </c>
      <c r="M224">
        <f>Table1[[#This Row],[mz]]-$Y$8</f>
        <v>45.530187606784395</v>
      </c>
      <c r="N224">
        <f>Table1[[#This Row],[cx]]*$W$9+Table1[[#This Row],[cy]]*$X$9+Table1[[#This Row],[cz]]*$Y$9</f>
        <v>0.49332592532169806</v>
      </c>
      <c r="O224">
        <f>Table1[[#This Row],[cx]]*$W$10+Table1[[#This Row],[cy]]*$X$10+Table1[[#This Row],[cz]]*$Y$10</f>
        <v>-0.41012575746818897</v>
      </c>
      <c r="P224">
        <f>Table1[[#This Row],[cx]]*$W$11+Table1[[#This Row],[cy]]*$X$11+Table1[[#This Row],[cz]]*$Y$11</f>
        <v>0.7557425627491996</v>
      </c>
      <c r="Q224">
        <f t="shared" si="21"/>
        <v>2.985836539797981E-4</v>
      </c>
      <c r="R224">
        <f t="shared" si="22"/>
        <v>-39.738389858632537</v>
      </c>
      <c r="AF224">
        <f t="shared" si="23"/>
        <v>-12.685686654653017</v>
      </c>
      <c r="AG224">
        <f t="shared" si="24"/>
        <v>-150.78816773355439</v>
      </c>
      <c r="AH224">
        <f t="shared" si="25"/>
        <v>93.760417877034286</v>
      </c>
      <c r="AI224">
        <f>SQRT(Table1[[#This Row],[ax]]*Table1[[#This Row],[ax]]+Table1[[#This Row],[ay]]*Table1[[#This Row],[ay]]+Table1[[#This Row],[az]]*Table1[[#This Row],[az]])-9.807</f>
        <v>-0.34833230547668492</v>
      </c>
    </row>
    <row r="225" spans="1:35" x14ac:dyDescent="0.25">
      <c r="A225">
        <v>16228793</v>
      </c>
      <c r="B225">
        <v>0.80246399999999996</v>
      </c>
      <c r="C225">
        <v>-1.0225880000000001</v>
      </c>
      <c r="D225">
        <v>7.9073409999999997</v>
      </c>
      <c r="E225">
        <v>-0.72075800000000001</v>
      </c>
      <c r="F225">
        <v>-2.6168360000000002</v>
      </c>
      <c r="G225">
        <v>1.6255090000000001</v>
      </c>
      <c r="H225">
        <v>6.4942310000000001</v>
      </c>
      <c r="I225">
        <v>6.1533540000000002</v>
      </c>
      <c r="J225">
        <v>70.386962999999994</v>
      </c>
      <c r="K225">
        <f>Table1[[#This Row],[mx]]-$W$8</f>
        <v>14.403407574284348</v>
      </c>
      <c r="L225">
        <f>Table1[[#This Row],[my]]-$X$8</f>
        <v>-3.9639273092120391</v>
      </c>
      <c r="M225">
        <f>Table1[[#This Row],[mz]]-$Y$8</f>
        <v>47.783956606784386</v>
      </c>
      <c r="N225">
        <f>Table1[[#This Row],[cx]]*$W$9+Table1[[#This Row],[cy]]*$X$9+Table1[[#This Row],[cz]]*$Y$9</f>
        <v>0.35645867565154932</v>
      </c>
      <c r="O225">
        <f>Table1[[#This Row],[cx]]*$W$10+Table1[[#This Row],[cy]]*$X$10+Table1[[#This Row],[cz]]*$Y$10</f>
        <v>-0.42833243193891546</v>
      </c>
      <c r="P225">
        <f>Table1[[#This Row],[cx]]*$W$11+Table1[[#This Row],[cy]]*$X$11+Table1[[#This Row],[cz]]*$Y$11</f>
        <v>0.80615777500882158</v>
      </c>
      <c r="Q225">
        <f t="shared" si="21"/>
        <v>1.5664324979342283E-3</v>
      </c>
      <c r="R225">
        <f t="shared" si="22"/>
        <v>-50.232739046158244</v>
      </c>
      <c r="AF225">
        <f t="shared" si="23"/>
        <v>-41.296391450290187</v>
      </c>
      <c r="AG225">
        <f t="shared" si="24"/>
        <v>-149.9336584778963</v>
      </c>
      <c r="AH225">
        <f t="shared" si="25"/>
        <v>93.134805260530939</v>
      </c>
      <c r="AI225">
        <f>SQRT(Table1[[#This Row],[ax]]*Table1[[#This Row],[ax]]+Table1[[#This Row],[ay]]*Table1[[#This Row],[ay]]+Table1[[#This Row],[az]]*Table1[[#This Row],[az]])-9.807</f>
        <v>-1.7935315637159341</v>
      </c>
    </row>
    <row r="226" spans="1:35" x14ac:dyDescent="0.25">
      <c r="A226">
        <v>16280279</v>
      </c>
      <c r="B226">
        <v>-0.64849699999999999</v>
      </c>
      <c r="C226">
        <v>-1.1830080000000001</v>
      </c>
      <c r="D226">
        <v>8.5274710000000002</v>
      </c>
      <c r="E226">
        <v>-0.45843200000000001</v>
      </c>
      <c r="F226">
        <v>-2.7795570000000001</v>
      </c>
      <c r="G226">
        <v>1.1615789999999999</v>
      </c>
      <c r="H226">
        <v>3.9686970000000001</v>
      </c>
      <c r="I226">
        <v>4.3435439999999996</v>
      </c>
      <c r="J226">
        <v>72.467369000000005</v>
      </c>
      <c r="K226">
        <f>Table1[[#This Row],[mx]]-$W$8</f>
        <v>11.877873574284347</v>
      </c>
      <c r="L226">
        <f>Table1[[#This Row],[my]]-$X$8</f>
        <v>-5.7737373092120396</v>
      </c>
      <c r="M226">
        <f>Table1[[#This Row],[mz]]-$Y$8</f>
        <v>49.864362606784397</v>
      </c>
      <c r="N226">
        <f>Table1[[#This Row],[cx]]*$W$9+Table1[[#This Row],[cy]]*$X$9+Table1[[#This Row],[cz]]*$Y$9</f>
        <v>0.31179945732555653</v>
      </c>
      <c r="O226">
        <f>Table1[[#This Row],[cx]]*$W$10+Table1[[#This Row],[cy]]*$X$10+Table1[[#This Row],[cz]]*$Y$10</f>
        <v>-0.47842462204179226</v>
      </c>
      <c r="P226">
        <f>Table1[[#This Row],[cx]]*$W$11+Table1[[#This Row],[cy]]*$X$11+Table1[[#This Row],[cz]]*$Y$11</f>
        <v>0.83334295912596679</v>
      </c>
      <c r="Q226">
        <f t="shared" si="21"/>
        <v>4.2310466303026187E-4</v>
      </c>
      <c r="R226">
        <f t="shared" si="22"/>
        <v>-56.906861037037672</v>
      </c>
      <c r="AF226">
        <f t="shared" si="23"/>
        <v>-26.266218793741356</v>
      </c>
      <c r="AG226">
        <f t="shared" si="24"/>
        <v>-159.25688501604458</v>
      </c>
      <c r="AH226">
        <f t="shared" si="25"/>
        <v>66.553574271026648</v>
      </c>
      <c r="AI226">
        <f>SQRT(Table1[[#This Row],[ax]]*Table1[[#This Row],[ax]]+Table1[[#This Row],[ay]]*Table1[[#This Row],[ay]]+Table1[[#This Row],[az]]*Table1[[#This Row],[az]])-9.807</f>
        <v>-1.173471292518105</v>
      </c>
    </row>
    <row r="227" spans="1:35" x14ac:dyDescent="0.25">
      <c r="A227">
        <v>16331774</v>
      </c>
      <c r="B227">
        <v>2.62215</v>
      </c>
      <c r="C227">
        <v>-0.73287500000000005</v>
      </c>
      <c r="D227">
        <v>8.5585979999999999</v>
      </c>
      <c r="E227">
        <v>0.56903099999999995</v>
      </c>
      <c r="F227">
        <v>-2.141721</v>
      </c>
      <c r="G227">
        <v>1.331491</v>
      </c>
      <c r="H227">
        <v>-3.0667200000000001</v>
      </c>
      <c r="I227">
        <v>7.7821829999999999</v>
      </c>
      <c r="J227">
        <v>73.680931000000001</v>
      </c>
      <c r="K227">
        <f>Table1[[#This Row],[mx]]-$W$8</f>
        <v>4.8424565742843475</v>
      </c>
      <c r="L227">
        <f>Table1[[#This Row],[my]]-$X$8</f>
        <v>-2.3350983092120394</v>
      </c>
      <c r="M227">
        <f>Table1[[#This Row],[mz]]-$Y$8</f>
        <v>51.077924606784393</v>
      </c>
      <c r="N227">
        <f>Table1[[#This Row],[cx]]*$W$9+Table1[[#This Row],[cy]]*$X$9+Table1[[#This Row],[cz]]*$Y$9</f>
        <v>0.18033493552517635</v>
      </c>
      <c r="O227">
        <f>Table1[[#This Row],[cx]]*$W$10+Table1[[#This Row],[cy]]*$X$10+Table1[[#This Row],[cz]]*$Y$10</f>
        <v>-0.4295355287495492</v>
      </c>
      <c r="P227">
        <f>Table1[[#This Row],[cx]]*$W$11+Table1[[#This Row],[cy]]*$X$11+Table1[[#This Row],[cz]]*$Y$11</f>
        <v>0.88810088312434021</v>
      </c>
      <c r="Q227">
        <f t="shared" si="21"/>
        <v>3.300086615612446E-5</v>
      </c>
      <c r="R227">
        <f t="shared" si="22"/>
        <v>-67.225530392133692</v>
      </c>
      <c r="AF227">
        <f t="shared" si="23"/>
        <v>32.603074712108743</v>
      </c>
      <c r="AG227">
        <f t="shared" si="24"/>
        <v>-122.71157419453819</v>
      </c>
      <c r="AH227">
        <f t="shared" si="25"/>
        <v>76.288814759653491</v>
      </c>
      <c r="AI227">
        <f>SQRT(Table1[[#This Row],[ax]]*Table1[[#This Row],[ax]]+Table1[[#This Row],[ay]]*Table1[[#This Row],[ay]]+Table1[[#This Row],[az]]*Table1[[#This Row],[az]])-9.807</f>
        <v>-0.82577646900329071</v>
      </c>
    </row>
    <row r="228" spans="1:35" x14ac:dyDescent="0.25">
      <c r="A228">
        <v>16383263</v>
      </c>
      <c r="B228">
        <v>1.0227409999999999</v>
      </c>
      <c r="C228">
        <v>-2.4615770000000001</v>
      </c>
      <c r="D228">
        <v>7.7684699999999998</v>
      </c>
      <c r="E228">
        <v>0.51097300000000001</v>
      </c>
      <c r="F228">
        <v>-2.3675600000000001</v>
      </c>
      <c r="G228">
        <v>1.2883469999999999</v>
      </c>
      <c r="H228">
        <v>-11.364903999999999</v>
      </c>
      <c r="I228">
        <v>6.6962970000000004</v>
      </c>
      <c r="J228">
        <v>74.027671999999995</v>
      </c>
      <c r="K228">
        <f>Table1[[#This Row],[mx]]-$W$8</f>
        <v>-3.4557274257156516</v>
      </c>
      <c r="L228">
        <f>Table1[[#This Row],[my]]-$X$8</f>
        <v>-3.4209843092120389</v>
      </c>
      <c r="M228">
        <f>Table1[[#This Row],[mz]]-$Y$8</f>
        <v>51.424665606784387</v>
      </c>
      <c r="N228">
        <f>Table1[[#This Row],[cx]]*$W$9+Table1[[#This Row],[cy]]*$X$9+Table1[[#This Row],[cz]]*$Y$9</f>
        <v>2.2867726484365594E-2</v>
      </c>
      <c r="O228">
        <f>Table1[[#This Row],[cx]]*$W$10+Table1[[#This Row],[cy]]*$X$10+Table1[[#This Row],[cz]]*$Y$10</f>
        <v>-0.45662143601472704</v>
      </c>
      <c r="P228">
        <f>Table1[[#This Row],[cx]]*$W$11+Table1[[#This Row],[cy]]*$X$11+Table1[[#This Row],[cz]]*$Y$11</f>
        <v>0.8965347833423728</v>
      </c>
      <c r="Q228">
        <f t="shared" si="21"/>
        <v>1.6385757449931002E-4</v>
      </c>
      <c r="R228">
        <f t="shared" si="22"/>
        <v>-87.133006918805549</v>
      </c>
      <c r="AF228">
        <f t="shared" si="23"/>
        <v>29.276596345138213</v>
      </c>
      <c r="AG228">
        <f t="shared" si="24"/>
        <v>-135.65119574399318</v>
      </c>
      <c r="AH228">
        <f t="shared" si="25"/>
        <v>73.816845648341072</v>
      </c>
      <c r="AI228">
        <f>SQRT(Table1[[#This Row],[ax]]*Table1[[#This Row],[ax]]+Table1[[#This Row],[ay]]*Table1[[#This Row],[ay]]+Table1[[#This Row],[az]]*Table1[[#This Row],[az]])-9.807</f>
        <v>-1.5939319605332631</v>
      </c>
    </row>
    <row r="229" spans="1:35" x14ac:dyDescent="0.25">
      <c r="A229">
        <v>16434752</v>
      </c>
      <c r="B229">
        <v>4.6357759999999999</v>
      </c>
      <c r="C229">
        <v>-1.271598</v>
      </c>
      <c r="D229">
        <v>7.5481930000000004</v>
      </c>
      <c r="E229">
        <v>1.1599950000000001</v>
      </c>
      <c r="F229">
        <v>-2.7233640000000001</v>
      </c>
      <c r="G229">
        <v>0.87555099999999997</v>
      </c>
      <c r="H229">
        <v>-18.039529999999999</v>
      </c>
      <c r="I229">
        <v>6.1533540000000002</v>
      </c>
      <c r="J229">
        <v>72.467369000000005</v>
      </c>
      <c r="K229">
        <f>Table1[[#This Row],[mx]]-$W$8</f>
        <v>-10.130353425715651</v>
      </c>
      <c r="L229">
        <f>Table1[[#This Row],[my]]-$X$8</f>
        <v>-3.9639273092120391</v>
      </c>
      <c r="M229">
        <f>Table1[[#This Row],[mz]]-$Y$8</f>
        <v>49.864362606784397</v>
      </c>
      <c r="N229">
        <f>Table1[[#This Row],[cx]]*$W$9+Table1[[#This Row],[cy]]*$X$9+Table1[[#This Row],[cz]]*$Y$9</f>
        <v>-0.10693972048081028</v>
      </c>
      <c r="O229">
        <f>Table1[[#This Row],[cx]]*$W$10+Table1[[#This Row],[cy]]*$X$10+Table1[[#This Row],[cz]]*$Y$10</f>
        <v>-0.45838223477779771</v>
      </c>
      <c r="P229">
        <f>Table1[[#This Row],[cx]]*$W$11+Table1[[#This Row],[cy]]*$X$11+Table1[[#This Row],[cz]]*$Y$11</f>
        <v>0.87289357407433099</v>
      </c>
      <c r="Q229">
        <f t="shared" si="21"/>
        <v>2.7246227635260536E-4</v>
      </c>
      <c r="R229">
        <f t="shared" si="22"/>
        <v>-103.13210970406664</v>
      </c>
      <c r="AF229">
        <f t="shared" si="23"/>
        <v>66.462817756277929</v>
      </c>
      <c r="AG229">
        <f t="shared" si="24"/>
        <v>-156.03726327786595</v>
      </c>
      <c r="AH229">
        <f t="shared" si="25"/>
        <v>50.165377048458737</v>
      </c>
      <c r="AI229">
        <f>SQRT(Table1[[#This Row],[ax]]*Table1[[#This Row],[ax]]+Table1[[#This Row],[ay]]*Table1[[#This Row],[ay]]+Table1[[#This Row],[az]]*Table1[[#This Row],[az]])-9.807</f>
        <v>-0.85811190364808532</v>
      </c>
    </row>
    <row r="230" spans="1:35" x14ac:dyDescent="0.25">
      <c r="A230">
        <v>16486251</v>
      </c>
      <c r="B230">
        <v>3.2997429999999999</v>
      </c>
      <c r="C230">
        <v>-1.187797</v>
      </c>
      <c r="D230">
        <v>8.0222680000000004</v>
      </c>
      <c r="E230">
        <v>1.451349</v>
      </c>
      <c r="F230">
        <v>-0.73315399999999997</v>
      </c>
      <c r="G230">
        <v>1.3176429999999999</v>
      </c>
      <c r="H230">
        <v>-26.698505000000001</v>
      </c>
      <c r="I230">
        <v>2.1717719999999998</v>
      </c>
      <c r="J230">
        <v>72.120636000000005</v>
      </c>
      <c r="K230">
        <f>Table1[[#This Row],[mx]]-$W$8</f>
        <v>-18.789328425715652</v>
      </c>
      <c r="L230">
        <f>Table1[[#This Row],[my]]-$X$8</f>
        <v>-7.9455093092120395</v>
      </c>
      <c r="M230">
        <f>Table1[[#This Row],[mz]]-$Y$8</f>
        <v>49.517629606784396</v>
      </c>
      <c r="N230">
        <f>Table1[[#This Row],[cx]]*$W$9+Table1[[#This Row],[cy]]*$X$9+Table1[[#This Row],[cz]]*$Y$9</f>
        <v>-0.27277285559739328</v>
      </c>
      <c r="O230">
        <f>Table1[[#This Row],[cx]]*$W$10+Table1[[#This Row],[cy]]*$X$10+Table1[[#This Row],[cz]]*$Y$10</f>
        <v>-0.53277458617571494</v>
      </c>
      <c r="P230">
        <f>Table1[[#This Row],[cx]]*$W$11+Table1[[#This Row],[cy]]*$X$11+Table1[[#This Row],[cz]]*$Y$11</f>
        <v>0.84866648772781828</v>
      </c>
      <c r="Q230">
        <f t="shared" si="21"/>
        <v>6.1604599873936652E-3</v>
      </c>
      <c r="R230">
        <f t="shared" si="22"/>
        <v>-117.11178756651644</v>
      </c>
      <c r="AF230">
        <f t="shared" si="23"/>
        <v>83.156172300532518</v>
      </c>
      <c r="AG230">
        <f t="shared" si="24"/>
        <v>-42.006629933134356</v>
      </c>
      <c r="AH230">
        <f t="shared" si="25"/>
        <v>75.495382804956321</v>
      </c>
      <c r="AI230">
        <f>SQRT(Table1[[#This Row],[ax]]*Table1[[#This Row],[ax]]+Table1[[#This Row],[ay]]*Table1[[#This Row],[ay]]+Table1[[#This Row],[az]]*Table1[[#This Row],[az]])-9.807</f>
        <v>-1.051661660273659</v>
      </c>
    </row>
    <row r="231" spans="1:35" x14ac:dyDescent="0.25">
      <c r="A231">
        <v>16537744</v>
      </c>
      <c r="B231">
        <v>5.9574429999999996</v>
      </c>
      <c r="C231">
        <v>-1.3075129999999999</v>
      </c>
      <c r="D231">
        <v>7.0286249999999999</v>
      </c>
      <c r="E231">
        <v>-0.99080599999999996</v>
      </c>
      <c r="F231">
        <v>-1.788314</v>
      </c>
      <c r="G231">
        <v>1.603138</v>
      </c>
      <c r="H231">
        <v>-30.306412000000002</v>
      </c>
      <c r="I231">
        <v>1.8098099999999999</v>
      </c>
      <c r="J231">
        <v>70.040229999999994</v>
      </c>
      <c r="K231">
        <f>Table1[[#This Row],[mx]]-$W$8</f>
        <v>-22.397235425715653</v>
      </c>
      <c r="L231">
        <f>Table1[[#This Row],[my]]-$X$8</f>
        <v>-8.3074713092120387</v>
      </c>
      <c r="M231">
        <f>Table1[[#This Row],[mz]]-$Y$8</f>
        <v>47.437223606784386</v>
      </c>
      <c r="N231">
        <f>Table1[[#This Row],[cx]]*$W$9+Table1[[#This Row],[cy]]*$X$9+Table1[[#This Row],[cz]]*$Y$9</f>
        <v>-0.34508695929733446</v>
      </c>
      <c r="O231">
        <f>Table1[[#This Row],[cx]]*$W$10+Table1[[#This Row],[cy]]*$X$10+Table1[[#This Row],[cz]]*$Y$10</f>
        <v>-0.52551851402261951</v>
      </c>
      <c r="P231">
        <f>Table1[[#This Row],[cx]]*$W$11+Table1[[#This Row],[cy]]*$X$11+Table1[[#This Row],[cz]]*$Y$11</f>
        <v>0.81334262804508883</v>
      </c>
      <c r="Q231">
        <f t="shared" si="21"/>
        <v>3.2240761299248623E-3</v>
      </c>
      <c r="R231">
        <f t="shared" si="22"/>
        <v>-123.29130259093913</v>
      </c>
      <c r="AF231">
        <f t="shared" si="23"/>
        <v>-56.769002116239044</v>
      </c>
      <c r="AG231">
        <f t="shared" si="24"/>
        <v>-102.4628446441583</v>
      </c>
      <c r="AH231">
        <f t="shared" si="25"/>
        <v>91.853041377043766</v>
      </c>
      <c r="AI231">
        <f>SQRT(Table1[[#This Row],[ax]]*Table1[[#This Row],[ax]]+Table1[[#This Row],[ay]]*Table1[[#This Row],[ay]]+Table1[[#This Row],[az]]*Table1[[#This Row],[az]])-9.807</f>
        <v>-0.50096503692131122</v>
      </c>
    </row>
    <row r="232" spans="1:35" x14ac:dyDescent="0.25">
      <c r="A232">
        <v>16589250</v>
      </c>
      <c r="B232">
        <v>5.6485750000000001</v>
      </c>
      <c r="C232">
        <v>-3.084101</v>
      </c>
      <c r="D232">
        <v>7.189044</v>
      </c>
      <c r="E232">
        <v>-0.70211500000000004</v>
      </c>
      <c r="F232">
        <v>-1.9374530000000001</v>
      </c>
      <c r="G232">
        <v>2.8103669999999998</v>
      </c>
      <c r="H232">
        <v>-34.635899000000002</v>
      </c>
      <c r="I232">
        <v>8.6870879999999993</v>
      </c>
      <c r="J232">
        <v>66.919623999999999</v>
      </c>
      <c r="K232">
        <f>Table1[[#This Row],[mx]]-$W$8</f>
        <v>-26.726722425715653</v>
      </c>
      <c r="L232">
        <f>Table1[[#This Row],[my]]-$X$8</f>
        <v>-1.43019330921204</v>
      </c>
      <c r="M232">
        <f>Table1[[#This Row],[mz]]-$Y$8</f>
        <v>44.316617606784391</v>
      </c>
      <c r="N232">
        <f>Table1[[#This Row],[cx]]*$W$9+Table1[[#This Row],[cy]]*$X$9+Table1[[#This Row],[cz]]*$Y$9</f>
        <v>-0.43219128349479602</v>
      </c>
      <c r="O232">
        <f>Table1[[#This Row],[cx]]*$W$10+Table1[[#This Row],[cy]]*$X$10+Table1[[#This Row],[cz]]*$Y$10</f>
        <v>-0.37974947040965312</v>
      </c>
      <c r="P232">
        <f>Table1[[#This Row],[cx]]*$W$11+Table1[[#This Row],[cy]]*$X$11+Table1[[#This Row],[cz]]*$Y$11</f>
        <v>0.81217722971508499</v>
      </c>
      <c r="Q232">
        <f t="shared" si="21"/>
        <v>8.7781566234278167E-5</v>
      </c>
      <c r="R232">
        <f t="shared" si="22"/>
        <v>-138.69549970883577</v>
      </c>
      <c r="AF232">
        <f t="shared" si="23"/>
        <v>-40.228226232827801</v>
      </c>
      <c r="AG232">
        <f t="shared" si="24"/>
        <v>-111.00787990495989</v>
      </c>
      <c r="AH232">
        <f t="shared" si="25"/>
        <v>161.02216798284263</v>
      </c>
      <c r="AI232">
        <f>SQRT(Table1[[#This Row],[ax]]*Table1[[#This Row],[ax]]+Table1[[#This Row],[ay]]*Table1[[#This Row],[ay]]+Table1[[#This Row],[az]]*Table1[[#This Row],[az]])-9.807</f>
        <v>-0.15814348004065337</v>
      </c>
    </row>
    <row r="233" spans="1:35" x14ac:dyDescent="0.25">
      <c r="A233">
        <v>16640772</v>
      </c>
      <c r="B233">
        <v>5.938288</v>
      </c>
      <c r="C233">
        <v>-4.2764740000000003</v>
      </c>
      <c r="D233">
        <v>6.4013109999999998</v>
      </c>
      <c r="E233">
        <v>-0.54791599999999996</v>
      </c>
      <c r="F233">
        <v>-2.1092300000000002</v>
      </c>
      <c r="G233">
        <v>2.7030400000000001</v>
      </c>
      <c r="H233">
        <v>-41.310524000000001</v>
      </c>
      <c r="I233">
        <v>15.745347000000001</v>
      </c>
      <c r="J233">
        <v>64.319121999999993</v>
      </c>
      <c r="K233">
        <f>Table1[[#This Row],[mx]]-$W$8</f>
        <v>-33.401347425715656</v>
      </c>
      <c r="L233">
        <f>Table1[[#This Row],[my]]-$X$8</f>
        <v>5.6280656907879614</v>
      </c>
      <c r="M233">
        <f>Table1[[#This Row],[mz]]-$Y$8</f>
        <v>41.716115606784385</v>
      </c>
      <c r="N233">
        <f>Table1[[#This Row],[cx]]*$W$9+Table1[[#This Row],[cy]]*$X$9+Table1[[#This Row],[cz]]*$Y$9</f>
        <v>-0.56301642768636739</v>
      </c>
      <c r="O233">
        <f>Table1[[#This Row],[cx]]*$W$10+Table1[[#This Row],[cy]]*$X$10+Table1[[#This Row],[cz]]*$Y$10</f>
        <v>-0.23603150440290316</v>
      </c>
      <c r="P233">
        <f>Table1[[#This Row],[cx]]*$W$11+Table1[[#This Row],[cy]]*$X$11+Table1[[#This Row],[cz]]*$Y$11</f>
        <v>0.8244142318130846</v>
      </c>
      <c r="Q233">
        <f t="shared" si="21"/>
        <v>2.7412758191962205E-3</v>
      </c>
      <c r="R233">
        <f t="shared" si="22"/>
        <v>-157.25526899286723</v>
      </c>
      <c r="AF233">
        <f t="shared" si="23"/>
        <v>-31.393274327690012</v>
      </c>
      <c r="AG233">
        <f t="shared" si="24"/>
        <v>-120.84997702237864</v>
      </c>
      <c r="AH233">
        <f t="shared" si="25"/>
        <v>154.87278385504206</v>
      </c>
      <c r="AI233">
        <f>SQRT(Table1[[#This Row],[ax]]*Table1[[#This Row],[ax]]+Table1[[#This Row],[ay]]*Table1[[#This Row],[ay]]+Table1[[#This Row],[az]]*Table1[[#This Row],[az]])-9.807</f>
        <v>-8.4434661451691539E-2</v>
      </c>
    </row>
    <row r="234" spans="1:35" x14ac:dyDescent="0.25">
      <c r="A234">
        <v>16692276</v>
      </c>
      <c r="B234">
        <v>6.704472</v>
      </c>
      <c r="C234">
        <v>-4.6452</v>
      </c>
      <c r="D234">
        <v>5.2831630000000001</v>
      </c>
      <c r="E234">
        <v>-0.38732499999999997</v>
      </c>
      <c r="F234">
        <v>-2.181136</v>
      </c>
      <c r="G234">
        <v>2.8218190000000001</v>
      </c>
      <c r="H234">
        <v>-41.671314000000002</v>
      </c>
      <c r="I234">
        <v>14.659461</v>
      </c>
      <c r="J234">
        <v>62.585453000000001</v>
      </c>
      <c r="K234">
        <f>Table1[[#This Row],[mx]]-$W$8</f>
        <v>-33.762137425715657</v>
      </c>
      <c r="L234">
        <f>Table1[[#This Row],[my]]-$X$8</f>
        <v>4.542179690787961</v>
      </c>
      <c r="M234">
        <f>Table1[[#This Row],[mz]]-$Y$8</f>
        <v>39.982446606784393</v>
      </c>
      <c r="N234">
        <f>Table1[[#This Row],[cx]]*$W$9+Table1[[#This Row],[cy]]*$X$9+Table1[[#This Row],[cz]]*$Y$9</f>
        <v>-0.57299625945938082</v>
      </c>
      <c r="O234">
        <f>Table1[[#This Row],[cx]]*$W$10+Table1[[#This Row],[cy]]*$X$10+Table1[[#This Row],[cz]]*$Y$10</f>
        <v>-0.24264764018258403</v>
      </c>
      <c r="P234">
        <f>Table1[[#This Row],[cx]]*$W$11+Table1[[#This Row],[cy]]*$X$11+Table1[[#This Row],[cz]]*$Y$11</f>
        <v>0.78616564005953193</v>
      </c>
      <c r="Q234">
        <f t="shared" si="21"/>
        <v>2.7657125710274069E-5</v>
      </c>
      <c r="R234">
        <f t="shared" si="22"/>
        <v>-157.04872231729797</v>
      </c>
      <c r="AF234">
        <f t="shared" si="23"/>
        <v>-22.192087799904609</v>
      </c>
      <c r="AG234">
        <f t="shared" si="24"/>
        <v>-124.96988734404633</v>
      </c>
      <c r="AH234">
        <f t="shared" si="25"/>
        <v>161.67831924982644</v>
      </c>
      <c r="AI234">
        <f>SQRT(Table1[[#This Row],[ax]]*Table1[[#This Row],[ax]]+Table1[[#This Row],[ay]]*Table1[[#This Row],[ay]]+Table1[[#This Row],[az]]*Table1[[#This Row],[az]])-9.807</f>
        <v>-8.8994076799860267E-2</v>
      </c>
    </row>
    <row r="235" spans="1:35" x14ac:dyDescent="0.25">
      <c r="A235">
        <v>16743799</v>
      </c>
      <c r="B235">
        <v>5.9023729999999999</v>
      </c>
      <c r="C235">
        <v>-5.0043490000000004</v>
      </c>
      <c r="D235">
        <v>5.031758</v>
      </c>
      <c r="E235">
        <v>-0.57001999999999997</v>
      </c>
      <c r="F235">
        <v>-1.8373170000000001</v>
      </c>
      <c r="G235">
        <v>2.410088</v>
      </c>
      <c r="H235">
        <v>-45.640011000000001</v>
      </c>
      <c r="I235">
        <v>25.518319999999999</v>
      </c>
      <c r="J235">
        <v>58.424647999999998</v>
      </c>
      <c r="K235">
        <f>Table1[[#This Row],[mx]]-$W$8</f>
        <v>-37.730834425715656</v>
      </c>
      <c r="L235">
        <f>Table1[[#This Row],[my]]-$X$8</f>
        <v>15.40103869078796</v>
      </c>
      <c r="M235">
        <f>Table1[[#This Row],[mz]]-$Y$8</f>
        <v>35.821641606784389</v>
      </c>
      <c r="N235">
        <f>Table1[[#This Row],[cx]]*$W$9+Table1[[#This Row],[cy]]*$X$9+Table1[[#This Row],[cz]]*$Y$9</f>
        <v>-0.65462331512040817</v>
      </c>
      <c r="O235">
        <f>Table1[[#This Row],[cx]]*$W$10+Table1[[#This Row],[cy]]*$X$10+Table1[[#This Row],[cz]]*$Y$10</f>
        <v>-1.6684354762512621E-2</v>
      </c>
      <c r="P235">
        <f>Table1[[#This Row],[cx]]*$W$11+Table1[[#This Row],[cy]]*$X$11+Table1[[#This Row],[cz]]*$Y$11</f>
        <v>0.79452632492471142</v>
      </c>
      <c r="Q235">
        <f t="shared" si="21"/>
        <v>3.6098627528671199E-3</v>
      </c>
      <c r="R235">
        <f t="shared" si="22"/>
        <v>-178.54002113638728</v>
      </c>
      <c r="AF235">
        <f t="shared" si="23"/>
        <v>-32.659740238047185</v>
      </c>
      <c r="AG235">
        <f t="shared" si="24"/>
        <v>-105.27050972763787</v>
      </c>
      <c r="AH235">
        <f t="shared" si="25"/>
        <v>138.08787065512556</v>
      </c>
      <c r="AI235">
        <f>SQRT(Table1[[#This Row],[ax]]*Table1[[#This Row],[ax]]+Table1[[#This Row],[ay]]*Table1[[#This Row],[ay]]+Table1[[#This Row],[az]]*Table1[[#This Row],[az]])-9.807</f>
        <v>-0.5766097311384506</v>
      </c>
    </row>
    <row r="236" spans="1:35" x14ac:dyDescent="0.25">
      <c r="A236">
        <v>16795310</v>
      </c>
      <c r="B236">
        <v>5.8066000000000004</v>
      </c>
      <c r="C236">
        <v>-7.4513480000000003</v>
      </c>
      <c r="D236">
        <v>4.8090859999999997</v>
      </c>
      <c r="E236">
        <v>0.314695</v>
      </c>
      <c r="F236">
        <v>-1.264462</v>
      </c>
      <c r="G236">
        <v>2.7563040000000001</v>
      </c>
      <c r="H236">
        <v>-44.557639999999999</v>
      </c>
      <c r="I236">
        <v>29.499903</v>
      </c>
      <c r="J236">
        <v>55.997509000000001</v>
      </c>
      <c r="K236">
        <f>Table1[[#This Row],[mx]]-$W$8</f>
        <v>-36.648463425715654</v>
      </c>
      <c r="L236">
        <f>Table1[[#This Row],[my]]-$X$8</f>
        <v>19.38262169078796</v>
      </c>
      <c r="M236">
        <f>Table1[[#This Row],[mz]]-$Y$8</f>
        <v>33.394502606784393</v>
      </c>
      <c r="N236">
        <f>Table1[[#This Row],[cx]]*$W$9+Table1[[#This Row],[cy]]*$X$9+Table1[[#This Row],[cz]]*$Y$9</f>
        <v>-0.63781113409899581</v>
      </c>
      <c r="O236">
        <f>Table1[[#This Row],[cx]]*$W$10+Table1[[#This Row],[cy]]*$X$10+Table1[[#This Row],[cz]]*$Y$10</f>
        <v>7.4518448977471785E-2</v>
      </c>
      <c r="P236">
        <f>Table1[[#This Row],[cx]]*$W$11+Table1[[#This Row],[cy]]*$X$11+Table1[[#This Row],[cz]]*$Y$11</f>
        <v>0.77845270699066216</v>
      </c>
      <c r="Q236">
        <f t="shared" si="21"/>
        <v>3.3652651528449484E-4</v>
      </c>
      <c r="R236">
        <f t="shared" si="22"/>
        <v>173.33607890505198</v>
      </c>
      <c r="AF236">
        <f t="shared" si="23"/>
        <v>18.030695333869442</v>
      </c>
      <c r="AG236">
        <f t="shared" si="24"/>
        <v>-72.448335954671094</v>
      </c>
      <c r="AH236">
        <f t="shared" si="25"/>
        <v>157.92458625502687</v>
      </c>
      <c r="AI236">
        <f>SQRT(Table1[[#This Row],[ax]]*Table1[[#This Row],[ax]]+Table1[[#This Row],[ay]]*Table1[[#This Row],[ay]]+Table1[[#This Row],[az]]*Table1[[#This Row],[az]])-9.807</f>
        <v>0.79330653955346619</v>
      </c>
    </row>
    <row r="237" spans="1:35" x14ac:dyDescent="0.25">
      <c r="A237">
        <v>16846829</v>
      </c>
      <c r="B237">
        <v>5.7036439999999997</v>
      </c>
      <c r="C237">
        <v>-8.7251270000000005</v>
      </c>
      <c r="D237">
        <v>5.508229</v>
      </c>
      <c r="E237">
        <v>0.49259700000000001</v>
      </c>
      <c r="F237">
        <v>-1.005865</v>
      </c>
      <c r="G237">
        <v>2.440715</v>
      </c>
      <c r="H237">
        <v>-43.475268999999997</v>
      </c>
      <c r="I237">
        <v>36.739142999999999</v>
      </c>
      <c r="J237">
        <v>50.796500999999999</v>
      </c>
      <c r="K237">
        <f>Table1[[#This Row],[mx]]-$W$8</f>
        <v>-35.566092425715652</v>
      </c>
      <c r="L237">
        <f>Table1[[#This Row],[my]]-$X$8</f>
        <v>26.621861690787959</v>
      </c>
      <c r="M237">
        <f>Table1[[#This Row],[mz]]-$Y$8</f>
        <v>28.193494606784391</v>
      </c>
      <c r="N237">
        <f>Table1[[#This Row],[cx]]*$W$9+Table1[[#This Row],[cy]]*$X$9+Table1[[#This Row],[cz]]*$Y$9</f>
        <v>-0.62546425458274302</v>
      </c>
      <c r="O237">
        <f>Table1[[#This Row],[cx]]*$W$10+Table1[[#This Row],[cy]]*$X$10+Table1[[#This Row],[cz]]*$Y$10</f>
        <v>0.24584864299864581</v>
      </c>
      <c r="P237">
        <f>Table1[[#This Row],[cx]]*$W$11+Table1[[#This Row],[cy]]*$X$11+Table1[[#This Row],[cz]]*$Y$11</f>
        <v>0.73624818066114273</v>
      </c>
      <c r="Q237">
        <f t="shared" si="21"/>
        <v>3.95833176306416E-5</v>
      </c>
      <c r="R237">
        <f t="shared" si="22"/>
        <v>158.54190485246764</v>
      </c>
      <c r="AF237">
        <f t="shared" si="23"/>
        <v>28.223729100805812</v>
      </c>
      <c r="AG237">
        <f t="shared" si="24"/>
        <v>-57.631819259926552</v>
      </c>
      <c r="AH237">
        <f t="shared" si="25"/>
        <v>139.84266849427271</v>
      </c>
      <c r="AI237">
        <f>SQRT(Table1[[#This Row],[ax]]*Table1[[#This Row],[ax]]+Table1[[#This Row],[ay]]*Table1[[#This Row],[ay]]+Table1[[#This Row],[az]]*Table1[[#This Row],[az]])-9.807</f>
        <v>1.9828253914681024</v>
      </c>
    </row>
    <row r="238" spans="1:35" x14ac:dyDescent="0.25">
      <c r="A238">
        <v>16898357</v>
      </c>
      <c r="B238">
        <v>4.5735239999999999</v>
      </c>
      <c r="C238">
        <v>-9.2686390000000003</v>
      </c>
      <c r="D238">
        <v>4.7276790000000002</v>
      </c>
      <c r="E238">
        <v>0.391928</v>
      </c>
      <c r="F238">
        <v>-0.84846999999999995</v>
      </c>
      <c r="G238">
        <v>2.1823839999999999</v>
      </c>
      <c r="H238">
        <v>-41.671314000000002</v>
      </c>
      <c r="I238">
        <v>39.634838000000002</v>
      </c>
      <c r="J238">
        <v>52.876907000000003</v>
      </c>
      <c r="K238">
        <f>Table1[[#This Row],[mx]]-$W$8</f>
        <v>-33.762137425715657</v>
      </c>
      <c r="L238">
        <f>Table1[[#This Row],[my]]-$X$8</f>
        <v>29.517556690787963</v>
      </c>
      <c r="M238">
        <f>Table1[[#This Row],[mz]]-$Y$8</f>
        <v>30.273900606784395</v>
      </c>
      <c r="N238">
        <f>Table1[[#This Row],[cx]]*$W$9+Table1[[#This Row],[cy]]*$X$9+Table1[[#This Row],[cz]]*$Y$9</f>
        <v>-0.58722744242947034</v>
      </c>
      <c r="O238">
        <f>Table1[[#This Row],[cx]]*$W$10+Table1[[#This Row],[cy]]*$X$10+Table1[[#This Row],[cz]]*$Y$10</f>
        <v>0.28339617853275878</v>
      </c>
      <c r="P238">
        <f>Table1[[#This Row],[cx]]*$W$11+Table1[[#This Row],[cy]]*$X$11+Table1[[#This Row],[cz]]*$Y$11</f>
        <v>0.79189307304271894</v>
      </c>
      <c r="Q238">
        <f t="shared" si="21"/>
        <v>2.7294462232802142E-3</v>
      </c>
      <c r="R238">
        <f t="shared" si="22"/>
        <v>154.23802637991002</v>
      </c>
      <c r="AF238">
        <f t="shared" si="23"/>
        <v>22.455820273003329</v>
      </c>
      <c r="AG238">
        <f t="shared" si="24"/>
        <v>-48.613750043464954</v>
      </c>
      <c r="AH238">
        <f t="shared" si="25"/>
        <v>125.04139247687864</v>
      </c>
      <c r="AI238">
        <f>SQRT(Table1[[#This Row],[ax]]*Table1[[#This Row],[ax]]+Table1[[#This Row],[ay]]*Table1[[#This Row],[ay]]+Table1[[#This Row],[az]]*Table1[[#This Row],[az]])-9.807</f>
        <v>1.5585505549857999</v>
      </c>
    </row>
    <row r="239" spans="1:35" x14ac:dyDescent="0.25">
      <c r="A239">
        <v>16949868</v>
      </c>
      <c r="B239">
        <v>4.3819780000000002</v>
      </c>
      <c r="C239">
        <v>-8.7634360000000004</v>
      </c>
      <c r="D239">
        <v>4.0788169999999999</v>
      </c>
      <c r="E239">
        <v>0.64972600000000003</v>
      </c>
      <c r="F239">
        <v>-0.93529099999999998</v>
      </c>
      <c r="G239">
        <v>2.4337900000000001</v>
      </c>
      <c r="H239">
        <v>-37.702618000000001</v>
      </c>
      <c r="I239">
        <v>44.340342999999997</v>
      </c>
      <c r="J239">
        <v>50.103034999999998</v>
      </c>
      <c r="K239">
        <f>Table1[[#This Row],[mx]]-$W$8</f>
        <v>-29.793441425715653</v>
      </c>
      <c r="L239">
        <f>Table1[[#This Row],[my]]-$X$8</f>
        <v>34.223061690787958</v>
      </c>
      <c r="M239">
        <f>Table1[[#This Row],[mz]]-$Y$8</f>
        <v>27.50002860678439</v>
      </c>
      <c r="N239">
        <f>Table1[[#This Row],[cx]]*$W$9+Table1[[#This Row],[cy]]*$X$9+Table1[[#This Row],[cz]]*$Y$9</f>
        <v>-0.51599976632987254</v>
      </c>
      <c r="O239">
        <f>Table1[[#This Row],[cx]]*$W$10+Table1[[#This Row],[cy]]*$X$10+Table1[[#This Row],[cz]]*$Y$10</f>
        <v>0.39201158229621297</v>
      </c>
      <c r="P239">
        <f>Table1[[#This Row],[cx]]*$W$11+Table1[[#This Row],[cy]]*$X$11+Table1[[#This Row],[cz]]*$Y$11</f>
        <v>0.77133321058143756</v>
      </c>
      <c r="Q239">
        <f t="shared" si="21"/>
        <v>2.2152634902832471E-4</v>
      </c>
      <c r="R239">
        <f t="shared" si="22"/>
        <v>142.77560124965532</v>
      </c>
      <c r="AF239">
        <f t="shared" si="23"/>
        <v>37.226557639916926</v>
      </c>
      <c r="AG239">
        <f t="shared" si="24"/>
        <v>-53.588226916570278</v>
      </c>
      <c r="AH239">
        <f t="shared" si="25"/>
        <v>139.44589522114464</v>
      </c>
      <c r="AI239">
        <f>SQRT(Table1[[#This Row],[ax]]*Table1[[#This Row],[ax]]+Table1[[#This Row],[ay]]*Table1[[#This Row],[ay]]+Table1[[#This Row],[az]]*Table1[[#This Row],[az]])-9.807</f>
        <v>0.80602453771162352</v>
      </c>
    </row>
    <row r="240" spans="1:35" x14ac:dyDescent="0.25">
      <c r="A240">
        <v>17001373</v>
      </c>
      <c r="B240">
        <v>3.5200209999999998</v>
      </c>
      <c r="C240">
        <v>-8.3444299999999991</v>
      </c>
      <c r="D240">
        <v>3.8513570000000001</v>
      </c>
      <c r="E240">
        <v>0.103503</v>
      </c>
      <c r="F240">
        <v>-0.91931099999999999</v>
      </c>
      <c r="G240">
        <v>2.0199289999999999</v>
      </c>
      <c r="H240">
        <v>-35.177086000000003</v>
      </c>
      <c r="I240">
        <v>45.426231000000001</v>
      </c>
      <c r="J240">
        <v>50.449767999999999</v>
      </c>
      <c r="K240">
        <f>Table1[[#This Row],[mx]]-$W$8</f>
        <v>-27.267909425715654</v>
      </c>
      <c r="L240">
        <f>Table1[[#This Row],[my]]-$X$8</f>
        <v>35.308949690787962</v>
      </c>
      <c r="M240">
        <f>Table1[[#This Row],[mz]]-$Y$8</f>
        <v>27.846761606784391</v>
      </c>
      <c r="N240">
        <f>Table1[[#This Row],[cx]]*$W$9+Table1[[#This Row],[cy]]*$X$9+Table1[[#This Row],[cz]]*$Y$9</f>
        <v>-0.46721451802742053</v>
      </c>
      <c r="O240">
        <f>Table1[[#This Row],[cx]]*$W$10+Table1[[#This Row],[cy]]*$X$10+Table1[[#This Row],[cz]]*$Y$10</f>
        <v>0.41046929754390254</v>
      </c>
      <c r="P240">
        <f>Table1[[#This Row],[cx]]*$W$11+Table1[[#This Row],[cy]]*$X$11+Table1[[#This Row],[cz]]*$Y$11</f>
        <v>0.78223840211489071</v>
      </c>
      <c r="Q240">
        <f t="shared" si="21"/>
        <v>1.7652634563464289E-6</v>
      </c>
      <c r="R240">
        <f t="shared" si="22"/>
        <v>138.69921691231653</v>
      </c>
      <c r="AF240">
        <f t="shared" si="23"/>
        <v>5.9302850669425595</v>
      </c>
      <c r="AG240">
        <f t="shared" si="24"/>
        <v>-52.672640359951224</v>
      </c>
      <c r="AH240">
        <f t="shared" si="25"/>
        <v>115.73340661608086</v>
      </c>
      <c r="AI240">
        <f>SQRT(Table1[[#This Row],[ax]]*Table1[[#This Row],[ax]]+Table1[[#This Row],[ay]]*Table1[[#This Row],[ay]]+Table1[[#This Row],[az]]*Table1[[#This Row],[az]])-9.807</f>
        <v>3.4392716825701442E-2</v>
      </c>
    </row>
    <row r="241" spans="1:35" x14ac:dyDescent="0.25">
      <c r="A241">
        <v>17052874</v>
      </c>
      <c r="B241">
        <v>3.5511469999999998</v>
      </c>
      <c r="C241">
        <v>-10.295804</v>
      </c>
      <c r="D241">
        <v>4.5600769999999997</v>
      </c>
      <c r="E241">
        <v>0.86091799999999996</v>
      </c>
      <c r="F241">
        <v>-0.31796000000000002</v>
      </c>
      <c r="G241">
        <v>2.0798510000000001</v>
      </c>
      <c r="H241">
        <v>-31.208386999999998</v>
      </c>
      <c r="I241">
        <v>45.788193</v>
      </c>
      <c r="J241">
        <v>49.409568999999998</v>
      </c>
      <c r="K241">
        <f>Table1[[#This Row],[mx]]-$W$8</f>
        <v>-23.29921042571565</v>
      </c>
      <c r="L241">
        <f>Table1[[#This Row],[my]]-$X$8</f>
        <v>35.67091169078796</v>
      </c>
      <c r="M241">
        <f>Table1[[#This Row],[mz]]-$Y$8</f>
        <v>26.806562606784389</v>
      </c>
      <c r="N241">
        <f>Table1[[#This Row],[cx]]*$W$9+Table1[[#This Row],[cy]]*$X$9+Table1[[#This Row],[cz]]*$Y$9</f>
        <v>-0.39343351747746025</v>
      </c>
      <c r="O241">
        <f>Table1[[#This Row],[cx]]*$W$10+Table1[[#This Row],[cy]]*$X$10+Table1[[#This Row],[cz]]*$Y$10</f>
        <v>0.4272534152361932</v>
      </c>
      <c r="P241">
        <f>Table1[[#This Row],[cx]]*$W$11+Table1[[#This Row],[cy]]*$X$11+Table1[[#This Row],[cz]]*$Y$11</f>
        <v>0.76148887867878412</v>
      </c>
      <c r="Q241">
        <f t="shared" si="21"/>
        <v>6.8557197985828358E-3</v>
      </c>
      <c r="R241">
        <f t="shared" si="22"/>
        <v>132.64021875590586</v>
      </c>
      <c r="AF241">
        <f t="shared" si="23"/>
        <v>49.326967906843805</v>
      </c>
      <c r="AG241">
        <f t="shared" si="24"/>
        <v>-18.217766053979656</v>
      </c>
      <c r="AH241">
        <f t="shared" si="25"/>
        <v>119.16668431606379</v>
      </c>
      <c r="AI241">
        <f>SQRT(Table1[[#This Row],[ax]]*Table1[[#This Row],[ax]]+Table1[[#This Row],[ay]]*Table1[[#This Row],[ay]]+Table1[[#This Row],[az]]*Table1[[#This Row],[az]])-9.807</f>
        <v>2.000138826487726</v>
      </c>
    </row>
    <row r="242" spans="1:35" x14ac:dyDescent="0.25">
      <c r="A242">
        <v>17104373</v>
      </c>
      <c r="B242">
        <v>3.4146709999999998</v>
      </c>
      <c r="C242">
        <v>-10.247916999999999</v>
      </c>
      <c r="D242">
        <v>5.5656920000000003</v>
      </c>
      <c r="E242">
        <v>1.2417560000000001</v>
      </c>
      <c r="F242">
        <v>-0.25510899999999997</v>
      </c>
      <c r="G242">
        <v>2.3363170000000002</v>
      </c>
      <c r="H242">
        <v>-30.486806999999999</v>
      </c>
      <c r="I242">
        <v>46.150154000000001</v>
      </c>
      <c r="J242">
        <v>50.103034999999998</v>
      </c>
      <c r="K242">
        <f>Table1[[#This Row],[mx]]-$W$8</f>
        <v>-22.57763042571565</v>
      </c>
      <c r="L242">
        <f>Table1[[#This Row],[my]]-$X$8</f>
        <v>36.032872690787961</v>
      </c>
      <c r="M242">
        <f>Table1[[#This Row],[mz]]-$Y$8</f>
        <v>27.50002860678439</v>
      </c>
      <c r="N242">
        <f>Table1[[#This Row],[cx]]*$W$9+Table1[[#This Row],[cy]]*$X$9+Table1[[#This Row],[cz]]*$Y$9</f>
        <v>-0.37846084909798644</v>
      </c>
      <c r="O242">
        <f>Table1[[#This Row],[cx]]*$W$10+Table1[[#This Row],[cy]]*$X$10+Table1[[#This Row],[cz]]*$Y$10</f>
        <v>0.42892322735229954</v>
      </c>
      <c r="P242">
        <f>Table1[[#This Row],[cx]]*$W$11+Table1[[#This Row],[cy]]*$X$11+Table1[[#This Row],[cz]]*$Y$11</f>
        <v>0.77557244841589368</v>
      </c>
      <c r="Q242">
        <f t="shared" si="21"/>
        <v>5.0807853672331371E-3</v>
      </c>
      <c r="R242">
        <f t="shared" si="22"/>
        <v>131.42360388021143</v>
      </c>
      <c r="AF242">
        <f t="shared" si="23"/>
        <v>71.147377985047058</v>
      </c>
      <c r="AG242">
        <f t="shared" si="24"/>
        <v>-14.616669015802916</v>
      </c>
      <c r="AH242">
        <f t="shared" si="25"/>
        <v>133.86110370466596</v>
      </c>
      <c r="AI242">
        <f>SQRT(Table1[[#This Row],[ax]]*Table1[[#This Row],[ax]]+Table1[[#This Row],[ay]]*Table1[[#This Row],[ay]]+Table1[[#This Row],[az]]*Table1[[#This Row],[az]])-9.807</f>
        <v>2.3444076680849602</v>
      </c>
    </row>
    <row r="243" spans="1:35" x14ac:dyDescent="0.25">
      <c r="A243">
        <v>17155869</v>
      </c>
      <c r="B243">
        <v>2.952566</v>
      </c>
      <c r="C243">
        <v>-9.0914590000000004</v>
      </c>
      <c r="D243">
        <v>6.286384</v>
      </c>
      <c r="E243">
        <v>1.0135190000000001</v>
      </c>
      <c r="F243">
        <v>-0.84234500000000001</v>
      </c>
      <c r="G243">
        <v>1.821787</v>
      </c>
      <c r="H243">
        <v>-27.239691000000001</v>
      </c>
      <c r="I243">
        <v>46.150154000000001</v>
      </c>
      <c r="J243">
        <v>52.183436999999998</v>
      </c>
      <c r="K243">
        <f>Table1[[#This Row],[mx]]-$W$8</f>
        <v>-19.330514425715652</v>
      </c>
      <c r="L243">
        <f>Table1[[#This Row],[my]]-$X$8</f>
        <v>36.032872690787961</v>
      </c>
      <c r="M243">
        <f>Table1[[#This Row],[mz]]-$Y$8</f>
        <v>29.58043060678439</v>
      </c>
      <c r="N243">
        <f>Table1[[#This Row],[cx]]*$W$9+Table1[[#This Row],[cy]]*$X$9+Table1[[#This Row],[cz]]*$Y$9</f>
        <v>-0.31305165433950227</v>
      </c>
      <c r="O243">
        <f>Table1[[#This Row],[cx]]*$W$10+Table1[[#This Row],[cy]]*$X$10+Table1[[#This Row],[cz]]*$Y$10</f>
        <v>0.41490964667655628</v>
      </c>
      <c r="P243">
        <f>Table1[[#This Row],[cx]]*$W$11+Table1[[#This Row],[cy]]*$X$11+Table1[[#This Row],[cz]]*$Y$11</f>
        <v>0.80874056229844471</v>
      </c>
      <c r="Q243">
        <f t="shared" si="21"/>
        <v>5.7437223750399086E-3</v>
      </c>
      <c r="R243">
        <f t="shared" si="22"/>
        <v>127.03475805545345</v>
      </c>
      <c r="AF243">
        <f t="shared" si="23"/>
        <v>58.070361156319684</v>
      </c>
      <c r="AG243">
        <f t="shared" si="24"/>
        <v>-48.262813393947333</v>
      </c>
      <c r="AH243">
        <f t="shared" si="25"/>
        <v>104.38070627179971</v>
      </c>
      <c r="AI243">
        <f>SQRT(Table1[[#This Row],[ax]]*Table1[[#This Row],[ax]]+Table1[[#This Row],[ay]]*Table1[[#This Row],[ay]]+Table1[[#This Row],[az]]*Table1[[#This Row],[az]])-9.807</f>
        <v>1.6337559421785155</v>
      </c>
    </row>
    <row r="244" spans="1:35" x14ac:dyDescent="0.25">
      <c r="A244">
        <v>17207368</v>
      </c>
      <c r="B244">
        <v>2.2821560000000001</v>
      </c>
      <c r="C244">
        <v>-8.7227329999999998</v>
      </c>
      <c r="D244">
        <v>6.2145539999999997</v>
      </c>
      <c r="E244">
        <v>0.79939800000000005</v>
      </c>
      <c r="F244">
        <v>-4.4450000000000003E-2</v>
      </c>
      <c r="G244">
        <v>2.0588120000000001</v>
      </c>
      <c r="H244">
        <v>-23.992574999999999</v>
      </c>
      <c r="I244">
        <v>45.426231000000001</v>
      </c>
      <c r="J244">
        <v>53.917107000000001</v>
      </c>
      <c r="K244">
        <f>Table1[[#This Row],[mx]]-$W$8</f>
        <v>-16.08339842571565</v>
      </c>
      <c r="L244">
        <f>Table1[[#This Row],[my]]-$X$8</f>
        <v>35.308949690787962</v>
      </c>
      <c r="M244">
        <f>Table1[[#This Row],[mz]]-$Y$8</f>
        <v>31.314100606784393</v>
      </c>
      <c r="N244">
        <f>Table1[[#This Row],[cx]]*$W$9+Table1[[#This Row],[cy]]*$X$9+Table1[[#This Row],[cz]]*$Y$9</f>
        <v>-0.24831706766004888</v>
      </c>
      <c r="O244">
        <f>Table1[[#This Row],[cx]]*$W$10+Table1[[#This Row],[cy]]*$X$10+Table1[[#This Row],[cz]]*$Y$10</f>
        <v>0.39044550830393199</v>
      </c>
      <c r="P244">
        <f>Table1[[#This Row],[cx]]*$W$11+Table1[[#This Row],[cy]]*$X$11+Table1[[#This Row],[cz]]*$Y$11</f>
        <v>0.83054354343382641</v>
      </c>
      <c r="Q244">
        <f t="shared" si="21"/>
        <v>9.2329731993010099E-3</v>
      </c>
      <c r="R244">
        <f t="shared" si="22"/>
        <v>122.45570465783807</v>
      </c>
      <c r="AF244">
        <f t="shared" si="23"/>
        <v>45.802131551198983</v>
      </c>
      <c r="AG244">
        <f t="shared" si="24"/>
        <v>-2.5467973993565094</v>
      </c>
      <c r="AH244">
        <f t="shared" si="25"/>
        <v>117.96123841088804</v>
      </c>
      <c r="AI244">
        <f>SQRT(Table1[[#This Row],[ax]]*Table1[[#This Row],[ax]]+Table1[[#This Row],[ay]]*Table1[[#This Row],[ay]]+Table1[[#This Row],[az]]*Table1[[#This Row],[az]])-9.807</f>
        <v>1.1435702324829187</v>
      </c>
    </row>
    <row r="245" spans="1:35" x14ac:dyDescent="0.25">
      <c r="A245">
        <v>17258868</v>
      </c>
      <c r="B245">
        <v>0.122476</v>
      </c>
      <c r="C245">
        <v>-9.8983460000000001</v>
      </c>
      <c r="D245">
        <v>7.1459460000000004</v>
      </c>
      <c r="E245">
        <v>2.0921159999999999</v>
      </c>
      <c r="F245">
        <v>-0.226879</v>
      </c>
      <c r="G245">
        <v>2.8615010000000001</v>
      </c>
      <c r="H245">
        <v>-21.467040999999998</v>
      </c>
      <c r="I245">
        <v>47.236038000000001</v>
      </c>
      <c r="J245">
        <v>55.650776</v>
      </c>
      <c r="K245">
        <f>Table1[[#This Row],[mx]]-$W$8</f>
        <v>-13.55786442571565</v>
      </c>
      <c r="L245">
        <f>Table1[[#This Row],[my]]-$X$8</f>
        <v>37.118756690787961</v>
      </c>
      <c r="M245">
        <f>Table1[[#This Row],[mz]]-$Y$8</f>
        <v>33.047769606784392</v>
      </c>
      <c r="N245">
        <f>Table1[[#This Row],[cx]]*$W$9+Table1[[#This Row],[cy]]*$X$9+Table1[[#This Row],[cz]]*$Y$9</f>
        <v>-0.1970569160016864</v>
      </c>
      <c r="O245">
        <f>Table1[[#This Row],[cx]]*$W$10+Table1[[#This Row],[cy]]*$X$10+Table1[[#This Row],[cz]]*$Y$10</f>
        <v>0.41140971660329162</v>
      </c>
      <c r="P245">
        <f>Table1[[#This Row],[cx]]*$W$11+Table1[[#This Row],[cy]]*$X$11+Table1[[#This Row],[cz]]*$Y$11</f>
        <v>0.87135969106015632</v>
      </c>
      <c r="Q245">
        <f t="shared" si="21"/>
        <v>1.0655592948797586E-3</v>
      </c>
      <c r="R245">
        <f t="shared" si="22"/>
        <v>115.59347633346178</v>
      </c>
      <c r="AF245">
        <f t="shared" si="23"/>
        <v>119.86941705179173</v>
      </c>
      <c r="AG245">
        <f t="shared" si="24"/>
        <v>-12.999209160148604</v>
      </c>
      <c r="AH245">
        <f t="shared" si="25"/>
        <v>163.95193037246457</v>
      </c>
      <c r="AI245">
        <f>SQRT(Table1[[#This Row],[ax]]*Table1[[#This Row],[ax]]+Table1[[#This Row],[ay]]*Table1[[#This Row],[ay]]+Table1[[#This Row],[az]]*Table1[[#This Row],[az]])-9.807</f>
        <v>2.4018819365742097</v>
      </c>
    </row>
    <row r="246" spans="1:35" x14ac:dyDescent="0.25">
      <c r="A246">
        <v>17310373</v>
      </c>
      <c r="B246">
        <v>0.31402200000000002</v>
      </c>
      <c r="C246">
        <v>-7.4010670000000003</v>
      </c>
      <c r="D246">
        <v>8.1946600000000007</v>
      </c>
      <c r="E246">
        <v>3.4607350000000001</v>
      </c>
      <c r="F246">
        <v>-0.55445299999999997</v>
      </c>
      <c r="G246">
        <v>2.8250150000000001</v>
      </c>
      <c r="H246">
        <v>-15.513996000000001</v>
      </c>
      <c r="I246">
        <v>44.521324</v>
      </c>
      <c r="J246">
        <v>59.984946999999998</v>
      </c>
      <c r="K246">
        <f>Table1[[#This Row],[mx]]-$W$8</f>
        <v>-7.6048194257156529</v>
      </c>
      <c r="L246">
        <f>Table1[[#This Row],[my]]-$X$8</f>
        <v>34.404042690787961</v>
      </c>
      <c r="M246">
        <f>Table1[[#This Row],[mz]]-$Y$8</f>
        <v>37.38194060678439</v>
      </c>
      <c r="N246">
        <f>Table1[[#This Row],[cx]]*$W$9+Table1[[#This Row],[cy]]*$X$9+Table1[[#This Row],[cz]]*$Y$9</f>
        <v>-7.6519427340378671E-2</v>
      </c>
      <c r="O246">
        <f>Table1[[#This Row],[cx]]*$W$10+Table1[[#This Row],[cy]]*$X$10+Table1[[#This Row],[cz]]*$Y$10</f>
        <v>0.33262660839203162</v>
      </c>
      <c r="P246">
        <f>Table1[[#This Row],[cx]]*$W$11+Table1[[#This Row],[cy]]*$X$11+Table1[[#This Row],[cz]]*$Y$11</f>
        <v>0.92200367670230676</v>
      </c>
      <c r="Q246">
        <f t="shared" si="21"/>
        <v>1.1164644399173705E-3</v>
      </c>
      <c r="R246">
        <f t="shared" si="22"/>
        <v>102.95526875294598</v>
      </c>
      <c r="AF246">
        <f t="shared" si="23"/>
        <v>198.28550951320696</v>
      </c>
      <c r="AG246">
        <f t="shared" si="24"/>
        <v>-31.767816838367033</v>
      </c>
      <c r="AH246">
        <f t="shared" si="25"/>
        <v>161.86143656115027</v>
      </c>
      <c r="AI246">
        <f>SQRT(Table1[[#This Row],[ax]]*Table1[[#This Row],[ax]]+Table1[[#This Row],[ay]]*Table1[[#This Row],[ay]]+Table1[[#This Row],[az]]*Table1[[#This Row],[az]])-9.807</f>
        <v>1.2395766222198006</v>
      </c>
    </row>
    <row r="247" spans="1:35" x14ac:dyDescent="0.25">
      <c r="A247">
        <v>17361867</v>
      </c>
      <c r="B247">
        <v>-1.0890519999999999</v>
      </c>
      <c r="C247">
        <v>-7.0107920000000004</v>
      </c>
      <c r="D247">
        <v>8.6591590000000007</v>
      </c>
      <c r="E247">
        <v>4.1694129999999996</v>
      </c>
      <c r="F247">
        <v>8.8977000000000001E-2</v>
      </c>
      <c r="G247">
        <v>3.4932120000000002</v>
      </c>
      <c r="H247">
        <v>-13.349252999999999</v>
      </c>
      <c r="I247">
        <v>36.196198000000003</v>
      </c>
      <c r="J247">
        <v>67.266356999999999</v>
      </c>
      <c r="K247">
        <f>Table1[[#This Row],[mx]]-$W$8</f>
        <v>-5.4400764257156515</v>
      </c>
      <c r="L247">
        <f>Table1[[#This Row],[my]]-$X$8</f>
        <v>26.078916690787963</v>
      </c>
      <c r="M247">
        <f>Table1[[#This Row],[mz]]-$Y$8</f>
        <v>44.663350606784391</v>
      </c>
      <c r="N247">
        <f>Table1[[#This Row],[cx]]*$W$9+Table1[[#This Row],[cy]]*$X$9+Table1[[#This Row],[cz]]*$Y$9</f>
        <v>-2.3568940554338488E-2</v>
      </c>
      <c r="O247">
        <f>Table1[[#This Row],[cx]]*$W$10+Table1[[#This Row],[cy]]*$X$10+Table1[[#This Row],[cz]]*$Y$10</f>
        <v>0.12763500269021227</v>
      </c>
      <c r="P247">
        <f>Table1[[#This Row],[cx]]*$W$11+Table1[[#This Row],[cy]]*$X$11+Table1[[#This Row],[cz]]*$Y$11</f>
        <v>0.98960146535511284</v>
      </c>
      <c r="Q247">
        <f t="shared" si="21"/>
        <v>1.4766734452005399E-5</v>
      </c>
      <c r="R247">
        <f t="shared" si="22"/>
        <v>100.46232073457703</v>
      </c>
      <c r="AF247">
        <f t="shared" si="23"/>
        <v>238.88976794697908</v>
      </c>
      <c r="AG247">
        <f t="shared" si="24"/>
        <v>5.0980065737355256</v>
      </c>
      <c r="AH247">
        <f t="shared" si="25"/>
        <v>200.14630454445333</v>
      </c>
      <c r="AI247">
        <f>SQRT(Table1[[#This Row],[ax]]*Table1[[#This Row],[ax]]+Table1[[#This Row],[ay]]*Table1[[#This Row],[ay]]+Table1[[#This Row],[az]]*Table1[[#This Row],[az]])-9.807</f>
        <v>1.3875644539324981</v>
      </c>
    </row>
    <row r="248" spans="1:35" x14ac:dyDescent="0.25">
      <c r="A248">
        <v>17413354</v>
      </c>
      <c r="B248">
        <v>-3.09789</v>
      </c>
      <c r="C248">
        <v>-5.0881499999999997</v>
      </c>
      <c r="D248">
        <v>9.4301309999999994</v>
      </c>
      <c r="E248">
        <v>3.8751289999999998</v>
      </c>
      <c r="F248">
        <v>-0.13020499999999999</v>
      </c>
      <c r="G248">
        <v>2.946723</v>
      </c>
      <c r="H248">
        <v>-8.2981839999999991</v>
      </c>
      <c r="I248">
        <v>26.785187000000001</v>
      </c>
      <c r="J248">
        <v>71.773894999999996</v>
      </c>
      <c r="K248">
        <f>Table1[[#This Row],[mx]]-$W$8</f>
        <v>-0.3890074257156515</v>
      </c>
      <c r="L248">
        <f>Table1[[#This Row],[my]]-$X$8</f>
        <v>16.667905690787961</v>
      </c>
      <c r="M248">
        <f>Table1[[#This Row],[mz]]-$Y$8</f>
        <v>49.170888606784388</v>
      </c>
      <c r="N248">
        <f>Table1[[#This Row],[cx]]*$W$9+Table1[[#This Row],[cy]]*$X$9+Table1[[#This Row],[cz]]*$Y$9</f>
        <v>7.9410148578540229E-2</v>
      </c>
      <c r="O248">
        <f>Table1[[#This Row],[cx]]*$W$10+Table1[[#This Row],[cy]]*$X$10+Table1[[#This Row],[cz]]*$Y$10</f>
        <v>-7.4154374558728198E-2</v>
      </c>
      <c r="P248">
        <f>Table1[[#This Row],[cx]]*$W$11+Table1[[#This Row],[cy]]*$X$11+Table1[[#This Row],[cz]]*$Y$11</f>
        <v>0.9964813448942943</v>
      </c>
      <c r="Q248">
        <f t="shared" si="21"/>
        <v>2.2847574843732074E-5</v>
      </c>
      <c r="R248">
        <f t="shared" si="22"/>
        <v>-43.039806546061428</v>
      </c>
      <c r="AF248">
        <f t="shared" si="23"/>
        <v>222.02853676875117</v>
      </c>
      <c r="AG248">
        <f t="shared" si="24"/>
        <v>-7.4601969715008831</v>
      </c>
      <c r="AH248">
        <f t="shared" si="25"/>
        <v>168.83479129412848</v>
      </c>
      <c r="AI248">
        <f>SQRT(Table1[[#This Row],[ax]]*Table1[[#This Row],[ax]]+Table1[[#This Row],[ay]]*Table1[[#This Row],[ay]]+Table1[[#This Row],[az]]*Table1[[#This Row],[az]])-9.807</f>
        <v>1.3470828198360163</v>
      </c>
    </row>
    <row r="249" spans="1:35" x14ac:dyDescent="0.25">
      <c r="A249">
        <v>17464834</v>
      </c>
      <c r="B249">
        <v>-2.2981859999999998</v>
      </c>
      <c r="C249">
        <v>-4.1328149999999999</v>
      </c>
      <c r="D249">
        <v>8.5490200000000005</v>
      </c>
      <c r="E249">
        <v>4.411232</v>
      </c>
      <c r="F249">
        <v>-0.36989300000000003</v>
      </c>
      <c r="G249">
        <v>4.2764600000000002</v>
      </c>
      <c r="H249">
        <v>-7.9373930000000001</v>
      </c>
      <c r="I249">
        <v>17.374175999999999</v>
      </c>
      <c r="J249">
        <v>71.773894999999996</v>
      </c>
      <c r="K249">
        <f>Table1[[#This Row],[mx]]-$W$8</f>
        <v>-2.8216425715652527E-2</v>
      </c>
      <c r="L249">
        <f>Table1[[#This Row],[my]]-$X$8</f>
        <v>7.2568946907879592</v>
      </c>
      <c r="M249">
        <f>Table1[[#This Row],[mz]]-$Y$8</f>
        <v>49.170888606784388</v>
      </c>
      <c r="N249">
        <f>Table1[[#This Row],[cx]]*$W$9+Table1[[#This Row],[cy]]*$X$9+Table1[[#This Row],[cz]]*$Y$9</f>
        <v>8.5308937223610756E-2</v>
      </c>
      <c r="O249">
        <f>Table1[[#This Row],[cx]]*$W$10+Table1[[#This Row],[cy]]*$X$10+Table1[[#This Row],[cz]]*$Y$10</f>
        <v>-0.24422728604825267</v>
      </c>
      <c r="P249">
        <f>Table1[[#This Row],[cx]]*$W$11+Table1[[#This Row],[cy]]*$X$11+Table1[[#This Row],[cz]]*$Y$11</f>
        <v>0.92866334075540291</v>
      </c>
      <c r="Q249">
        <f t="shared" si="21"/>
        <v>4.9928098114364423E-3</v>
      </c>
      <c r="R249">
        <f t="shared" si="22"/>
        <v>-70.745619295832071</v>
      </c>
      <c r="AF249">
        <f t="shared" si="23"/>
        <v>252.74497605305316</v>
      </c>
      <c r="AG249">
        <f t="shared" si="24"/>
        <v>-21.193307771432561</v>
      </c>
      <c r="AH249">
        <f t="shared" si="25"/>
        <v>245.02310925651605</v>
      </c>
      <c r="AI249">
        <f>SQRT(Table1[[#This Row],[ax]]*Table1[[#This Row],[ax]]+Table1[[#This Row],[ay]]*Table1[[#This Row],[ay]]+Table1[[#This Row],[az]]*Table1[[#This Row],[az]])-9.807</f>
        <v>-3.7273203655027842E-2</v>
      </c>
    </row>
    <row r="250" spans="1:35" x14ac:dyDescent="0.25">
      <c r="A250">
        <v>17516328</v>
      </c>
      <c r="B250">
        <v>-0.22709599999999999</v>
      </c>
      <c r="C250">
        <v>0.84737899999999999</v>
      </c>
      <c r="D250">
        <v>8.3095870000000005</v>
      </c>
      <c r="E250">
        <v>3.2173189999999998</v>
      </c>
      <c r="F250">
        <v>0.92309200000000002</v>
      </c>
      <c r="G250">
        <v>4.2349139999999998</v>
      </c>
      <c r="H250">
        <v>-8.1177879999999991</v>
      </c>
      <c r="I250">
        <v>12.84965</v>
      </c>
      <c r="J250">
        <v>72.293998999999999</v>
      </c>
      <c r="K250">
        <f>Table1[[#This Row],[mx]]-$W$8</f>
        <v>-0.2086114257156515</v>
      </c>
      <c r="L250">
        <f>Table1[[#This Row],[my]]-$X$8</f>
        <v>2.7323686907879612</v>
      </c>
      <c r="M250">
        <f>Table1[[#This Row],[mz]]-$Y$8</f>
        <v>49.690992606784391</v>
      </c>
      <c r="N250">
        <f>Table1[[#This Row],[cx]]*$W$9+Table1[[#This Row],[cy]]*$X$9+Table1[[#This Row],[cz]]*$Y$9</f>
        <v>8.2309466354338862E-2</v>
      </c>
      <c r="O250">
        <f>Table1[[#This Row],[cx]]*$W$10+Table1[[#This Row],[cy]]*$X$10+Table1[[#This Row],[cz]]*$Y$10</f>
        <v>-0.33016940477650641</v>
      </c>
      <c r="P250">
        <f>Table1[[#This Row],[cx]]*$W$11+Table1[[#This Row],[cy]]*$X$11+Table1[[#This Row],[cz]]*$Y$11</f>
        <v>0.90575904270500296</v>
      </c>
      <c r="Q250">
        <f t="shared" si="21"/>
        <v>4.0722103178444232E-3</v>
      </c>
      <c r="R250">
        <f t="shared" si="22"/>
        <v>-76.001799124510413</v>
      </c>
      <c r="AF250">
        <f t="shared" si="23"/>
        <v>184.33880004725049</v>
      </c>
      <c r="AG250">
        <f t="shared" si="24"/>
        <v>52.889275702290192</v>
      </c>
      <c r="AH250">
        <f t="shared" si="25"/>
        <v>242.6426988008655</v>
      </c>
      <c r="AI250">
        <f>SQRT(Table1[[#This Row],[ax]]*Table1[[#This Row],[ax]]+Table1[[#This Row],[ay]]*Table1[[#This Row],[ay]]+Table1[[#This Row],[az]]*Table1[[#This Row],[az]])-9.807</f>
        <v>-1.451231939945556</v>
      </c>
    </row>
    <row r="251" spans="1:35" x14ac:dyDescent="0.25">
      <c r="A251">
        <v>17567812</v>
      </c>
      <c r="B251">
        <v>-1.627775</v>
      </c>
      <c r="C251">
        <v>3.3757839999999999</v>
      </c>
      <c r="D251">
        <v>8.0079030000000007</v>
      </c>
      <c r="E251">
        <v>2.49133</v>
      </c>
      <c r="F251">
        <v>1.8213889999999999</v>
      </c>
      <c r="G251">
        <v>1.407659</v>
      </c>
      <c r="H251">
        <v>-8.2981839999999991</v>
      </c>
      <c r="I251">
        <v>1.0858859999999999</v>
      </c>
      <c r="J251">
        <v>72.467369000000005</v>
      </c>
      <c r="K251">
        <f>Table1[[#This Row],[mx]]-$W$8</f>
        <v>-0.3890074257156515</v>
      </c>
      <c r="L251">
        <f>Table1[[#This Row],[my]]-$X$8</f>
        <v>-9.0313953092120389</v>
      </c>
      <c r="M251">
        <f>Table1[[#This Row],[mz]]-$Y$8</f>
        <v>49.864362606784397</v>
      </c>
      <c r="N251">
        <f>Table1[[#This Row],[cx]]*$W$9+Table1[[#This Row],[cy]]*$X$9+Table1[[#This Row],[cz]]*$Y$9</f>
        <v>7.7964622694929916E-2</v>
      </c>
      <c r="O251">
        <f>Table1[[#This Row],[cx]]*$W$10+Table1[[#This Row],[cy]]*$X$10+Table1[[#This Row],[cz]]*$Y$10</f>
        <v>-0.54444902751369162</v>
      </c>
      <c r="P251">
        <f>Table1[[#This Row],[cx]]*$W$11+Table1[[#This Row],[cy]]*$X$11+Table1[[#This Row],[cz]]*$Y$11</f>
        <v>0.82484046076236206</v>
      </c>
      <c r="Q251">
        <f t="shared" si="21"/>
        <v>2.9360782530113612E-4</v>
      </c>
      <c r="R251">
        <f t="shared" si="22"/>
        <v>-81.850696485459679</v>
      </c>
      <c r="AF251">
        <f t="shared" si="23"/>
        <v>142.74269437432739</v>
      </c>
      <c r="AG251">
        <f t="shared" si="24"/>
        <v>104.35790255155349</v>
      </c>
      <c r="AH251">
        <f t="shared" si="25"/>
        <v>80.652919693605952</v>
      </c>
      <c r="AI251">
        <f>SQRT(Table1[[#This Row],[ax]]*Table1[[#This Row],[ax]]+Table1[[#This Row],[ay]]*Table1[[#This Row],[ay]]+Table1[[#This Row],[az]]*Table1[[#This Row],[az]])-9.807</f>
        <v>-0.96550241629337918</v>
      </c>
    </row>
    <row r="252" spans="1:35" x14ac:dyDescent="0.25">
      <c r="A252">
        <v>17619300</v>
      </c>
      <c r="B252">
        <v>-2.7483179999999998</v>
      </c>
      <c r="C252">
        <v>3.8977469999999999</v>
      </c>
      <c r="D252">
        <v>6.1307530000000003</v>
      </c>
      <c r="E252">
        <v>2.3603000000000001</v>
      </c>
      <c r="F252">
        <v>2.0831819999999999</v>
      </c>
      <c r="G252">
        <v>1.6026050000000001</v>
      </c>
      <c r="H252">
        <v>-3.7883010000000001</v>
      </c>
      <c r="I252">
        <v>-5.9723730000000002</v>
      </c>
      <c r="J252">
        <v>68.826660000000004</v>
      </c>
      <c r="K252">
        <f>Table1[[#This Row],[mx]]-$W$8</f>
        <v>4.1208755742843479</v>
      </c>
      <c r="L252">
        <f>Table1[[#This Row],[my]]-$X$8</f>
        <v>-16.08965430921204</v>
      </c>
      <c r="M252">
        <f>Table1[[#This Row],[mz]]-$Y$8</f>
        <v>46.223653606784396</v>
      </c>
      <c r="N252">
        <f>Table1[[#This Row],[cx]]*$W$9+Table1[[#This Row],[cy]]*$X$9+Table1[[#This Row],[cz]]*$Y$9</f>
        <v>0.15678248847256163</v>
      </c>
      <c r="O252">
        <f>Table1[[#This Row],[cx]]*$W$10+Table1[[#This Row],[cy]]*$X$10+Table1[[#This Row],[cz]]*$Y$10</f>
        <v>-0.6417527046675825</v>
      </c>
      <c r="P252">
        <f>Table1[[#This Row],[cx]]*$W$11+Table1[[#This Row],[cy]]*$X$11+Table1[[#This Row],[cz]]*$Y$11</f>
        <v>0.70394422024500758</v>
      </c>
      <c r="Q252">
        <f t="shared" si="21"/>
        <v>4.6287955342761708E-3</v>
      </c>
      <c r="R252">
        <f t="shared" si="22"/>
        <v>-76.271347366291735</v>
      </c>
      <c r="AF252">
        <f t="shared" si="23"/>
        <v>135.2352283847282</v>
      </c>
      <c r="AG252">
        <f t="shared" si="24"/>
        <v>119.35753655762186</v>
      </c>
      <c r="AH252">
        <f t="shared" si="25"/>
        <v>91.8225027265633</v>
      </c>
      <c r="AI252">
        <f>SQRT(Table1[[#This Row],[ax]]*Table1[[#This Row],[ax]]+Table1[[#This Row],[ay]]*Table1[[#This Row],[ay]]+Table1[[#This Row],[az]]*Table1[[#This Row],[az]])-9.807</f>
        <v>-2.0396442174867522</v>
      </c>
    </row>
    <row r="253" spans="1:35" x14ac:dyDescent="0.25">
      <c r="A253">
        <v>17670798</v>
      </c>
      <c r="B253">
        <v>-3.9454799999999999</v>
      </c>
      <c r="C253">
        <v>5.8203889999999996</v>
      </c>
      <c r="D253">
        <v>6.0493459999999999</v>
      </c>
      <c r="E253">
        <v>1.9831909999999999</v>
      </c>
      <c r="F253">
        <v>-0.28706700000000002</v>
      </c>
      <c r="G253">
        <v>2.4005000000000001</v>
      </c>
      <c r="H253">
        <v>-1.4431620000000001</v>
      </c>
      <c r="I253">
        <v>-15.926328</v>
      </c>
      <c r="J253">
        <v>65.185958999999997</v>
      </c>
      <c r="K253">
        <f>Table1[[#This Row],[mx]]-$W$8</f>
        <v>6.4660145742843476</v>
      </c>
      <c r="L253">
        <f>Table1[[#This Row],[my]]-$X$8</f>
        <v>-26.043609309212037</v>
      </c>
      <c r="M253">
        <f>Table1[[#This Row],[mz]]-$Y$8</f>
        <v>42.582952606784389</v>
      </c>
      <c r="N253">
        <f>Table1[[#This Row],[cx]]*$W$9+Table1[[#This Row],[cy]]*$X$9+Table1[[#This Row],[cz]]*$Y$9</f>
        <v>0.19409646712883499</v>
      </c>
      <c r="O253">
        <f>Table1[[#This Row],[cx]]*$W$10+Table1[[#This Row],[cy]]*$X$10+Table1[[#This Row],[cz]]*$Y$10</f>
        <v>-0.79270022941913076</v>
      </c>
      <c r="P253">
        <f>Table1[[#This Row],[cx]]*$W$11+Table1[[#This Row],[cy]]*$X$11+Table1[[#This Row],[cz]]*$Y$11</f>
        <v>0.56493083705583835</v>
      </c>
      <c r="Q253">
        <f t="shared" si="21"/>
        <v>2.1921932597052988E-4</v>
      </c>
      <c r="R253">
        <f t="shared" si="22"/>
        <v>-76.241547083795652</v>
      </c>
      <c r="AF253">
        <f t="shared" si="23"/>
        <v>113.62847426832924</v>
      </c>
      <c r="AG253">
        <f t="shared" si="24"/>
        <v>-16.447727537482002</v>
      </c>
      <c r="AH253">
        <f t="shared" si="25"/>
        <v>137.53851872115413</v>
      </c>
      <c r="AI253">
        <f>SQRT(Table1[[#This Row],[ax]]*Table1[[#This Row],[ax]]+Table1[[#This Row],[ay]]*Table1[[#This Row],[ay]]+Table1[[#This Row],[az]]*Table1[[#This Row],[az]])-9.807</f>
        <v>-0.53131525064391916</v>
      </c>
    </row>
    <row r="254" spans="1:35" x14ac:dyDescent="0.25">
      <c r="A254">
        <v>17722287</v>
      </c>
      <c r="B254">
        <v>-0.60300399999999998</v>
      </c>
      <c r="C254">
        <v>5.049417</v>
      </c>
      <c r="D254">
        <v>5.8147029999999997</v>
      </c>
      <c r="E254">
        <v>3.5430280000000001</v>
      </c>
      <c r="F254">
        <v>-0.25137999999999999</v>
      </c>
      <c r="G254">
        <v>2.574408</v>
      </c>
      <c r="H254">
        <v>-5.4118589999999998</v>
      </c>
      <c r="I254">
        <v>-18.822023000000002</v>
      </c>
      <c r="J254">
        <v>64.145752000000002</v>
      </c>
      <c r="K254">
        <f>Table1[[#This Row],[mx]]-$W$8</f>
        <v>2.4973175742843479</v>
      </c>
      <c r="L254">
        <f>Table1[[#This Row],[my]]-$X$8</f>
        <v>-28.939304309212041</v>
      </c>
      <c r="M254">
        <f>Table1[[#This Row],[mz]]-$Y$8</f>
        <v>41.542745606784393</v>
      </c>
      <c r="N254">
        <f>Table1[[#This Row],[cx]]*$W$9+Table1[[#This Row],[cy]]*$X$9+Table1[[#This Row],[cz]]*$Y$9</f>
        <v>0.11645414874084853</v>
      </c>
      <c r="O254">
        <f>Table1[[#This Row],[cx]]*$W$10+Table1[[#This Row],[cy]]*$X$10+Table1[[#This Row],[cz]]*$Y$10</f>
        <v>-0.83944129260590739</v>
      </c>
      <c r="P254">
        <f>Table1[[#This Row],[cx]]*$W$11+Table1[[#This Row],[cy]]*$X$11+Table1[[#This Row],[cz]]*$Y$11</f>
        <v>0.53044736614574295</v>
      </c>
      <c r="Q254">
        <f t="shared" si="21"/>
        <v>1.6187687869838856E-7</v>
      </c>
      <c r="R254">
        <f t="shared" si="22"/>
        <v>-82.10187211251872</v>
      </c>
      <c r="AF254">
        <f t="shared" si="23"/>
        <v>203.00055109667704</v>
      </c>
      <c r="AG254">
        <f t="shared" si="24"/>
        <v>-14.403013053998635</v>
      </c>
      <c r="AH254">
        <f t="shared" si="25"/>
        <v>147.50271314471524</v>
      </c>
      <c r="AI254">
        <f>SQRT(Table1[[#This Row],[ax]]*Table1[[#This Row],[ax]]+Table1[[#This Row],[ay]]*Table1[[#This Row],[ay]]+Table1[[#This Row],[az]]*Table1[[#This Row],[az]])-9.807</f>
        <v>-2.0822995629530077</v>
      </c>
    </row>
    <row r="255" spans="1:35" x14ac:dyDescent="0.25">
      <c r="A255">
        <v>17773766</v>
      </c>
      <c r="B255">
        <v>-0.28455900000000001</v>
      </c>
      <c r="C255">
        <v>6.981636</v>
      </c>
      <c r="D255">
        <v>2.6901099999999998</v>
      </c>
      <c r="E255">
        <v>4.1534339999999998</v>
      </c>
      <c r="F255">
        <v>1.233887</v>
      </c>
      <c r="G255">
        <v>2.4550960000000002</v>
      </c>
      <c r="H255">
        <v>-9.5609509999999993</v>
      </c>
      <c r="I255">
        <v>-27.690092</v>
      </c>
      <c r="J255">
        <v>55.650776</v>
      </c>
      <c r="K255">
        <f>Table1[[#This Row],[mx]]-$W$8</f>
        <v>-1.6517744257156517</v>
      </c>
      <c r="L255">
        <f>Table1[[#This Row],[my]]-$X$8</f>
        <v>-37.807373309212039</v>
      </c>
      <c r="M255">
        <f>Table1[[#This Row],[mz]]-$Y$8</f>
        <v>33.047769606784392</v>
      </c>
      <c r="N255">
        <f>Table1[[#This Row],[cx]]*$W$9+Table1[[#This Row],[cy]]*$X$9+Table1[[#This Row],[cz]]*$Y$9</f>
        <v>2.1861372671082999E-2</v>
      </c>
      <c r="O255">
        <f>Table1[[#This Row],[cx]]*$W$10+Table1[[#This Row],[cy]]*$X$10+Table1[[#This Row],[cz]]*$Y$10</f>
        <v>-0.9374178172337817</v>
      </c>
      <c r="P255">
        <f>Table1[[#This Row],[cx]]*$W$11+Table1[[#This Row],[cy]]*$X$11+Table1[[#This Row],[cz]]*$Y$11</f>
        <v>0.32050867530929339</v>
      </c>
      <c r="Q255">
        <f t="shared" si="21"/>
        <v>3.2558973857010789E-4</v>
      </c>
      <c r="R255">
        <f t="shared" si="22"/>
        <v>-88.664056341213382</v>
      </c>
      <c r="AF255">
        <f t="shared" si="23"/>
        <v>237.97423868613956</v>
      </c>
      <c r="AG255">
        <f t="shared" si="24"/>
        <v>70.696517496058604</v>
      </c>
      <c r="AH255">
        <f t="shared" si="25"/>
        <v>140.66663909945038</v>
      </c>
      <c r="AI255">
        <f>SQRT(Table1[[#This Row],[ax]]*Table1[[#This Row],[ax]]+Table1[[#This Row],[ay]]*Table1[[#This Row],[ay]]+Table1[[#This Row],[az]]*Table1[[#This Row],[az]])-9.807</f>
        <v>-2.3196168207392382</v>
      </c>
    </row>
    <row r="256" spans="1:35" x14ac:dyDescent="0.25">
      <c r="A256">
        <v>17825248</v>
      </c>
      <c r="B256">
        <v>0.24219199999999999</v>
      </c>
      <c r="C256">
        <v>7.8411970000000002</v>
      </c>
      <c r="D256">
        <v>1.9454750000000001</v>
      </c>
      <c r="E256">
        <v>3.7310500000000002</v>
      </c>
      <c r="F256">
        <v>0.48978899999999997</v>
      </c>
      <c r="G256">
        <v>2.0034169999999998</v>
      </c>
      <c r="H256">
        <v>-13.710043000000001</v>
      </c>
      <c r="I256">
        <v>-33.300502999999999</v>
      </c>
      <c r="J256">
        <v>46.809063000000002</v>
      </c>
      <c r="K256">
        <f>Table1[[#This Row],[mx]]-$W$8</f>
        <v>-5.800866425715653</v>
      </c>
      <c r="L256">
        <f>Table1[[#This Row],[my]]-$X$8</f>
        <v>-43.417784309212038</v>
      </c>
      <c r="M256">
        <f>Table1[[#This Row],[mz]]-$Y$8</f>
        <v>24.206056606784394</v>
      </c>
      <c r="N256">
        <f>Table1[[#This Row],[cx]]*$W$9+Table1[[#This Row],[cy]]*$X$9+Table1[[#This Row],[cz]]*$Y$9</f>
        <v>-7.2996122150979698E-2</v>
      </c>
      <c r="O256">
        <f>Table1[[#This Row],[cx]]*$W$10+Table1[[#This Row],[cy]]*$X$10+Table1[[#This Row],[cz]]*$Y$10</f>
        <v>-0.9738028366826833</v>
      </c>
      <c r="P256">
        <f>Table1[[#This Row],[cx]]*$W$11+Table1[[#This Row],[cy]]*$X$11+Table1[[#This Row],[cz]]*$Y$11</f>
        <v>0.12771255333197912</v>
      </c>
      <c r="Q256">
        <f t="shared" si="21"/>
        <v>9.0415108398681724E-4</v>
      </c>
      <c r="R256">
        <f t="shared" si="22"/>
        <v>-94.286866207645204</v>
      </c>
      <c r="AF256">
        <f t="shared" si="23"/>
        <v>213.77341815228581</v>
      </c>
      <c r="AG256">
        <f t="shared" si="24"/>
        <v>28.062842551933077</v>
      </c>
      <c r="AH256">
        <f t="shared" si="25"/>
        <v>114.78733870476084</v>
      </c>
      <c r="AI256">
        <f>SQRT(Table1[[#This Row],[ax]]*Table1[[#This Row],[ax]]+Table1[[#This Row],[ay]]*Table1[[#This Row],[ay]]+Table1[[#This Row],[az]]*Table1[[#This Row],[az]])-9.807</f>
        <v>-1.724432318050285</v>
      </c>
    </row>
    <row r="257" spans="1:35" x14ac:dyDescent="0.25">
      <c r="A257">
        <v>17876714</v>
      </c>
      <c r="B257">
        <v>2.3300420000000002</v>
      </c>
      <c r="C257">
        <v>6.3686889999999998</v>
      </c>
      <c r="D257">
        <v>-0.87503799999999998</v>
      </c>
      <c r="E257">
        <v>5.2458790000000004</v>
      </c>
      <c r="F257">
        <v>1.5175179999999999</v>
      </c>
      <c r="G257">
        <v>2.8122310000000001</v>
      </c>
      <c r="H257">
        <v>-16.415973999999999</v>
      </c>
      <c r="I257">
        <v>-37.101104999999997</v>
      </c>
      <c r="J257">
        <v>37.967354</v>
      </c>
      <c r="K257">
        <f>Table1[[#This Row],[mx]]-$W$8</f>
        <v>-8.50679742571565</v>
      </c>
      <c r="L257">
        <f>Table1[[#This Row],[my]]-$X$8</f>
        <v>-47.218386309212036</v>
      </c>
      <c r="M257">
        <f>Table1[[#This Row],[mz]]-$Y$8</f>
        <v>15.364347606784392</v>
      </c>
      <c r="N257">
        <f>Table1[[#This Row],[cx]]*$W$9+Table1[[#This Row],[cy]]*$X$9+Table1[[#This Row],[cz]]*$Y$9</f>
        <v>-0.14019679572104432</v>
      </c>
      <c r="O257">
        <f>Table1[[#This Row],[cx]]*$W$10+Table1[[#This Row],[cy]]*$X$10+Table1[[#This Row],[cz]]*$Y$10</f>
        <v>-0.97660847360623759</v>
      </c>
      <c r="P257">
        <f>Table1[[#This Row],[cx]]*$W$11+Table1[[#This Row],[cy]]*$X$11+Table1[[#This Row],[cz]]*$Y$11</f>
        <v>-5.3869184936348014E-2</v>
      </c>
      <c r="Q257">
        <f t="shared" si="21"/>
        <v>5.6068834764579198E-4</v>
      </c>
      <c r="R257">
        <f t="shared" si="22"/>
        <v>-98.169269669373676</v>
      </c>
      <c r="AF257">
        <f t="shared" si="23"/>
        <v>300.56672653630881</v>
      </c>
      <c r="AG257">
        <f t="shared" si="24"/>
        <v>86.947376735133659</v>
      </c>
      <c r="AH257">
        <f t="shared" si="25"/>
        <v>161.12896731585502</v>
      </c>
      <c r="AI257">
        <f>SQRT(Table1[[#This Row],[ax]]*Table1[[#This Row],[ax]]+Table1[[#This Row],[ay]]*Table1[[#This Row],[ay]]+Table1[[#This Row],[az]]*Table1[[#This Row],[az]])-9.807</f>
        <v>-2.9692381730621094</v>
      </c>
    </row>
    <row r="258" spans="1:35" x14ac:dyDescent="0.25">
      <c r="A258">
        <v>17928201</v>
      </c>
      <c r="B258">
        <v>4.6166210000000003</v>
      </c>
      <c r="C258">
        <v>8.4421739999999996</v>
      </c>
      <c r="D258">
        <v>-2.8719039999999998</v>
      </c>
      <c r="E258">
        <v>4.7047169999999996</v>
      </c>
      <c r="F258">
        <v>2.2490999999999999</v>
      </c>
      <c r="G258">
        <v>2.0628060000000001</v>
      </c>
      <c r="H258">
        <v>-19.843482999999999</v>
      </c>
      <c r="I258">
        <v>-39.091895999999998</v>
      </c>
      <c r="J258">
        <v>34.326649000000003</v>
      </c>
      <c r="K258">
        <f>Table1[[#This Row],[mx]]-$W$8</f>
        <v>-11.934306425715651</v>
      </c>
      <c r="L258">
        <f>Table1[[#This Row],[my]]-$X$8</f>
        <v>-49.209177309212038</v>
      </c>
      <c r="M258">
        <f>Table1[[#This Row],[mz]]-$Y$8</f>
        <v>11.723642606784395</v>
      </c>
      <c r="N258">
        <f>Table1[[#This Row],[cx]]*$W$9+Table1[[#This Row],[cy]]*$X$9+Table1[[#This Row],[cz]]*$Y$9</f>
        <v>-0.211945092448143</v>
      </c>
      <c r="O258">
        <f>Table1[[#This Row],[cx]]*$W$10+Table1[[#This Row],[cy]]*$X$10+Table1[[#This Row],[cz]]*$Y$10</f>
        <v>-0.98680407688096006</v>
      </c>
      <c r="P258">
        <f>Table1[[#This Row],[cx]]*$W$11+Table1[[#This Row],[cy]]*$X$11+Table1[[#This Row],[cz]]*$Y$11</f>
        <v>-0.12889195715719554</v>
      </c>
      <c r="Q258">
        <f t="shared" si="21"/>
        <v>1.2472300963577182E-3</v>
      </c>
      <c r="R258">
        <f t="shared" si="22"/>
        <v>-102.121793340274</v>
      </c>
      <c r="AF258">
        <f t="shared" si="23"/>
        <v>269.56042790345009</v>
      </c>
      <c r="AG258">
        <f t="shared" si="24"/>
        <v>128.86393770287344</v>
      </c>
      <c r="AH258">
        <f t="shared" si="25"/>
        <v>118.1900777542633</v>
      </c>
      <c r="AI258">
        <f>SQRT(Table1[[#This Row],[ax]]*Table1[[#This Row],[ax]]+Table1[[#This Row],[ay]]*Table1[[#This Row],[ay]]+Table1[[#This Row],[az]]*Table1[[#This Row],[az]])-9.807</f>
        <v>0.23448016425531648</v>
      </c>
    </row>
    <row r="259" spans="1:35" x14ac:dyDescent="0.25">
      <c r="A259">
        <v>17979691</v>
      </c>
      <c r="B259">
        <v>6.3189849999999996</v>
      </c>
      <c r="C259">
        <v>4.9919529999999996</v>
      </c>
      <c r="D259">
        <v>-2.2469860000000001</v>
      </c>
      <c r="E259">
        <v>4.6541160000000001</v>
      </c>
      <c r="F259">
        <v>1.723117</v>
      </c>
      <c r="G259">
        <v>2.651907</v>
      </c>
      <c r="H259">
        <v>-24.353366999999999</v>
      </c>
      <c r="I259">
        <v>-38.548949999999998</v>
      </c>
      <c r="J259">
        <v>21.670862</v>
      </c>
      <c r="K259">
        <f>Table1[[#This Row],[mx]]-$W$8</f>
        <v>-16.44419042571565</v>
      </c>
      <c r="L259">
        <f>Table1[[#This Row],[my]]-$X$8</f>
        <v>-48.666231309212037</v>
      </c>
      <c r="M259">
        <f>Table1[[#This Row],[mz]]-$Y$8</f>
        <v>-0.9321443932156086</v>
      </c>
      <c r="N259">
        <f>Table1[[#This Row],[cx]]*$W$9+Table1[[#This Row],[cy]]*$X$9+Table1[[#This Row],[cz]]*$Y$9</f>
        <v>-0.31963769760784461</v>
      </c>
      <c r="O259">
        <f>Table1[[#This Row],[cx]]*$W$10+Table1[[#This Row],[cy]]*$X$10+Table1[[#This Row],[cz]]*$Y$10</f>
        <v>-0.88293168270846711</v>
      </c>
      <c r="P259">
        <f>Table1[[#This Row],[cx]]*$W$11+Table1[[#This Row],[cy]]*$X$11+Table1[[#This Row],[cz]]*$Y$11</f>
        <v>-0.34519594246941099</v>
      </c>
      <c r="Q259">
        <f t="shared" ref="Q259:Q322" si="26">POWER(N259*N259+O259*O259+P259*P259-1,2)</f>
        <v>8.0434487275032964E-7</v>
      </c>
      <c r="R259">
        <f t="shared" ref="R259:R322" si="27">DEGREES(ATAN2(N259,O259))</f>
        <v>-109.901198561962</v>
      </c>
      <c r="AF259">
        <f t="shared" ref="AF259:AF322" si="28">DEGREES(E259)</f>
        <v>266.66120416430863</v>
      </c>
      <c r="AG259">
        <f t="shared" ref="AG259:AG322" si="29">DEGREES(F259)</f>
        <v>98.727331707243877</v>
      </c>
      <c r="AH259">
        <f t="shared" ref="AH259:AH322" si="30">DEGREES(G259)</f>
        <v>151.94307876119962</v>
      </c>
      <c r="AI259">
        <f>SQRT(Table1[[#This Row],[ax]]*Table1[[#This Row],[ax]]+Table1[[#This Row],[ay]]*Table1[[#This Row],[ay]]+Table1[[#This Row],[az]]*Table1[[#This Row],[az]])-9.807</f>
        <v>-1.4464909085253677</v>
      </c>
    </row>
    <row r="260" spans="1:35" x14ac:dyDescent="0.25">
      <c r="A260">
        <v>18031191</v>
      </c>
      <c r="B260">
        <v>7.0708029999999997</v>
      </c>
      <c r="C260">
        <v>4.9991349999999999</v>
      </c>
      <c r="D260">
        <v>-8.0651919999999997</v>
      </c>
      <c r="E260">
        <v>4.520956</v>
      </c>
      <c r="F260">
        <v>0.87595299999999998</v>
      </c>
      <c r="G260">
        <v>3.0790839999999999</v>
      </c>
      <c r="H260">
        <v>-30.306412000000002</v>
      </c>
      <c r="I260">
        <v>-34.386391000000003</v>
      </c>
      <c r="J260">
        <v>13.522618</v>
      </c>
      <c r="K260">
        <f>Table1[[#This Row],[mx]]-$W$8</f>
        <v>-22.397235425715653</v>
      </c>
      <c r="L260">
        <f>Table1[[#This Row],[my]]-$X$8</f>
        <v>-44.503672309212043</v>
      </c>
      <c r="M260">
        <f>Table1[[#This Row],[mz]]-$Y$8</f>
        <v>-9.0803883932156086</v>
      </c>
      <c r="N260">
        <f>Table1[[#This Row],[cx]]*$W$9+Table1[[#This Row],[cy]]*$X$9+Table1[[#This Row],[cz]]*$Y$9</f>
        <v>-0.44662706290946957</v>
      </c>
      <c r="O260">
        <f>Table1[[#This Row],[cx]]*$W$10+Table1[[#This Row],[cy]]*$X$10+Table1[[#This Row],[cz]]*$Y$10</f>
        <v>-0.74882361006331333</v>
      </c>
      <c r="P260">
        <f>Table1[[#This Row],[cx]]*$W$11+Table1[[#This Row],[cy]]*$X$11+Table1[[#This Row],[cz]]*$Y$11</f>
        <v>-0.45347479518861306</v>
      </c>
      <c r="Q260">
        <f t="shared" si="26"/>
        <v>1.1660912186131692E-3</v>
      </c>
      <c r="R260">
        <f t="shared" si="27"/>
        <v>-120.81346795497375</v>
      </c>
      <c r="AF260">
        <f t="shared" si="28"/>
        <v>259.03169816434661</v>
      </c>
      <c r="AG260">
        <f t="shared" si="29"/>
        <v>50.188409951822997</v>
      </c>
      <c r="AH260">
        <f t="shared" si="30"/>
        <v>176.41851796625957</v>
      </c>
      <c r="AI260">
        <f>SQRT(Table1[[#This Row],[ax]]*Table1[[#This Row],[ax]]+Table1[[#This Row],[ay]]*Table1[[#This Row],[ay]]+Table1[[#This Row],[az]]*Table1[[#This Row],[az]])-9.807</f>
        <v>2.0266354435100791</v>
      </c>
    </row>
    <row r="261" spans="1:35" x14ac:dyDescent="0.25">
      <c r="A261">
        <v>18082701</v>
      </c>
      <c r="B261">
        <v>4.9661929999999996</v>
      </c>
      <c r="C261">
        <v>1.6829970000000001</v>
      </c>
      <c r="D261">
        <v>-8.2758920000000007</v>
      </c>
      <c r="E261">
        <v>5.6932970000000003</v>
      </c>
      <c r="F261">
        <v>1.508197</v>
      </c>
      <c r="G261">
        <v>0.23478499999999999</v>
      </c>
      <c r="H261">
        <v>-39.686965999999998</v>
      </c>
      <c r="I261">
        <v>-25.699300999999998</v>
      </c>
      <c r="J261">
        <v>4.160806</v>
      </c>
      <c r="K261">
        <f>Table1[[#This Row],[mx]]-$W$8</f>
        <v>-31.77778942571565</v>
      </c>
      <c r="L261">
        <f>Table1[[#This Row],[my]]-$X$8</f>
        <v>-35.816582309212038</v>
      </c>
      <c r="M261">
        <f>Table1[[#This Row],[mz]]-$Y$8</f>
        <v>-18.442200393215607</v>
      </c>
      <c r="N261">
        <f>Table1[[#This Row],[cx]]*$W$9+Table1[[#This Row],[cy]]*$X$9+Table1[[#This Row],[cz]]*$Y$9</f>
        <v>-0.64049339069945044</v>
      </c>
      <c r="O261">
        <f>Table1[[#This Row],[cx]]*$W$10+Table1[[#This Row],[cy]]*$X$10+Table1[[#This Row],[cz]]*$Y$10</f>
        <v>-0.52555999440821621</v>
      </c>
      <c r="P261">
        <f>Table1[[#This Row],[cx]]*$W$11+Table1[[#This Row],[cy]]*$X$11+Table1[[#This Row],[cz]]*$Y$11</f>
        <v>-0.5468536940740174</v>
      </c>
      <c r="Q261">
        <f t="shared" si="26"/>
        <v>2.1042247009639848E-4</v>
      </c>
      <c r="R261">
        <f t="shared" si="27"/>
        <v>-140.62924165786586</v>
      </c>
      <c r="AF261">
        <f t="shared" si="28"/>
        <v>326.20188961449304</v>
      </c>
      <c r="AG261">
        <f t="shared" si="29"/>
        <v>86.413322774292226</v>
      </c>
      <c r="AH261">
        <f t="shared" si="30"/>
        <v>13.452189592979034</v>
      </c>
      <c r="AI261">
        <f>SQRT(Table1[[#This Row],[ax]]*Table1[[#This Row],[ax]]+Table1[[#This Row],[ay]]*Table1[[#This Row],[ay]]+Table1[[#This Row],[az]]*Table1[[#This Row],[az]])-9.807</f>
        <v>-9.7585407461764362E-3</v>
      </c>
    </row>
    <row r="262" spans="1:35" x14ac:dyDescent="0.25">
      <c r="A262">
        <v>18134217</v>
      </c>
      <c r="B262">
        <v>6.4003930000000002</v>
      </c>
      <c r="C262">
        <v>1.410045</v>
      </c>
      <c r="D262">
        <v>-6.9685920000000001</v>
      </c>
      <c r="E262">
        <v>5.5782470000000002</v>
      </c>
      <c r="F262">
        <v>0.15662200000000001</v>
      </c>
      <c r="G262">
        <v>-6.8020999999999998E-2</v>
      </c>
      <c r="H262">
        <v>-40.228152999999999</v>
      </c>
      <c r="I262">
        <v>-16.469270999999999</v>
      </c>
      <c r="J262">
        <v>-5.3743740000000004</v>
      </c>
      <c r="K262">
        <f>Table1[[#This Row],[mx]]-$W$8</f>
        <v>-32.318976425715654</v>
      </c>
      <c r="L262">
        <f>Table1[[#This Row],[my]]-$X$8</f>
        <v>-26.586552309212038</v>
      </c>
      <c r="M262">
        <f>Table1[[#This Row],[mz]]-$Y$8</f>
        <v>-27.977380393215608</v>
      </c>
      <c r="N262">
        <f>Table1[[#This Row],[cx]]*$W$9+Table1[[#This Row],[cy]]*$X$9+Table1[[#This Row],[cz]]*$Y$9</f>
        <v>-0.66634696099432678</v>
      </c>
      <c r="O262">
        <f>Table1[[#This Row],[cx]]*$W$10+Table1[[#This Row],[cy]]*$X$10+Table1[[#This Row],[cz]]*$Y$10</f>
        <v>-0.28604609121461355</v>
      </c>
      <c r="P262">
        <f>Table1[[#This Row],[cx]]*$W$11+Table1[[#This Row],[cy]]*$X$11+Table1[[#This Row],[cz]]*$Y$11</f>
        <v>-0.65011677591311035</v>
      </c>
      <c r="Q262">
        <f t="shared" si="26"/>
        <v>2.6530265687690897E-3</v>
      </c>
      <c r="R262">
        <f t="shared" si="27"/>
        <v>-156.7673617838075</v>
      </c>
      <c r="AF262">
        <f t="shared" si="28"/>
        <v>319.61001018151296</v>
      </c>
      <c r="AG262">
        <f t="shared" si="29"/>
        <v>8.9737795788979806</v>
      </c>
      <c r="AH262">
        <f t="shared" si="30"/>
        <v>-3.8973162182593724</v>
      </c>
      <c r="AI262">
        <f>SQRT(Table1[[#This Row],[ax]]*Table1[[#This Row],[ax]]+Table1[[#This Row],[ay]]*Table1[[#This Row],[ay]]+Table1[[#This Row],[az]]*Table1[[#This Row],[az]])-9.807</f>
        <v>-0.24067719973144541</v>
      </c>
    </row>
    <row r="263" spans="1:35" x14ac:dyDescent="0.25">
      <c r="A263">
        <v>18185714</v>
      </c>
      <c r="B263">
        <v>7.2886860000000002</v>
      </c>
      <c r="C263">
        <v>-3.1726909999999999</v>
      </c>
      <c r="D263">
        <v>-7.4498509999999998</v>
      </c>
      <c r="E263">
        <v>4.7241580000000001</v>
      </c>
      <c r="F263">
        <v>0.75078199999999995</v>
      </c>
      <c r="G263">
        <v>1.5000720000000001</v>
      </c>
      <c r="H263">
        <v>-41.130130999999999</v>
      </c>
      <c r="I263">
        <v>-4.7055059999999997</v>
      </c>
      <c r="J263">
        <v>-11.442216</v>
      </c>
      <c r="K263">
        <f>Table1[[#This Row],[mx]]-$W$8</f>
        <v>-33.220954425715654</v>
      </c>
      <c r="L263">
        <f>Table1[[#This Row],[my]]-$X$8</f>
        <v>-14.822787309212039</v>
      </c>
      <c r="M263">
        <f>Table1[[#This Row],[mz]]-$Y$8</f>
        <v>-34.04522239321561</v>
      </c>
      <c r="N263">
        <f>Table1[[#This Row],[cx]]*$W$9+Table1[[#This Row],[cy]]*$X$9+Table1[[#This Row],[cz]]*$Y$9</f>
        <v>-0.69280648177818083</v>
      </c>
      <c r="O263">
        <f>Table1[[#This Row],[cx]]*$W$10+Table1[[#This Row],[cy]]*$X$10+Table1[[#This Row],[cz]]*$Y$10</f>
        <v>-2.7375407957545228E-2</v>
      </c>
      <c r="P263">
        <f>Table1[[#This Row],[cx]]*$W$11+Table1[[#This Row],[cy]]*$X$11+Table1[[#This Row],[cz]]*$Y$11</f>
        <v>-0.67298322098583574</v>
      </c>
      <c r="Q263">
        <f t="shared" si="26"/>
        <v>4.4040942387285524E-3</v>
      </c>
      <c r="R263">
        <f t="shared" si="27"/>
        <v>-177.73720392970273</v>
      </c>
      <c r="AF263">
        <f t="shared" si="28"/>
        <v>270.67431515296397</v>
      </c>
      <c r="AG263">
        <f t="shared" si="29"/>
        <v>43.016639934390973</v>
      </c>
      <c r="AH263">
        <f t="shared" si="30"/>
        <v>85.947794565748424</v>
      </c>
      <c r="AI263">
        <f>SQRT(Table1[[#This Row],[ax]]*Table1[[#This Row],[ax]]+Table1[[#This Row],[ay]]*Table1[[#This Row],[ay]]+Table1[[#This Row],[az]]*Table1[[#This Row],[az]])-9.807</f>
        <v>1.0875487153106977</v>
      </c>
    </row>
    <row r="264" spans="1:35" x14ac:dyDescent="0.25">
      <c r="A264">
        <v>18237218</v>
      </c>
      <c r="B264">
        <v>6.8050329999999999</v>
      </c>
      <c r="C264">
        <v>-3.7784550000000001</v>
      </c>
      <c r="D264">
        <v>-8.8385590000000001</v>
      </c>
      <c r="E264">
        <v>5.1705110000000003</v>
      </c>
      <c r="F264">
        <v>-0.67749300000000001</v>
      </c>
      <c r="G264">
        <v>1.0081789999999999</v>
      </c>
      <c r="H264">
        <v>-41.130130999999999</v>
      </c>
      <c r="I264">
        <v>4.7055059999999997</v>
      </c>
      <c r="J264">
        <v>-10.402013999999999</v>
      </c>
      <c r="K264">
        <f>Table1[[#This Row],[mx]]-$W$8</f>
        <v>-33.220954425715654</v>
      </c>
      <c r="L264">
        <f>Table1[[#This Row],[my]]-$X$8</f>
        <v>-5.4117753092120395</v>
      </c>
      <c r="M264">
        <f>Table1[[#This Row],[mz]]-$Y$8</f>
        <v>-33.005020393215609</v>
      </c>
      <c r="N264">
        <f>Table1[[#This Row],[cx]]*$W$9+Table1[[#This Row],[cy]]*$X$9+Table1[[#This Row],[cz]]*$Y$9</f>
        <v>-0.6900373776062334</v>
      </c>
      <c r="O264">
        <f>Table1[[#This Row],[cx]]*$W$10+Table1[[#This Row],[cy]]*$X$10+Table1[[#This Row],[cz]]*$Y$10</f>
        <v>0.13496180592899254</v>
      </c>
      <c r="P264">
        <f>Table1[[#This Row],[cx]]*$W$11+Table1[[#This Row],[cy]]*$X$11+Table1[[#This Row],[cz]]*$Y$11</f>
        <v>-0.58705533445115832</v>
      </c>
      <c r="Q264">
        <f t="shared" si="26"/>
        <v>2.592092360205811E-2</v>
      </c>
      <c r="R264">
        <f t="shared" si="27"/>
        <v>168.93343673999573</v>
      </c>
      <c r="AF264">
        <f t="shared" si="28"/>
        <v>296.24845822596683</v>
      </c>
      <c r="AG264">
        <f t="shared" si="29"/>
        <v>-38.817489549656685</v>
      </c>
      <c r="AH264">
        <f t="shared" si="30"/>
        <v>57.764401693719819</v>
      </c>
      <c r="AI264">
        <f>SQRT(Table1[[#This Row],[ax]]*Table1[[#This Row],[ax]]+Table1[[#This Row],[ay]]*Table1[[#This Row],[ay]]+Table1[[#This Row],[az]]*Table1[[#This Row],[az]])-9.807</f>
        <v>1.9703223406084547</v>
      </c>
    </row>
    <row r="265" spans="1:35" x14ac:dyDescent="0.25">
      <c r="A265">
        <v>18288731</v>
      </c>
      <c r="B265">
        <v>6.0220890000000002</v>
      </c>
      <c r="C265">
        <v>-5.710674</v>
      </c>
      <c r="D265">
        <v>-8.4578609999999994</v>
      </c>
      <c r="E265">
        <v>4.4373310000000004</v>
      </c>
      <c r="F265">
        <v>-0.19465399999999999</v>
      </c>
      <c r="G265">
        <v>1.05372</v>
      </c>
      <c r="H265">
        <v>-41.130130999999999</v>
      </c>
      <c r="I265">
        <v>17.012212999999999</v>
      </c>
      <c r="J265">
        <v>-11.442216</v>
      </c>
      <c r="K265">
        <f>Table1[[#This Row],[mx]]-$W$8</f>
        <v>-33.220954425715654</v>
      </c>
      <c r="L265">
        <f>Table1[[#This Row],[my]]-$X$8</f>
        <v>6.8949316907879599</v>
      </c>
      <c r="M265">
        <f>Table1[[#This Row],[mz]]-$Y$8</f>
        <v>-34.04522239321561</v>
      </c>
      <c r="N265">
        <f>Table1[[#This Row],[cx]]*$W$9+Table1[[#This Row],[cy]]*$X$9+Table1[[#This Row],[cz]]*$Y$9</f>
        <v>-0.69057067415529572</v>
      </c>
      <c r="O265">
        <f>Table1[[#This Row],[cx]]*$W$10+Table1[[#This Row],[cy]]*$X$10+Table1[[#This Row],[cz]]*$Y$10</f>
        <v>0.36558117095713077</v>
      </c>
      <c r="P265">
        <f>Table1[[#This Row],[cx]]*$W$11+Table1[[#This Row],[cy]]*$X$11+Table1[[#This Row],[cz]]*$Y$11</f>
        <v>-0.51748614862849385</v>
      </c>
      <c r="Q265">
        <f t="shared" si="26"/>
        <v>1.4803744009206428E-2</v>
      </c>
      <c r="R265">
        <f t="shared" si="27"/>
        <v>152.10370548387755</v>
      </c>
      <c r="AF265">
        <f t="shared" si="28"/>
        <v>254.24033860256512</v>
      </c>
      <c r="AG265">
        <f t="shared" si="29"/>
        <v>-11.152852665339527</v>
      </c>
      <c r="AH265">
        <f t="shared" si="30"/>
        <v>60.373708788525107</v>
      </c>
      <c r="AI265">
        <f>SQRT(Table1[[#This Row],[ax]]*Table1[[#This Row],[ax]]+Table1[[#This Row],[ay]]*Table1[[#This Row],[ay]]+Table1[[#This Row],[az]]*Table1[[#This Row],[az]])-9.807</f>
        <v>2.0425892820602858</v>
      </c>
    </row>
    <row r="266" spans="1:35" x14ac:dyDescent="0.25">
      <c r="A266">
        <v>18340252</v>
      </c>
      <c r="B266">
        <v>6.5919379999999999</v>
      </c>
      <c r="C266">
        <v>-7.2837449999999997</v>
      </c>
      <c r="D266">
        <v>-6.8225379999999998</v>
      </c>
      <c r="E266">
        <v>6.3124909999999996</v>
      </c>
      <c r="F266">
        <v>0.128659</v>
      </c>
      <c r="G266">
        <v>0.99566200000000005</v>
      </c>
      <c r="H266">
        <v>-40.408546000000001</v>
      </c>
      <c r="I266">
        <v>21.355757000000001</v>
      </c>
      <c r="J266">
        <v>-10.748748000000001</v>
      </c>
      <c r="K266">
        <f>Table1[[#This Row],[mx]]-$W$8</f>
        <v>-32.499369425715656</v>
      </c>
      <c r="L266">
        <f>Table1[[#This Row],[my]]-$X$8</f>
        <v>11.238475690787961</v>
      </c>
      <c r="M266">
        <f>Table1[[#This Row],[mz]]-$Y$8</f>
        <v>-33.351754393215607</v>
      </c>
      <c r="N266">
        <f>Table1[[#This Row],[cx]]*$W$9+Table1[[#This Row],[cy]]*$X$9+Table1[[#This Row],[cz]]*$Y$9</f>
        <v>-0.67518800895370024</v>
      </c>
      <c r="O266">
        <f>Table1[[#This Row],[cx]]*$W$10+Table1[[#This Row],[cy]]*$X$10+Table1[[#This Row],[cz]]*$Y$10</f>
        <v>0.43929303156423039</v>
      </c>
      <c r="P266">
        <f>Table1[[#This Row],[cx]]*$W$11+Table1[[#This Row],[cy]]*$X$11+Table1[[#This Row],[cz]]*$Y$11</f>
        <v>-0.4748947442033557</v>
      </c>
      <c r="Q266">
        <f t="shared" si="26"/>
        <v>1.5779823364026762E-2</v>
      </c>
      <c r="R266">
        <f t="shared" si="27"/>
        <v>146.95103530382141</v>
      </c>
      <c r="AF266">
        <f t="shared" si="28"/>
        <v>361.67909251431655</v>
      </c>
      <c r="AG266">
        <f t="shared" si="29"/>
        <v>7.3716176963736579</v>
      </c>
      <c r="AH266">
        <f t="shared" si="30"/>
        <v>57.047230421554573</v>
      </c>
      <c r="AI266">
        <f>SQRT(Table1[[#This Row],[ax]]*Table1[[#This Row],[ax]]+Table1[[#This Row],[ay]]*Table1[[#This Row],[ay]]+Table1[[#This Row],[az]]*Table1[[#This Row],[az]])-9.807</f>
        <v>2.1535021877140661</v>
      </c>
    </row>
    <row r="267" spans="1:35" x14ac:dyDescent="0.25">
      <c r="A267">
        <v>18391771</v>
      </c>
      <c r="B267">
        <v>4.8680250000000003</v>
      </c>
      <c r="C267">
        <v>-8.2414740000000002</v>
      </c>
      <c r="D267">
        <v>-7.3684440000000002</v>
      </c>
      <c r="E267">
        <v>4.7574480000000001</v>
      </c>
      <c r="F267">
        <v>-1.543566</v>
      </c>
      <c r="G267">
        <v>3.4655149999999999</v>
      </c>
      <c r="H267">
        <v>-37.522224000000001</v>
      </c>
      <c r="I267">
        <v>41.263668000000003</v>
      </c>
      <c r="J267">
        <v>-1.7336689999999999</v>
      </c>
      <c r="K267">
        <f>Table1[[#This Row],[mx]]-$W$8</f>
        <v>-29.613047425715653</v>
      </c>
      <c r="L267">
        <f>Table1[[#This Row],[my]]-$X$8</f>
        <v>31.146386690787963</v>
      </c>
      <c r="M267">
        <f>Table1[[#This Row],[mz]]-$Y$8</f>
        <v>-24.336675393215607</v>
      </c>
      <c r="N267">
        <f>Table1[[#This Row],[cx]]*$W$9+Table1[[#This Row],[cy]]*$X$9+Table1[[#This Row],[cz]]*$Y$9</f>
        <v>-0.60259533014765532</v>
      </c>
      <c r="O267">
        <f>Table1[[#This Row],[cx]]*$W$10+Table1[[#This Row],[cy]]*$X$10+Table1[[#This Row],[cz]]*$Y$10</f>
        <v>0.73232158729573182</v>
      </c>
      <c r="P267">
        <f>Table1[[#This Row],[cx]]*$W$11+Table1[[#This Row],[cy]]*$X$11+Table1[[#This Row],[cz]]*$Y$11</f>
        <v>-0.17511294833190322</v>
      </c>
      <c r="Q267">
        <f t="shared" si="26"/>
        <v>4.8887247605471041E-3</v>
      </c>
      <c r="R267">
        <f t="shared" si="27"/>
        <v>129.44946667620667</v>
      </c>
      <c r="AF267">
        <f t="shared" si="28"/>
        <v>272.58169165295448</v>
      </c>
      <c r="AG267">
        <f t="shared" si="29"/>
        <v>-88.439817199890427</v>
      </c>
      <c r="AH267">
        <f t="shared" si="30"/>
        <v>198.55938333927949</v>
      </c>
      <c r="AI267">
        <f>SQRT(Table1[[#This Row],[ax]]*Table1[[#This Row],[ax]]+Table1[[#This Row],[ay]]*Table1[[#This Row],[ay]]+Table1[[#This Row],[az]]*Table1[[#This Row],[az]])-9.807</f>
        <v>2.2724672098746552</v>
      </c>
    </row>
    <row r="268" spans="1:35" x14ac:dyDescent="0.25">
      <c r="A268">
        <v>18443295</v>
      </c>
      <c r="B268">
        <v>4.6645079999999997</v>
      </c>
      <c r="C268">
        <v>-10.070736999999999</v>
      </c>
      <c r="D268">
        <v>-1.5406599999999999</v>
      </c>
      <c r="E268">
        <v>5.5337719999999999</v>
      </c>
      <c r="F268">
        <v>-1.4583429999999999</v>
      </c>
      <c r="G268">
        <v>3.4774989999999999</v>
      </c>
      <c r="H268">
        <v>-33.914318000000002</v>
      </c>
      <c r="I268">
        <v>47.055058000000002</v>
      </c>
      <c r="J268">
        <v>2.4271370000000001</v>
      </c>
      <c r="K268">
        <f>Table1[[#This Row],[mx]]-$W$8</f>
        <v>-26.005141425715653</v>
      </c>
      <c r="L268">
        <f>Table1[[#This Row],[my]]-$X$8</f>
        <v>36.937776690787963</v>
      </c>
      <c r="M268">
        <f>Table1[[#This Row],[mz]]-$Y$8</f>
        <v>-20.175869393215606</v>
      </c>
      <c r="N268">
        <f>Table1[[#This Row],[cx]]*$W$9+Table1[[#This Row],[cy]]*$X$9+Table1[[#This Row],[cz]]*$Y$9</f>
        <v>-0.52612179236497358</v>
      </c>
      <c r="O268">
        <f>Table1[[#This Row],[cx]]*$W$10+Table1[[#This Row],[cy]]*$X$10+Table1[[#This Row],[cz]]*$Y$10</f>
        <v>0.80741670187674686</v>
      </c>
      <c r="P268">
        <f>Table1[[#This Row],[cx]]*$W$11+Table1[[#This Row],[cy]]*$X$11+Table1[[#This Row],[cz]]*$Y$11</f>
        <v>-6.3823265709884447E-2</v>
      </c>
      <c r="Q268">
        <f t="shared" si="26"/>
        <v>4.5159367528296648E-3</v>
      </c>
      <c r="R268">
        <f t="shared" si="27"/>
        <v>123.08871737894785</v>
      </c>
      <c r="AF268">
        <f t="shared" si="28"/>
        <v>317.06178038766859</v>
      </c>
      <c r="AG268">
        <f t="shared" si="29"/>
        <v>-83.556898982447009</v>
      </c>
      <c r="AH268">
        <f t="shared" si="30"/>
        <v>199.24601596096426</v>
      </c>
      <c r="AI268">
        <f>SQRT(Table1[[#This Row],[ax]]*Table1[[#This Row],[ax]]+Table1[[#This Row],[ay]]*Table1[[#This Row],[ay]]+Table1[[#This Row],[az]]*Table1[[#This Row],[az]])-9.807</f>
        <v>1.3979547897719335</v>
      </c>
    </row>
    <row r="269" spans="1:35" x14ac:dyDescent="0.25">
      <c r="A269">
        <v>18494784</v>
      </c>
      <c r="B269">
        <v>2.6006010000000002</v>
      </c>
      <c r="C269">
        <v>-10.429886</v>
      </c>
      <c r="D269">
        <v>-0.221388</v>
      </c>
      <c r="E269">
        <v>5.1609230000000004</v>
      </c>
      <c r="F269">
        <v>-1.147281</v>
      </c>
      <c r="G269">
        <v>3.2199680000000002</v>
      </c>
      <c r="H269">
        <v>-24.353366999999999</v>
      </c>
      <c r="I269">
        <v>55.561165000000003</v>
      </c>
      <c r="J269">
        <v>11.268848</v>
      </c>
      <c r="K269">
        <f>Table1[[#This Row],[mx]]-$W$8</f>
        <v>-16.44419042571565</v>
      </c>
      <c r="L269">
        <f>Table1[[#This Row],[my]]-$X$8</f>
        <v>45.443883690787963</v>
      </c>
      <c r="M269">
        <f>Table1[[#This Row],[mz]]-$Y$8</f>
        <v>-11.334158393215608</v>
      </c>
      <c r="N269">
        <f>Table1[[#This Row],[cx]]*$W$9+Table1[[#This Row],[cy]]*$X$9+Table1[[#This Row],[cz]]*$Y$9</f>
        <v>-0.3279517291674372</v>
      </c>
      <c r="O269">
        <f>Table1[[#This Row],[cx]]*$W$10+Table1[[#This Row],[cy]]*$X$10+Table1[[#This Row],[cz]]*$Y$10</f>
        <v>0.89931988287562425</v>
      </c>
      <c r="P269">
        <f>Table1[[#This Row],[cx]]*$W$11+Table1[[#This Row],[cy]]*$X$11+Table1[[#This Row],[cz]]*$Y$11</f>
        <v>0.14316661917480519</v>
      </c>
      <c r="Q269">
        <f t="shared" si="26"/>
        <v>3.9910466059310734E-3</v>
      </c>
      <c r="R269">
        <f t="shared" si="27"/>
        <v>110.03521269883159</v>
      </c>
      <c r="AF269">
        <f t="shared" si="28"/>
        <v>295.69910629199541</v>
      </c>
      <c r="AG269">
        <f t="shared" si="29"/>
        <v>-65.734359215548594</v>
      </c>
      <c r="AH269">
        <f t="shared" si="30"/>
        <v>184.49057656718068</v>
      </c>
      <c r="AI269">
        <f>SQRT(Table1[[#This Row],[ax]]*Table1[[#This Row],[ax]]+Table1[[#This Row],[ay]]*Table1[[#This Row],[ay]]+Table1[[#This Row],[az]]*Table1[[#This Row],[az]])-9.807</f>
        <v>0.94449571830547718</v>
      </c>
    </row>
    <row r="270" spans="1:35" x14ac:dyDescent="0.25">
      <c r="A270">
        <v>18546274</v>
      </c>
      <c r="B270">
        <v>1.135275</v>
      </c>
      <c r="C270">
        <v>-10.662134999999999</v>
      </c>
      <c r="D270">
        <v>1.452245</v>
      </c>
      <c r="E270">
        <v>3.616533</v>
      </c>
      <c r="F270">
        <v>-0.51556999999999997</v>
      </c>
      <c r="G270">
        <v>3.7435529999999999</v>
      </c>
      <c r="H270">
        <v>-13.349252999999999</v>
      </c>
      <c r="I270">
        <v>61.171576999999999</v>
      </c>
      <c r="J270">
        <v>24.618100999999999</v>
      </c>
      <c r="K270">
        <f>Table1[[#This Row],[mx]]-$W$8</f>
        <v>-5.4400764257156515</v>
      </c>
      <c r="L270">
        <f>Table1[[#This Row],[my]]-$X$8</f>
        <v>51.05429569078796</v>
      </c>
      <c r="M270">
        <f>Table1[[#This Row],[mz]]-$Y$8</f>
        <v>2.0150946067843911</v>
      </c>
      <c r="N270">
        <f>Table1[[#This Row],[cx]]*$W$9+Table1[[#This Row],[cy]]*$X$9+Table1[[#This Row],[cz]]*$Y$9</f>
        <v>-9.4808137023262684E-2</v>
      </c>
      <c r="O270">
        <f>Table1[[#This Row],[cx]]*$W$10+Table1[[#This Row],[cy]]*$X$10+Table1[[#This Row],[cz]]*$Y$10</f>
        <v>0.90523801295255224</v>
      </c>
      <c r="P270">
        <f>Table1[[#This Row],[cx]]*$W$11+Table1[[#This Row],[cy]]*$X$11+Table1[[#This Row],[cz]]*$Y$11</f>
        <v>0.40804500901684032</v>
      </c>
      <c r="Q270">
        <f t="shared" si="26"/>
        <v>2.5551282837490838E-5</v>
      </c>
      <c r="R270">
        <f t="shared" si="27"/>
        <v>95.978951624339729</v>
      </c>
      <c r="AF270">
        <f t="shared" si="28"/>
        <v>207.21207736978616</v>
      </c>
      <c r="AG270">
        <f t="shared" si="29"/>
        <v>-29.539985043559852</v>
      </c>
      <c r="AH270">
        <f t="shared" si="30"/>
        <v>214.48978728353785</v>
      </c>
      <c r="AI270">
        <f>SQRT(Table1[[#This Row],[ax]]*Table1[[#This Row],[ax]]+Table1[[#This Row],[ay]]*Table1[[#This Row],[ay]]+Table1[[#This Row],[az]]*Table1[[#This Row],[az]])-9.807</f>
        <v>1.0133044145659316</v>
      </c>
    </row>
    <row r="271" spans="1:35" x14ac:dyDescent="0.25">
      <c r="A271">
        <v>18597761</v>
      </c>
      <c r="B271">
        <v>-0.61497599999999997</v>
      </c>
      <c r="C271">
        <v>-9.4338470000000001</v>
      </c>
      <c r="D271">
        <v>3.2503820000000001</v>
      </c>
      <c r="E271">
        <v>3.5496859999999999</v>
      </c>
      <c r="F271">
        <v>-0.94621</v>
      </c>
      <c r="G271">
        <v>3.3102499999999999</v>
      </c>
      <c r="H271">
        <v>-5.0510679999999999</v>
      </c>
      <c r="I271">
        <v>60.08569</v>
      </c>
      <c r="J271">
        <v>31.552776000000001</v>
      </c>
      <c r="K271">
        <f>Table1[[#This Row],[mx]]-$W$8</f>
        <v>2.8581085742843477</v>
      </c>
      <c r="L271">
        <f>Table1[[#This Row],[my]]-$X$8</f>
        <v>49.96840869078796</v>
      </c>
      <c r="M271">
        <f>Table1[[#This Row],[mz]]-$Y$8</f>
        <v>8.9497696067843933</v>
      </c>
      <c r="N271">
        <f>Table1[[#This Row],[cx]]*$W$9+Table1[[#This Row],[cy]]*$X$9+Table1[[#This Row],[cz]]*$Y$9</f>
        <v>7.5037292740256639E-2</v>
      </c>
      <c r="O271">
        <f>Table1[[#This Row],[cx]]*$W$10+Table1[[#This Row],[cy]]*$X$10+Table1[[#This Row],[cz]]*$Y$10</f>
        <v>0.83742038067302937</v>
      </c>
      <c r="P271">
        <f>Table1[[#This Row],[cx]]*$W$11+Table1[[#This Row],[cy]]*$X$11+Table1[[#This Row],[cz]]*$Y$11</f>
        <v>0.51388215934403114</v>
      </c>
      <c r="Q271">
        <f t="shared" si="26"/>
        <v>8.4225541645638368E-4</v>
      </c>
      <c r="R271">
        <f t="shared" si="27"/>
        <v>84.879669962723966</v>
      </c>
      <c r="AF271">
        <f t="shared" si="28"/>
        <v>203.38202639667514</v>
      </c>
      <c r="AG271">
        <f t="shared" si="29"/>
        <v>-54.213839533073624</v>
      </c>
      <c r="AH271">
        <f t="shared" si="30"/>
        <v>189.66335413318075</v>
      </c>
      <c r="AI271">
        <f>SQRT(Table1[[#This Row],[ax]]*Table1[[#This Row],[ax]]+Table1[[#This Row],[ay]]*Table1[[#This Row],[ay]]+Table1[[#This Row],[az]]*Table1[[#This Row],[az]])-9.807</f>
        <v>0.19003195182995292</v>
      </c>
    </row>
    <row r="272" spans="1:35" x14ac:dyDescent="0.25">
      <c r="A272">
        <v>18649243</v>
      </c>
      <c r="B272">
        <v>-2.5112800000000002</v>
      </c>
      <c r="C272">
        <v>-9.4146929999999998</v>
      </c>
      <c r="D272">
        <v>5.4100609999999998</v>
      </c>
      <c r="E272">
        <v>2.371219</v>
      </c>
      <c r="F272">
        <v>-0.12647600000000001</v>
      </c>
      <c r="G272">
        <v>3.3499319999999999</v>
      </c>
      <c r="H272">
        <v>4.3294870000000003</v>
      </c>
      <c r="I272">
        <v>57.189995000000003</v>
      </c>
      <c r="J272">
        <v>43.341723999999999</v>
      </c>
      <c r="K272">
        <f>Table1[[#This Row],[mx]]-$W$8</f>
        <v>12.238663574284349</v>
      </c>
      <c r="L272">
        <f>Table1[[#This Row],[my]]-$X$8</f>
        <v>47.072713690787964</v>
      </c>
      <c r="M272">
        <f>Table1[[#This Row],[mz]]-$Y$8</f>
        <v>20.738717606784391</v>
      </c>
      <c r="N272">
        <f>Table1[[#This Row],[cx]]*$W$9+Table1[[#This Row],[cy]]*$X$9+Table1[[#This Row],[cz]]*$Y$9</f>
        <v>0.27370044484021239</v>
      </c>
      <c r="O272">
        <f>Table1[[#This Row],[cx]]*$W$10+Table1[[#This Row],[cy]]*$X$10+Table1[[#This Row],[cz]]*$Y$10</f>
        <v>0.70040931200170586</v>
      </c>
      <c r="P272">
        <f>Table1[[#This Row],[cx]]*$W$11+Table1[[#This Row],[cy]]*$X$11+Table1[[#This Row],[cz]]*$Y$11</f>
        <v>0.69200050778306577</v>
      </c>
      <c r="Q272">
        <f t="shared" si="26"/>
        <v>1.9669083627048703E-3</v>
      </c>
      <c r="R272">
        <f t="shared" si="27"/>
        <v>68.655826725362516</v>
      </c>
      <c r="AF272">
        <f t="shared" si="28"/>
        <v>135.86084100123156</v>
      </c>
      <c r="AG272">
        <f t="shared" si="29"/>
        <v>-7.2465410096966005</v>
      </c>
      <c r="AH272">
        <f t="shared" si="30"/>
        <v>191.93696525581888</v>
      </c>
      <c r="AI272">
        <f>SQRT(Table1[[#This Row],[ax]]*Table1[[#This Row],[ax]]+Table1[[#This Row],[ay]]*Table1[[#This Row],[ay]]+Table1[[#This Row],[az]]*Table1[[#This Row],[az]])-9.807</f>
        <v>1.3380316978629541</v>
      </c>
    </row>
    <row r="273" spans="1:35" x14ac:dyDescent="0.25">
      <c r="A273">
        <v>18700736</v>
      </c>
      <c r="B273">
        <v>-2.9063439999999998</v>
      </c>
      <c r="C273">
        <v>-6.3020719999999999</v>
      </c>
      <c r="D273">
        <v>7.0142579999999999</v>
      </c>
      <c r="E273">
        <v>2.801593</v>
      </c>
      <c r="F273">
        <v>1.2808999999999999E-2</v>
      </c>
      <c r="G273">
        <v>2.7887949999999999</v>
      </c>
      <c r="H273">
        <v>9.7413460000000001</v>
      </c>
      <c r="I273">
        <v>52.484489000000004</v>
      </c>
      <c r="J273">
        <v>47.849266</v>
      </c>
      <c r="K273">
        <f>Table1[[#This Row],[mx]]-$W$8</f>
        <v>17.650522574284349</v>
      </c>
      <c r="L273">
        <f>Table1[[#This Row],[my]]-$X$8</f>
        <v>42.367207690787964</v>
      </c>
      <c r="M273">
        <f>Table1[[#This Row],[mz]]-$Y$8</f>
        <v>25.246259606784392</v>
      </c>
      <c r="N273">
        <f>Table1[[#This Row],[cx]]*$W$9+Table1[[#This Row],[cy]]*$X$9+Table1[[#This Row],[cz]]*$Y$9</f>
        <v>0.38403158532181658</v>
      </c>
      <c r="O273">
        <f>Table1[[#This Row],[cx]]*$W$10+Table1[[#This Row],[cy]]*$X$10+Table1[[#This Row],[cz]]*$Y$10</f>
        <v>0.58396874400605103</v>
      </c>
      <c r="P273">
        <f>Table1[[#This Row],[cx]]*$W$11+Table1[[#This Row],[cy]]*$X$11+Table1[[#This Row],[cz]]*$Y$11</f>
        <v>0.73213554307425932</v>
      </c>
      <c r="Q273">
        <f t="shared" si="26"/>
        <v>6.0133858384170294E-4</v>
      </c>
      <c r="R273">
        <f t="shared" si="27"/>
        <v>56.670139118745233</v>
      </c>
      <c r="AF273">
        <f t="shared" si="28"/>
        <v>160.51945481339484</v>
      </c>
      <c r="AG273">
        <f t="shared" si="29"/>
        <v>0.73390163978307144</v>
      </c>
      <c r="AH273">
        <f t="shared" si="30"/>
        <v>159.78618342718642</v>
      </c>
      <c r="AI273">
        <f>SQRT(Table1[[#This Row],[ax]]*Table1[[#This Row],[ax]]+Table1[[#This Row],[ay]]*Table1[[#This Row],[ay]]+Table1[[#This Row],[az]]*Table1[[#This Row],[az]])-9.807</f>
        <v>6.0257077328227382E-2</v>
      </c>
    </row>
    <row r="274" spans="1:35" x14ac:dyDescent="0.25">
      <c r="A274">
        <v>18752227</v>
      </c>
      <c r="B274">
        <v>-4.3405440000000004</v>
      </c>
      <c r="C274">
        <v>-5.0235029999999998</v>
      </c>
      <c r="D274">
        <v>7.0286249999999999</v>
      </c>
      <c r="E274">
        <v>1.8923760000000001</v>
      </c>
      <c r="F274">
        <v>0.51375700000000002</v>
      </c>
      <c r="G274">
        <v>2.696116</v>
      </c>
      <c r="H274">
        <v>16.596368999999999</v>
      </c>
      <c r="I274">
        <v>43.797401000000001</v>
      </c>
      <c r="J274">
        <v>51.663338000000003</v>
      </c>
      <c r="K274">
        <f>Table1[[#This Row],[mx]]-$W$8</f>
        <v>24.505545574284348</v>
      </c>
      <c r="L274">
        <f>Table1[[#This Row],[my]]-$X$8</f>
        <v>33.680119690787961</v>
      </c>
      <c r="M274">
        <f>Table1[[#This Row],[mz]]-$Y$8</f>
        <v>29.060331606784395</v>
      </c>
      <c r="N274">
        <f>Table1[[#This Row],[cx]]*$W$9+Table1[[#This Row],[cy]]*$X$9+Table1[[#This Row],[cz]]*$Y$9</f>
        <v>0.52022320904731656</v>
      </c>
      <c r="O274">
        <f>Table1[[#This Row],[cx]]*$W$10+Table1[[#This Row],[cy]]*$X$10+Table1[[#This Row],[cz]]*$Y$10</f>
        <v>0.40161518374774496</v>
      </c>
      <c r="P274">
        <f>Table1[[#This Row],[cx]]*$W$11+Table1[[#This Row],[cy]]*$X$11+Table1[[#This Row],[cz]]*$Y$11</f>
        <v>0.72965509160128339</v>
      </c>
      <c r="Q274">
        <f t="shared" si="26"/>
        <v>1.2728129556500939E-3</v>
      </c>
      <c r="R274">
        <f t="shared" si="27"/>
        <v>37.668338384034094</v>
      </c>
      <c r="AF274">
        <f t="shared" si="28"/>
        <v>108.42515805184868</v>
      </c>
      <c r="AG274">
        <f t="shared" si="29"/>
        <v>29.436107795302636</v>
      </c>
      <c r="AH274">
        <f t="shared" si="30"/>
        <v>154.47606787769345</v>
      </c>
      <c r="AI274">
        <f>SQRT(Table1[[#This Row],[ax]]*Table1[[#This Row],[ax]]+Table1[[#This Row],[ay]]*Table1[[#This Row],[ay]]+Table1[[#This Row],[az]]*Table1[[#This Row],[az]])-9.807</f>
        <v>-0.13862505911308887</v>
      </c>
    </row>
    <row r="275" spans="1:35" x14ac:dyDescent="0.25">
      <c r="A275">
        <v>18803715</v>
      </c>
      <c r="B275">
        <v>-5.5329170000000003</v>
      </c>
      <c r="C275">
        <v>-4.3291490000000001</v>
      </c>
      <c r="D275">
        <v>6.9783429999999997</v>
      </c>
      <c r="E275">
        <v>1.3906289999999999</v>
      </c>
      <c r="F275">
        <v>0.75424500000000005</v>
      </c>
      <c r="G275">
        <v>2.688126</v>
      </c>
      <c r="H275">
        <v>21.467040999999998</v>
      </c>
      <c r="I275">
        <v>37.463065999999998</v>
      </c>
      <c r="J275">
        <v>53.223640000000003</v>
      </c>
      <c r="K275">
        <f>Table1[[#This Row],[mx]]-$W$8</f>
        <v>29.376217574284347</v>
      </c>
      <c r="L275">
        <f>Table1[[#This Row],[my]]-$X$8</f>
        <v>27.345784690787958</v>
      </c>
      <c r="M275">
        <f>Table1[[#This Row],[mz]]-$Y$8</f>
        <v>30.620633606784395</v>
      </c>
      <c r="N275">
        <f>Table1[[#This Row],[cx]]*$W$9+Table1[[#This Row],[cy]]*$X$9+Table1[[#This Row],[cz]]*$Y$9</f>
        <v>0.61498447475366758</v>
      </c>
      <c r="O275">
        <f>Table1[[#This Row],[cx]]*$W$10+Table1[[#This Row],[cy]]*$X$10+Table1[[#This Row],[cz]]*$Y$10</f>
        <v>0.27789842273731108</v>
      </c>
      <c r="P275">
        <f>Table1[[#This Row],[cx]]*$W$11+Table1[[#This Row],[cy]]*$X$11+Table1[[#This Row],[cz]]*$Y$11</f>
        <v>0.70623525752482041</v>
      </c>
      <c r="Q275">
        <f t="shared" si="26"/>
        <v>2.0974864336630746E-3</v>
      </c>
      <c r="R275">
        <f t="shared" si="27"/>
        <v>24.317200106376262</v>
      </c>
      <c r="AF275">
        <f t="shared" si="28"/>
        <v>79.67717256849815</v>
      </c>
      <c r="AG275">
        <f t="shared" si="29"/>
        <v>43.215055218844782</v>
      </c>
      <c r="AH275">
        <f t="shared" si="30"/>
        <v>154.01827459938394</v>
      </c>
      <c r="AI275">
        <f>SQRT(Table1[[#This Row],[ax]]*Table1[[#This Row],[ax]]+Table1[[#This Row],[ay]]*Table1[[#This Row],[ay]]+Table1[[#This Row],[az]]*Table1[[#This Row],[az]])-9.807</f>
        <v>9.5119602324494679E-2</v>
      </c>
    </row>
    <row r="276" spans="1:35" x14ac:dyDescent="0.25">
      <c r="A276">
        <v>18855221</v>
      </c>
      <c r="B276">
        <v>-5.4802419999999996</v>
      </c>
      <c r="C276">
        <v>-3.0888900000000001</v>
      </c>
      <c r="D276">
        <v>6.4659579999999997</v>
      </c>
      <c r="E276">
        <v>0.80179500000000004</v>
      </c>
      <c r="F276">
        <v>0.58859300000000003</v>
      </c>
      <c r="G276">
        <v>2.7009099999999999</v>
      </c>
      <c r="H276">
        <v>23.270994000000002</v>
      </c>
      <c r="I276">
        <v>35.291294000000001</v>
      </c>
      <c r="J276">
        <v>54.95731</v>
      </c>
      <c r="K276">
        <f>Table1[[#This Row],[mx]]-$W$8</f>
        <v>31.18017057428435</v>
      </c>
      <c r="L276">
        <f>Table1[[#This Row],[my]]-$X$8</f>
        <v>25.174012690787961</v>
      </c>
      <c r="M276">
        <f>Table1[[#This Row],[mz]]-$Y$8</f>
        <v>32.354303606784391</v>
      </c>
      <c r="N276">
        <f>Table1[[#This Row],[cx]]*$W$9+Table1[[#This Row],[cy]]*$X$9+Table1[[#This Row],[cz]]*$Y$9</f>
        <v>0.65209947229013343</v>
      </c>
      <c r="O276">
        <f>Table1[[#This Row],[cx]]*$W$10+Table1[[#This Row],[cy]]*$X$10+Table1[[#This Row],[cz]]*$Y$10</f>
        <v>0.22640411056619481</v>
      </c>
      <c r="P276">
        <f>Table1[[#This Row],[cx]]*$W$11+Table1[[#This Row],[cy]]*$X$11+Table1[[#This Row],[cz]]*$Y$11</f>
        <v>0.7194155323561533</v>
      </c>
      <c r="Q276">
        <f t="shared" si="26"/>
        <v>3.5387611837825736E-5</v>
      </c>
      <c r="R276">
        <f t="shared" si="27"/>
        <v>19.146622770277087</v>
      </c>
      <c r="AF276">
        <f t="shared" si="28"/>
        <v>45.939469534691845</v>
      </c>
      <c r="AG276">
        <f t="shared" si="29"/>
        <v>33.723894750943664</v>
      </c>
      <c r="AH276">
        <f t="shared" si="30"/>
        <v>154.75074384467916</v>
      </c>
      <c r="AI276">
        <f>SQRT(Table1[[#This Row],[ax]]*Table1[[#This Row],[ax]]+Table1[[#This Row],[ay]]*Table1[[#This Row],[ay]]+Table1[[#This Row],[az]]*Table1[[#This Row],[az]])-9.807</f>
        <v>-0.78575248824044408</v>
      </c>
    </row>
    <row r="277" spans="1:35" x14ac:dyDescent="0.25">
      <c r="A277">
        <v>18906729</v>
      </c>
      <c r="B277">
        <v>-6.1913559999999999</v>
      </c>
      <c r="C277">
        <v>-2.418479</v>
      </c>
      <c r="D277">
        <v>6.748488</v>
      </c>
      <c r="E277">
        <v>-0.41795199999999999</v>
      </c>
      <c r="F277">
        <v>-0.227412</v>
      </c>
      <c r="G277">
        <v>2.4319259999999998</v>
      </c>
      <c r="H277">
        <v>25.796527999999999</v>
      </c>
      <c r="I277">
        <v>28.775977999999999</v>
      </c>
      <c r="J277">
        <v>53.917107000000001</v>
      </c>
      <c r="K277">
        <f>Table1[[#This Row],[mx]]-$W$8</f>
        <v>33.705704574284347</v>
      </c>
      <c r="L277">
        <f>Table1[[#This Row],[my]]-$X$8</f>
        <v>18.658696690787959</v>
      </c>
      <c r="M277">
        <f>Table1[[#This Row],[mz]]-$Y$8</f>
        <v>31.314100606784393</v>
      </c>
      <c r="N277">
        <f>Table1[[#This Row],[cx]]*$W$9+Table1[[#This Row],[cy]]*$X$9+Table1[[#This Row],[cz]]*$Y$9</f>
        <v>0.69770188687598689</v>
      </c>
      <c r="O277">
        <f>Table1[[#This Row],[cx]]*$W$10+Table1[[#This Row],[cy]]*$X$10+Table1[[#This Row],[cz]]*$Y$10</f>
        <v>0.1179189526950439</v>
      </c>
      <c r="P277">
        <f>Table1[[#This Row],[cx]]*$W$11+Table1[[#This Row],[cy]]*$X$11+Table1[[#This Row],[cz]]*$Y$11</f>
        <v>0.6511689709969789</v>
      </c>
      <c r="Q277">
        <f t="shared" si="26"/>
        <v>5.6680072209730594E-3</v>
      </c>
      <c r="R277">
        <f t="shared" si="27"/>
        <v>9.592935223492681</v>
      </c>
      <c r="AF277">
        <f t="shared" si="28"/>
        <v>-23.946885639051782</v>
      </c>
      <c r="AG277">
        <f t="shared" si="29"/>
        <v>-13.029747810629077</v>
      </c>
      <c r="AH277">
        <f t="shared" si="30"/>
        <v>139.33909588813222</v>
      </c>
      <c r="AI277">
        <f>SQRT(Table1[[#This Row],[ax]]*Table1[[#This Row],[ax]]+Table1[[#This Row],[ay]]*Table1[[#This Row],[ay]]+Table1[[#This Row],[az]]*Table1[[#This Row],[az]])-9.807</f>
        <v>-0.33472360631717102</v>
      </c>
    </row>
    <row r="278" spans="1:35" x14ac:dyDescent="0.25">
      <c r="A278">
        <v>18958253</v>
      </c>
      <c r="B278">
        <v>-6.0716400000000004</v>
      </c>
      <c r="C278">
        <v>-3.115227</v>
      </c>
      <c r="D278">
        <v>6.4396209999999998</v>
      </c>
      <c r="E278">
        <v>-0.91623699999999997</v>
      </c>
      <c r="F278">
        <v>-1.303345</v>
      </c>
      <c r="G278">
        <v>3.252192</v>
      </c>
      <c r="H278">
        <v>29.945620999999999</v>
      </c>
      <c r="I278">
        <v>23.527529000000001</v>
      </c>
      <c r="J278">
        <v>54.090473000000003</v>
      </c>
      <c r="K278">
        <f>Table1[[#This Row],[mx]]-$W$8</f>
        <v>37.854797574284348</v>
      </c>
      <c r="L278">
        <f>Table1[[#This Row],[my]]-$X$8</f>
        <v>13.410247690787962</v>
      </c>
      <c r="M278">
        <f>Table1[[#This Row],[mz]]-$Y$8</f>
        <v>31.487466606784395</v>
      </c>
      <c r="N278">
        <f>Table1[[#This Row],[cx]]*$W$9+Table1[[#This Row],[cy]]*$X$9+Table1[[#This Row],[cz]]*$Y$9</f>
        <v>0.7764393840836199</v>
      </c>
      <c r="O278">
        <f>Table1[[#This Row],[cx]]*$W$10+Table1[[#This Row],[cy]]*$X$10+Table1[[#This Row],[cz]]*$Y$10</f>
        <v>2.4025469226718887E-2</v>
      </c>
      <c r="P278">
        <f>Table1[[#This Row],[cx]]*$W$11+Table1[[#This Row],[cy]]*$X$11+Table1[[#This Row],[cz]]*$Y$11</f>
        <v>0.61166811596232029</v>
      </c>
      <c r="Q278">
        <f t="shared" si="26"/>
        <v>5.0296026324716863E-4</v>
      </c>
      <c r="R278">
        <f t="shared" si="27"/>
        <v>1.7723455646083972</v>
      </c>
      <c r="AF278">
        <f t="shared" si="28"/>
        <v>-52.496513133728008</v>
      </c>
      <c r="AG278">
        <f t="shared" si="29"/>
        <v>-74.676167749478282</v>
      </c>
      <c r="AH278">
        <f t="shared" si="30"/>
        <v>186.33687576621023</v>
      </c>
      <c r="AI278">
        <f>SQRT(Table1[[#This Row],[ax]]*Table1[[#This Row],[ax]]+Table1[[#This Row],[ay]]*Table1[[#This Row],[ay]]+Table1[[#This Row],[az]]*Table1[[#This Row],[az]])-9.807</f>
        <v>-0.42413422376883858</v>
      </c>
    </row>
    <row r="279" spans="1:35" x14ac:dyDescent="0.25">
      <c r="A279">
        <v>19009764</v>
      </c>
      <c r="B279">
        <v>-6.0596680000000003</v>
      </c>
      <c r="C279">
        <v>-1.7337020000000001</v>
      </c>
      <c r="D279">
        <v>7.2872110000000001</v>
      </c>
      <c r="E279">
        <v>-0.50956599999999996</v>
      </c>
      <c r="F279">
        <v>-1.6700680000000001</v>
      </c>
      <c r="G279">
        <v>3.0718930000000002</v>
      </c>
      <c r="H279">
        <v>29.404433999999998</v>
      </c>
      <c r="I279">
        <v>17.555157000000001</v>
      </c>
      <c r="J279">
        <v>55.997509000000001</v>
      </c>
      <c r="K279">
        <f>Table1[[#This Row],[mx]]-$W$8</f>
        <v>37.313610574284347</v>
      </c>
      <c r="L279">
        <f>Table1[[#This Row],[my]]-$X$8</f>
        <v>7.437875690787962</v>
      </c>
      <c r="M279">
        <f>Table1[[#This Row],[mz]]-$Y$8</f>
        <v>33.394502606784393</v>
      </c>
      <c r="N279">
        <f>Table1[[#This Row],[cx]]*$W$9+Table1[[#This Row],[cy]]*$X$9+Table1[[#This Row],[cz]]*$Y$9</f>
        <v>0.76882353393410574</v>
      </c>
      <c r="O279">
        <f>Table1[[#This Row],[cx]]*$W$10+Table1[[#This Row],[cy]]*$X$10+Table1[[#This Row],[cz]]*$Y$10</f>
        <v>-9.8913923131503823E-2</v>
      </c>
      <c r="P279">
        <f>Table1[[#This Row],[cx]]*$W$11+Table1[[#This Row],[cy]]*$X$11+Table1[[#This Row],[cz]]*$Y$11</f>
        <v>0.60356099198916624</v>
      </c>
      <c r="Q279">
        <f t="shared" si="26"/>
        <v>1.2138631180129734E-3</v>
      </c>
      <c r="R279">
        <f t="shared" si="27"/>
        <v>-7.3311853137694296</v>
      </c>
      <c r="AF279">
        <f t="shared" si="28"/>
        <v>-29.195981183363305</v>
      </c>
      <c r="AG279">
        <f t="shared" si="29"/>
        <v>-95.687847899854376</v>
      </c>
      <c r="AH279">
        <f t="shared" si="30"/>
        <v>176.00650401578102</v>
      </c>
      <c r="AI279">
        <f>SQRT(Table1[[#This Row],[ax]]*Table1[[#This Row],[ax]]+Table1[[#This Row],[ay]]*Table1[[#This Row],[ay]]+Table1[[#This Row],[az]]*Table1[[#This Row],[az]])-9.807</f>
        <v>-0.17223258954586917</v>
      </c>
    </row>
    <row r="280" spans="1:35" x14ac:dyDescent="0.25">
      <c r="A280">
        <v>19061279</v>
      </c>
      <c r="B280">
        <v>-3.7036539999999998</v>
      </c>
      <c r="C280">
        <v>-2.456788</v>
      </c>
      <c r="D280">
        <v>6.9017249999999999</v>
      </c>
      <c r="E280">
        <v>-1.0342169999999999</v>
      </c>
      <c r="F280">
        <v>-1.841844</v>
      </c>
      <c r="G280">
        <v>4.1821820000000001</v>
      </c>
      <c r="H280">
        <v>25.616133000000001</v>
      </c>
      <c r="I280">
        <v>11.220821000000001</v>
      </c>
      <c r="J280">
        <v>59.984946999999998</v>
      </c>
      <c r="K280">
        <f>Table1[[#This Row],[mx]]-$W$8</f>
        <v>33.52530957428435</v>
      </c>
      <c r="L280">
        <f>Table1[[#This Row],[my]]-$X$8</f>
        <v>1.1035396907879615</v>
      </c>
      <c r="M280">
        <f>Table1[[#This Row],[mz]]-$Y$8</f>
        <v>37.38194060678439</v>
      </c>
      <c r="N280">
        <f>Table1[[#This Row],[cx]]*$W$9+Table1[[#This Row],[cy]]*$X$9+Table1[[#This Row],[cz]]*$Y$9</f>
        <v>0.7029622731349805</v>
      </c>
      <c r="O280">
        <f>Table1[[#This Row],[cx]]*$W$10+Table1[[#This Row],[cy]]*$X$10+Table1[[#This Row],[cz]]*$Y$10</f>
        <v>-0.24616492851804828</v>
      </c>
      <c r="P280">
        <f>Table1[[#This Row],[cx]]*$W$11+Table1[[#This Row],[cy]]*$X$11+Table1[[#This Row],[cz]]*$Y$11</f>
        <v>0.63387732306431399</v>
      </c>
      <c r="Q280">
        <f t="shared" si="26"/>
        <v>1.8875905263711764E-3</v>
      </c>
      <c r="R280">
        <f t="shared" si="27"/>
        <v>-19.299349589438915</v>
      </c>
      <c r="AF280">
        <f t="shared" si="28"/>
        <v>-59.256269200681459</v>
      </c>
      <c r="AG280">
        <f t="shared" si="29"/>
        <v>-105.52988772149359</v>
      </c>
      <c r="AH280">
        <f t="shared" si="30"/>
        <v>239.62137775558165</v>
      </c>
      <c r="AI280">
        <f>SQRT(Table1[[#This Row],[ax]]*Table1[[#This Row],[ax]]+Table1[[#This Row],[ay]]*Table1[[#This Row],[ay]]+Table1[[#This Row],[az]]*Table1[[#This Row],[az]])-9.807</f>
        <v>-1.5980616883615824</v>
      </c>
    </row>
    <row r="281" spans="1:35" x14ac:dyDescent="0.25">
      <c r="A281">
        <v>19112766</v>
      </c>
      <c r="B281">
        <v>-1.2279230000000001</v>
      </c>
      <c r="C281">
        <v>1.077234</v>
      </c>
      <c r="D281">
        <v>10.7087</v>
      </c>
      <c r="E281">
        <v>-1.6930000000000001E-3</v>
      </c>
      <c r="F281">
        <v>-1.5406359999999999</v>
      </c>
      <c r="G281">
        <v>2.929945</v>
      </c>
      <c r="H281">
        <v>21.467040999999998</v>
      </c>
      <c r="I281">
        <v>4.5245249999999997</v>
      </c>
      <c r="J281">
        <v>62.585453000000001</v>
      </c>
      <c r="K281">
        <f>Table1[[#This Row],[mx]]-$W$8</f>
        <v>29.376217574284347</v>
      </c>
      <c r="L281">
        <f>Table1[[#This Row],[my]]-$X$8</f>
        <v>-5.5927563092120396</v>
      </c>
      <c r="M281">
        <f>Table1[[#This Row],[mz]]-$Y$8</f>
        <v>39.982446606784393</v>
      </c>
      <c r="N281">
        <f>Table1[[#This Row],[cx]]*$W$9+Table1[[#This Row],[cy]]*$X$9+Table1[[#This Row],[cz]]*$Y$9</f>
        <v>0.62779577856915558</v>
      </c>
      <c r="O281">
        <f>Table1[[#This Row],[cx]]*$W$10+Table1[[#This Row],[cy]]*$X$10+Table1[[#This Row],[cz]]*$Y$10</f>
        <v>-0.38958149646794593</v>
      </c>
      <c r="P281">
        <f>Table1[[#This Row],[cx]]*$W$11+Table1[[#This Row],[cy]]*$X$11+Table1[[#This Row],[cz]]*$Y$11</f>
        <v>0.63731030696640512</v>
      </c>
      <c r="Q281">
        <f t="shared" si="26"/>
        <v>2.297696220591314E-3</v>
      </c>
      <c r="R281">
        <f t="shared" si="27"/>
        <v>-31.821856129139157</v>
      </c>
      <c r="AF281">
        <f t="shared" si="28"/>
        <v>-9.7001754715648369E-2</v>
      </c>
      <c r="AG281">
        <f t="shared" si="29"/>
        <v>-88.271940565917092</v>
      </c>
      <c r="AH281">
        <f t="shared" si="30"/>
        <v>167.87348270545797</v>
      </c>
      <c r="AI281">
        <f>SQRT(Table1[[#This Row],[ax]]*Table1[[#This Row],[ax]]+Table1[[#This Row],[ay]]*Table1[[#This Row],[ay]]+Table1[[#This Row],[az]]*Table1[[#This Row],[az]])-9.807</f>
        <v>1.0255658860071097</v>
      </c>
    </row>
    <row r="282" spans="1:35" x14ac:dyDescent="0.25">
      <c r="A282">
        <v>19164253</v>
      </c>
      <c r="B282">
        <v>-3.6030920000000002</v>
      </c>
      <c r="C282">
        <v>1.764405</v>
      </c>
      <c r="D282">
        <v>9.5115390000000009</v>
      </c>
      <c r="E282">
        <v>-1.219309</v>
      </c>
      <c r="F282">
        <v>-0.688944</v>
      </c>
      <c r="G282">
        <v>2.8074379999999999</v>
      </c>
      <c r="H282">
        <v>15.694391</v>
      </c>
      <c r="I282">
        <v>1.266867</v>
      </c>
      <c r="J282">
        <v>67.092995000000002</v>
      </c>
      <c r="K282">
        <f>Table1[[#This Row],[mx]]-$W$8</f>
        <v>23.603567574284348</v>
      </c>
      <c r="L282">
        <f>Table1[[#This Row],[my]]-$X$8</f>
        <v>-8.8504143092120398</v>
      </c>
      <c r="M282">
        <f>Table1[[#This Row],[mz]]-$Y$8</f>
        <v>44.489988606784394</v>
      </c>
      <c r="N282">
        <f>Table1[[#This Row],[cx]]*$W$9+Table1[[#This Row],[cy]]*$X$9+Table1[[#This Row],[cz]]*$Y$9</f>
        <v>0.5253794060623973</v>
      </c>
      <c r="O282">
        <f>Table1[[#This Row],[cx]]*$W$10+Table1[[#This Row],[cy]]*$X$10+Table1[[#This Row],[cz]]*$Y$10</f>
        <v>-0.48628108713322515</v>
      </c>
      <c r="P282">
        <f>Table1[[#This Row],[cx]]*$W$11+Table1[[#This Row],[cy]]*$X$11+Table1[[#This Row],[cz]]*$Y$11</f>
        <v>0.70132604847371049</v>
      </c>
      <c r="Q282">
        <f t="shared" si="26"/>
        <v>1.8931568971932495E-5</v>
      </c>
      <c r="R282">
        <f t="shared" si="27"/>
        <v>-42.786753226610166</v>
      </c>
      <c r="AF282">
        <f t="shared" si="28"/>
        <v>-69.861259622316894</v>
      </c>
      <c r="AG282">
        <f t="shared" si="29"/>
        <v>-39.473583520860991</v>
      </c>
      <c r="AH282">
        <f t="shared" si="30"/>
        <v>160.85434864464881</v>
      </c>
      <c r="AI282">
        <f>SQRT(Table1[[#This Row],[ax]]*Table1[[#This Row],[ax]]+Table1[[#This Row],[ay]]*Table1[[#This Row],[ay]]+Table1[[#This Row],[az]]*Table1[[#This Row],[az]])-9.807</f>
        <v>0.51602141395676782</v>
      </c>
    </row>
    <row r="283" spans="1:35" x14ac:dyDescent="0.25">
      <c r="A283">
        <v>19215741</v>
      </c>
      <c r="B283">
        <v>-0.98609599999999997</v>
      </c>
      <c r="C283">
        <v>-1.683422</v>
      </c>
      <c r="D283">
        <v>10.584194999999999</v>
      </c>
      <c r="E283">
        <v>-0.86989700000000003</v>
      </c>
      <c r="F283">
        <v>-0.86844399999999999</v>
      </c>
      <c r="G283">
        <v>3.072959</v>
      </c>
      <c r="H283">
        <v>12.447276</v>
      </c>
      <c r="I283">
        <v>0.54294299999999995</v>
      </c>
      <c r="J283">
        <v>66.746262000000002</v>
      </c>
      <c r="K283">
        <f>Table1[[#This Row],[mx]]-$W$8</f>
        <v>20.356452574284347</v>
      </c>
      <c r="L283">
        <f>Table1[[#This Row],[my]]-$X$8</f>
        <v>-9.57433830921204</v>
      </c>
      <c r="M283">
        <f>Table1[[#This Row],[mz]]-$Y$8</f>
        <v>44.143255606784393</v>
      </c>
      <c r="N283">
        <f>Table1[[#This Row],[cx]]*$W$9+Table1[[#This Row],[cy]]*$X$9+Table1[[#This Row],[cz]]*$Y$9</f>
        <v>0.46289612527968993</v>
      </c>
      <c r="O283">
        <f>Table1[[#This Row],[cx]]*$W$10+Table1[[#This Row],[cy]]*$X$10+Table1[[#This Row],[cz]]*$Y$10</f>
        <v>-0.49860601506103419</v>
      </c>
      <c r="P283">
        <f>Table1[[#This Row],[cx]]*$W$11+Table1[[#This Row],[cy]]*$X$11+Table1[[#This Row],[cz]]*$Y$11</f>
        <v>0.69388437747633824</v>
      </c>
      <c r="Q283">
        <f t="shared" si="26"/>
        <v>3.0962201967837904E-3</v>
      </c>
      <c r="R283">
        <f t="shared" si="27"/>
        <v>-47.12696980100695</v>
      </c>
      <c r="AF283">
        <f t="shared" si="28"/>
        <v>-49.841426711091778</v>
      </c>
      <c r="AG283">
        <f t="shared" si="29"/>
        <v>-49.758175943459264</v>
      </c>
      <c r="AH283">
        <f t="shared" si="30"/>
        <v>176.06758131674195</v>
      </c>
      <c r="AI283">
        <f>SQRT(Table1[[#This Row],[ax]]*Table1[[#This Row],[ax]]+Table1[[#This Row],[ay]]*Table1[[#This Row],[ay]]+Table1[[#This Row],[az]]*Table1[[#This Row],[az]])-9.807</f>
        <v>0.95550336814465275</v>
      </c>
    </row>
    <row r="284" spans="1:35" x14ac:dyDescent="0.25">
      <c r="A284">
        <v>19267233</v>
      </c>
      <c r="B284">
        <v>-1.7953779999999999</v>
      </c>
      <c r="C284">
        <v>2.3103099999999999</v>
      </c>
      <c r="D284">
        <v>9.3606960000000008</v>
      </c>
      <c r="E284">
        <v>-0.81610000000000005</v>
      </c>
      <c r="F284">
        <v>-0.13073699999999999</v>
      </c>
      <c r="G284">
        <v>2.28545</v>
      </c>
      <c r="H284">
        <v>9.7413460000000001</v>
      </c>
      <c r="I284">
        <v>-2.1717719999999998</v>
      </c>
      <c r="J284">
        <v>69.000031000000007</v>
      </c>
      <c r="K284">
        <f>Table1[[#This Row],[mx]]-$W$8</f>
        <v>17.650522574284349</v>
      </c>
      <c r="L284">
        <f>Table1[[#This Row],[my]]-$X$8</f>
        <v>-12.28905330921204</v>
      </c>
      <c r="M284">
        <f>Table1[[#This Row],[mz]]-$Y$8</f>
        <v>46.397024606784399</v>
      </c>
      <c r="N284">
        <f>Table1[[#This Row],[cx]]*$W$9+Table1[[#This Row],[cy]]*$X$9+Table1[[#This Row],[cz]]*$Y$9</f>
        <v>0.41500995493951426</v>
      </c>
      <c r="O284">
        <f>Table1[[#This Row],[cx]]*$W$10+Table1[[#This Row],[cy]]*$X$10+Table1[[#This Row],[cz]]*$Y$10</f>
        <v>-0.56649949403196953</v>
      </c>
      <c r="P284">
        <f>Table1[[#This Row],[cx]]*$W$11+Table1[[#This Row],[cy]]*$X$11+Table1[[#This Row],[cz]]*$Y$11</f>
        <v>0.71789938744616943</v>
      </c>
      <c r="Q284">
        <f t="shared" si="26"/>
        <v>7.2837177036604486E-5</v>
      </c>
      <c r="R284">
        <f t="shared" si="27"/>
        <v>-53.773993472000377</v>
      </c>
      <c r="AF284">
        <f t="shared" si="28"/>
        <v>-46.759085660626489</v>
      </c>
      <c r="AG284">
        <f t="shared" si="29"/>
        <v>-7.4906783262018433</v>
      </c>
      <c r="AH284">
        <f t="shared" si="30"/>
        <v>130.946639288174</v>
      </c>
      <c r="AI284">
        <f>SQRT(Table1[[#This Row],[ax]]*Table1[[#This Row],[ax]]+Table1[[#This Row],[ay]]*Table1[[#This Row],[ay]]+Table1[[#This Row],[az]]*Table1[[#This Row],[az]])-9.807</f>
        <v>3.209422043504162E-4</v>
      </c>
    </row>
    <row r="285" spans="1:35" x14ac:dyDescent="0.25">
      <c r="A285">
        <v>19318714</v>
      </c>
      <c r="B285">
        <v>-1.112995</v>
      </c>
      <c r="C285">
        <v>-0.38569799999999999</v>
      </c>
      <c r="D285">
        <v>10.586589999999999</v>
      </c>
      <c r="E285">
        <v>-0.59771799999999997</v>
      </c>
      <c r="F285">
        <v>0.60270800000000002</v>
      </c>
      <c r="G285">
        <v>2.9877359999999999</v>
      </c>
      <c r="H285">
        <v>10.462928</v>
      </c>
      <c r="I285">
        <v>-1.8098099999999999</v>
      </c>
      <c r="J285">
        <v>69.693496999999994</v>
      </c>
      <c r="K285">
        <f>Table1[[#This Row],[mx]]-$W$8</f>
        <v>18.372104574284347</v>
      </c>
      <c r="L285">
        <f>Table1[[#This Row],[my]]-$X$8</f>
        <v>-11.92709130921204</v>
      </c>
      <c r="M285">
        <f>Table1[[#This Row],[mz]]-$Y$8</f>
        <v>47.090490606784385</v>
      </c>
      <c r="N285">
        <f>Table1[[#This Row],[cx]]*$W$9+Table1[[#This Row],[cy]]*$X$9+Table1[[#This Row],[cz]]*$Y$9</f>
        <v>0.42998266149183606</v>
      </c>
      <c r="O285">
        <f>Table1[[#This Row],[cx]]*$W$10+Table1[[#This Row],[cy]]*$X$10+Table1[[#This Row],[cz]]*$Y$10</f>
        <v>-0.5648296626675624</v>
      </c>
      <c r="P285">
        <f>Table1[[#This Row],[cx]]*$W$11+Table1[[#This Row],[cy]]*$X$11+Table1[[#This Row],[cz]]*$Y$11</f>
        <v>0.73198296192659751</v>
      </c>
      <c r="Q285">
        <f t="shared" si="26"/>
        <v>1.5774157476241095E-3</v>
      </c>
      <c r="R285">
        <f t="shared" si="27"/>
        <v>-52.719404931519144</v>
      </c>
      <c r="AF285">
        <f t="shared" si="28"/>
        <v>-34.246718739000535</v>
      </c>
      <c r="AG285">
        <f t="shared" si="29"/>
        <v>34.532624678770823</v>
      </c>
      <c r="AH285">
        <f t="shared" si="30"/>
        <v>171.18466309929852</v>
      </c>
      <c r="AI285">
        <f>SQRT(Table1[[#This Row],[ax]]*Table1[[#This Row],[ax]]+Table1[[#This Row],[ay]]*Table1[[#This Row],[ay]]+Table1[[#This Row],[az]]*Table1[[#This Row],[az]])-9.807</f>
        <v>0.84492042053117089</v>
      </c>
    </row>
    <row r="286" spans="1:35" x14ac:dyDescent="0.25">
      <c r="A286">
        <v>19370195</v>
      </c>
      <c r="B286">
        <v>-2.6764890000000001</v>
      </c>
      <c r="C286">
        <v>-6.2463999999999999E-2</v>
      </c>
      <c r="D286">
        <v>8.5346539999999997</v>
      </c>
      <c r="E286">
        <v>-2.0835180000000002</v>
      </c>
      <c r="F286">
        <v>-0.98908700000000005</v>
      </c>
      <c r="G286">
        <v>1.8912960000000001</v>
      </c>
      <c r="H286">
        <v>7.5766030000000004</v>
      </c>
      <c r="I286">
        <v>0</v>
      </c>
      <c r="J286">
        <v>71.427161999999996</v>
      </c>
      <c r="K286">
        <f>Table1[[#This Row],[mx]]-$W$8</f>
        <v>15.485779574284347</v>
      </c>
      <c r="L286">
        <f>Table1[[#This Row],[my]]-$X$8</f>
        <v>-10.117281309212039</v>
      </c>
      <c r="M286">
        <f>Table1[[#This Row],[mz]]-$Y$8</f>
        <v>48.824155606784387</v>
      </c>
      <c r="N286">
        <f>Table1[[#This Row],[cx]]*$W$9+Table1[[#This Row],[cy]]*$X$9+Table1[[#This Row],[cz]]*$Y$9</f>
        <v>0.37822834239628356</v>
      </c>
      <c r="O286">
        <f>Table1[[#This Row],[cx]]*$W$10+Table1[[#This Row],[cy]]*$X$10+Table1[[#This Row],[cz]]*$Y$10</f>
        <v>-0.54698930288049763</v>
      </c>
      <c r="P286">
        <f>Table1[[#This Row],[cx]]*$W$11+Table1[[#This Row],[cy]]*$X$11+Table1[[#This Row],[cz]]*$Y$11</f>
        <v>0.77933820508660834</v>
      </c>
      <c r="Q286">
        <f t="shared" si="26"/>
        <v>2.462344309655088E-3</v>
      </c>
      <c r="R286">
        <f t="shared" si="27"/>
        <v>-55.337187778767891</v>
      </c>
      <c r="AF286">
        <f t="shared" si="28"/>
        <v>-119.37678793953826</v>
      </c>
      <c r="AG286">
        <f t="shared" si="29"/>
        <v>-56.670510671256061</v>
      </c>
      <c r="AH286">
        <f t="shared" si="30"/>
        <v>108.36327860997454</v>
      </c>
      <c r="AI286">
        <f>SQRT(Table1[[#This Row],[ax]]*Table1[[#This Row],[ax]]+Table1[[#This Row],[ay]]*Table1[[#This Row],[ay]]+Table1[[#This Row],[az]]*Table1[[#This Row],[az]])-9.807</f>
        <v>-0.86229128377379816</v>
      </c>
    </row>
    <row r="287" spans="1:35" x14ac:dyDescent="0.25">
      <c r="A287">
        <v>19421676</v>
      </c>
      <c r="B287">
        <v>-1.464961</v>
      </c>
      <c r="C287">
        <v>-0.64907400000000004</v>
      </c>
      <c r="D287">
        <v>9.0135179999999995</v>
      </c>
      <c r="E287">
        <v>-2.9956640000000001</v>
      </c>
      <c r="F287">
        <v>-1.845839</v>
      </c>
      <c r="G287">
        <v>1.3879509999999999</v>
      </c>
      <c r="H287">
        <v>5.0510679999999999</v>
      </c>
      <c r="I287">
        <v>3.981582</v>
      </c>
      <c r="J287">
        <v>74.894501000000005</v>
      </c>
      <c r="K287">
        <f>Table1[[#This Row],[mx]]-$W$8</f>
        <v>12.960244574284348</v>
      </c>
      <c r="L287">
        <f>Table1[[#This Row],[my]]-$X$8</f>
        <v>-6.1356993092120398</v>
      </c>
      <c r="M287">
        <f>Table1[[#This Row],[mz]]-$Y$8</f>
        <v>52.291494606784397</v>
      </c>
      <c r="N287">
        <f>Table1[[#This Row],[cx]]*$W$9+Table1[[#This Row],[cy]]*$X$9+Table1[[#This Row],[cz]]*$Y$9</f>
        <v>0.33656565411342348</v>
      </c>
      <c r="O287">
        <f>Table1[[#This Row],[cx]]*$W$10+Table1[[#This Row],[cy]]*$X$10+Table1[[#This Row],[cz]]*$Y$10</f>
        <v>-0.50288501564811305</v>
      </c>
      <c r="P287">
        <f>Table1[[#This Row],[cx]]*$W$11+Table1[[#This Row],[cy]]*$X$11+Table1[[#This Row],[cz]]*$Y$11</f>
        <v>0.8727169831213103</v>
      </c>
      <c r="Q287">
        <f t="shared" si="26"/>
        <v>1.6334044184610024E-2</v>
      </c>
      <c r="R287">
        <f t="shared" si="27"/>
        <v>-56.206807650744679</v>
      </c>
      <c r="AF287">
        <f t="shared" si="28"/>
        <v>-171.63890403927826</v>
      </c>
      <c r="AG287">
        <f t="shared" si="29"/>
        <v>-105.75878436064836</v>
      </c>
      <c r="AH287">
        <f t="shared" si="30"/>
        <v>79.523734470962125</v>
      </c>
      <c r="AI287">
        <f>SQRT(Table1[[#This Row],[ax]]*Table1[[#This Row],[ax]]+Table1[[#This Row],[ay]]*Table1[[#This Row],[ay]]+Table1[[#This Row],[az]]*Table1[[#This Row],[az]])-9.807</f>
        <v>-0.65216988004031862</v>
      </c>
    </row>
    <row r="288" spans="1:35" x14ac:dyDescent="0.25">
      <c r="A288">
        <v>19473168</v>
      </c>
      <c r="B288">
        <v>0.235009</v>
      </c>
      <c r="C288">
        <v>-4.8559010000000002</v>
      </c>
      <c r="D288">
        <v>11.266578000000001</v>
      </c>
      <c r="E288">
        <v>-1.751949</v>
      </c>
      <c r="F288">
        <v>-2.9255010000000001</v>
      </c>
      <c r="G288">
        <v>1.8606689999999999</v>
      </c>
      <c r="H288">
        <v>-2.8863249999999998</v>
      </c>
      <c r="I288">
        <v>14.840441999999999</v>
      </c>
      <c r="J288">
        <v>76.281441000000001</v>
      </c>
      <c r="K288">
        <f>Table1[[#This Row],[mx]]-$W$8</f>
        <v>5.0228515742843474</v>
      </c>
      <c r="L288">
        <f>Table1[[#This Row],[my]]-$X$8</f>
        <v>4.7231606907879602</v>
      </c>
      <c r="M288">
        <f>Table1[[#This Row],[mz]]-$Y$8</f>
        <v>53.678434606784393</v>
      </c>
      <c r="N288">
        <f>Table1[[#This Row],[cx]]*$W$9+Table1[[#This Row],[cy]]*$X$9+Table1[[#This Row],[cz]]*$Y$9</f>
        <v>0.18899602684385822</v>
      </c>
      <c r="O288">
        <f>Table1[[#This Row],[cx]]*$W$10+Table1[[#This Row],[cy]]*$X$10+Table1[[#This Row],[cz]]*$Y$10</f>
        <v>-0.3215804873445548</v>
      </c>
      <c r="P288">
        <f>Table1[[#This Row],[cx]]*$W$11+Table1[[#This Row],[cy]]*$X$11+Table1[[#This Row],[cz]]*$Y$11</f>
        <v>0.98478409882253914</v>
      </c>
      <c r="Q288">
        <f t="shared" si="26"/>
        <v>1.1866448445126429E-2</v>
      </c>
      <c r="R288">
        <f t="shared" si="27"/>
        <v>-59.556825775639723</v>
      </c>
      <c r="AF288">
        <f t="shared" si="28"/>
        <v>-100.37928362216506</v>
      </c>
      <c r="AG288">
        <f t="shared" si="29"/>
        <v>-167.61886026130185</v>
      </c>
      <c r="AH288">
        <f t="shared" si="30"/>
        <v>106.60848077082737</v>
      </c>
      <c r="AI288">
        <f>SQRT(Table1[[#This Row],[ax]]*Table1[[#This Row],[ax]]+Table1[[#This Row],[ay]]*Table1[[#This Row],[ay]]+Table1[[#This Row],[az]]*Table1[[#This Row],[az]])-9.807</f>
        <v>2.4637287306812397</v>
      </c>
    </row>
    <row r="289" spans="1:35" x14ac:dyDescent="0.25">
      <c r="A289">
        <v>19524659</v>
      </c>
      <c r="B289">
        <v>1.9756819999999999</v>
      </c>
      <c r="C289">
        <v>-4.920547</v>
      </c>
      <c r="D289">
        <v>8.3287420000000001</v>
      </c>
      <c r="E289">
        <v>-1.281628</v>
      </c>
      <c r="F289">
        <v>-2.8602530000000002</v>
      </c>
      <c r="G289">
        <v>3.1200969999999999</v>
      </c>
      <c r="H289">
        <v>-13.529648</v>
      </c>
      <c r="I289">
        <v>18.641043</v>
      </c>
      <c r="J289">
        <v>77.148269999999997</v>
      </c>
      <c r="K289">
        <f>Table1[[#This Row],[mx]]-$W$8</f>
        <v>-5.6204714257156523</v>
      </c>
      <c r="L289">
        <f>Table1[[#This Row],[my]]-$X$8</f>
        <v>8.5237616907879605</v>
      </c>
      <c r="M289">
        <f>Table1[[#This Row],[mz]]-$Y$8</f>
        <v>54.545263606784388</v>
      </c>
      <c r="N289">
        <f>Table1[[#This Row],[cx]]*$W$9+Table1[[#This Row],[cy]]*$X$9+Table1[[#This Row],[cz]]*$Y$9</f>
        <v>-1.1707623909587572E-2</v>
      </c>
      <c r="O289">
        <f>Table1[[#This Row],[cx]]*$W$10+Table1[[#This Row],[cy]]*$X$10+Table1[[#This Row],[cz]]*$Y$10</f>
        <v>-0.26557675458336416</v>
      </c>
      <c r="P289">
        <f>Table1[[#This Row],[cx]]*$W$11+Table1[[#This Row],[cy]]*$X$11+Table1[[#This Row],[cz]]*$Y$11</f>
        <v>1.0403111493073995</v>
      </c>
      <c r="Q289">
        <f t="shared" si="26"/>
        <v>2.3383109894719225E-2</v>
      </c>
      <c r="R289">
        <f t="shared" si="27"/>
        <v>-92.524179525394572</v>
      </c>
      <c r="AF289">
        <f t="shared" si="28"/>
        <v>-73.431875305792673</v>
      </c>
      <c r="AG289">
        <f t="shared" si="29"/>
        <v>-163.88042523963227</v>
      </c>
      <c r="AH289">
        <f t="shared" si="30"/>
        <v>178.76838977142961</v>
      </c>
      <c r="AI289">
        <f>SQRT(Table1[[#This Row],[ax]]*Table1[[#This Row],[ax]]+Table1[[#This Row],[ay]]*Table1[[#This Row],[ay]]+Table1[[#This Row],[az]]*Table1[[#This Row],[az]])-9.807</f>
        <v>6.6350264570633755E-2</v>
      </c>
    </row>
    <row r="290" spans="1:35" x14ac:dyDescent="0.25">
      <c r="A290">
        <v>19576154</v>
      </c>
      <c r="B290">
        <v>0.34754200000000002</v>
      </c>
      <c r="C290">
        <v>-5.4951850000000002</v>
      </c>
      <c r="D290">
        <v>8.177899</v>
      </c>
      <c r="E290">
        <v>-0.88108200000000003</v>
      </c>
      <c r="F290">
        <v>-0.48361199999999999</v>
      </c>
      <c r="G290">
        <v>2.485989</v>
      </c>
      <c r="H290">
        <v>-13.529648</v>
      </c>
      <c r="I290">
        <v>24.432434000000001</v>
      </c>
      <c r="J290">
        <v>76.454802999999998</v>
      </c>
      <c r="K290">
        <f>Table1[[#This Row],[mx]]-$W$8</f>
        <v>-5.6204714257156523</v>
      </c>
      <c r="L290">
        <f>Table1[[#This Row],[my]]-$X$8</f>
        <v>14.315152690787961</v>
      </c>
      <c r="M290">
        <f>Table1[[#This Row],[mz]]-$Y$8</f>
        <v>53.85179660678439</v>
      </c>
      <c r="N290">
        <f>Table1[[#This Row],[cx]]*$W$9+Table1[[#This Row],[cy]]*$X$9+Table1[[#This Row],[cz]]*$Y$9</f>
        <v>-1.2311576326582585E-2</v>
      </c>
      <c r="O290">
        <f>Table1[[#This Row],[cx]]*$W$10+Table1[[#This Row],[cy]]*$X$10+Table1[[#This Row],[cz]]*$Y$10</f>
        <v>-0.15549236901155927</v>
      </c>
      <c r="P290">
        <f>Table1[[#This Row],[cx]]*$W$11+Table1[[#This Row],[cy]]*$X$11+Table1[[#This Row],[cz]]*$Y$11</f>
        <v>1.0694131686852297</v>
      </c>
      <c r="Q290">
        <f t="shared" si="26"/>
        <v>2.8215256979383416E-2</v>
      </c>
      <c r="R290">
        <f t="shared" si="27"/>
        <v>-94.527121147668964</v>
      </c>
      <c r="AF290">
        <f t="shared" si="28"/>
        <v>-50.482280004945601</v>
      </c>
      <c r="AG290">
        <f t="shared" si="29"/>
        <v>-27.708926521880766</v>
      </c>
      <c r="AH290">
        <f t="shared" si="30"/>
        <v>142.43667761594801</v>
      </c>
      <c r="AI290">
        <f>SQRT(Table1[[#This Row],[ax]]*Table1[[#This Row],[ax]]+Table1[[#This Row],[ay]]*Table1[[#This Row],[ay]]+Table1[[#This Row],[az]]*Table1[[#This Row],[az]])-9.807</f>
        <v>5.1796867782092804E-2</v>
      </c>
    </row>
    <row r="291" spans="1:35" x14ac:dyDescent="0.25">
      <c r="A291">
        <v>19627647</v>
      </c>
      <c r="B291">
        <v>1.5423100000000001</v>
      </c>
      <c r="C291">
        <v>-6.5223500000000003</v>
      </c>
      <c r="D291">
        <v>8.4771900000000002</v>
      </c>
      <c r="E291">
        <v>-0.935145</v>
      </c>
      <c r="F291">
        <v>-1.251679</v>
      </c>
      <c r="G291">
        <v>2.1743950000000001</v>
      </c>
      <c r="H291">
        <v>-14.972811</v>
      </c>
      <c r="I291">
        <v>28.052053000000001</v>
      </c>
      <c r="J291">
        <v>75.414603999999997</v>
      </c>
      <c r="K291">
        <f>Table1[[#This Row],[mx]]-$W$8</f>
        <v>-7.0636344257156525</v>
      </c>
      <c r="L291">
        <f>Table1[[#This Row],[my]]-$X$8</f>
        <v>17.934771690787962</v>
      </c>
      <c r="M291">
        <f>Table1[[#This Row],[mz]]-$Y$8</f>
        <v>52.811597606784389</v>
      </c>
      <c r="N291">
        <f>Table1[[#This Row],[cx]]*$W$9+Table1[[#This Row],[cy]]*$X$9+Table1[[#This Row],[cz]]*$Y$9</f>
        <v>-4.1209725965595939E-2</v>
      </c>
      <c r="O291">
        <f>Table1[[#This Row],[cx]]*$W$10+Table1[[#This Row],[cy]]*$X$10+Table1[[#This Row],[cz]]*$Y$10</f>
        <v>-8.2888714935127561E-2</v>
      </c>
      <c r="P291">
        <f>Table1[[#This Row],[cx]]*$W$11+Table1[[#This Row],[cy]]*$X$11+Table1[[#This Row],[cz]]*$Y$11</f>
        <v>1.0785273490118417</v>
      </c>
      <c r="Q291">
        <f t="shared" si="26"/>
        <v>2.9511812051907886E-2</v>
      </c>
      <c r="R291">
        <f t="shared" si="27"/>
        <v>-116.43515546719919</v>
      </c>
      <c r="AF291">
        <f t="shared" si="28"/>
        <v>-53.579861732761366</v>
      </c>
      <c r="AG291">
        <f t="shared" si="29"/>
        <v>-71.715924005155372</v>
      </c>
      <c r="AH291">
        <f t="shared" si="30"/>
        <v>124.58365649434865</v>
      </c>
      <c r="AI291">
        <f>SQRT(Table1[[#This Row],[ax]]*Table1[[#This Row],[ax]]+Table1[[#This Row],[ay]]*Table1[[#This Row],[ay]]+Table1[[#This Row],[az]]*Table1[[#This Row],[az]])-9.807</f>
        <v>0.99959613174749862</v>
      </c>
    </row>
    <row r="292" spans="1:35" x14ac:dyDescent="0.25">
      <c r="A292">
        <v>19679139</v>
      </c>
      <c r="B292">
        <v>-4.7521000000000001E-2</v>
      </c>
      <c r="C292">
        <v>-5.7417999999999996</v>
      </c>
      <c r="D292">
        <v>9.0350680000000008</v>
      </c>
      <c r="E292">
        <v>1.124841</v>
      </c>
      <c r="F292">
        <v>0.423209</v>
      </c>
      <c r="G292">
        <v>2.798915</v>
      </c>
      <c r="H292">
        <v>-13.890438</v>
      </c>
      <c r="I292">
        <v>29.861864000000001</v>
      </c>
      <c r="J292">
        <v>72.987465</v>
      </c>
      <c r="K292">
        <f>Table1[[#This Row],[mx]]-$W$8</f>
        <v>-5.981261425715652</v>
      </c>
      <c r="L292">
        <f>Table1[[#This Row],[my]]-$X$8</f>
        <v>19.744582690787961</v>
      </c>
      <c r="M292">
        <f>Table1[[#This Row],[mz]]-$Y$8</f>
        <v>50.384458606784392</v>
      </c>
      <c r="N292">
        <f>Table1[[#This Row],[cx]]*$W$9+Table1[[#This Row],[cy]]*$X$9+Table1[[#This Row],[cz]]*$Y$9</f>
        <v>-2.4621087646867434E-2</v>
      </c>
      <c r="O292">
        <f>Table1[[#This Row],[cx]]*$W$10+Table1[[#This Row],[cy]]*$X$10+Table1[[#This Row],[cz]]*$Y$10</f>
        <v>-3.0981569741516113E-2</v>
      </c>
      <c r="P292">
        <f>Table1[[#This Row],[cx]]*$W$11+Table1[[#This Row],[cy]]*$X$11+Table1[[#This Row],[cz]]*$Y$11</f>
        <v>1.046904020709468</v>
      </c>
      <c r="Q292">
        <f t="shared" si="26"/>
        <v>9.5207019071200261E-3</v>
      </c>
      <c r="R292">
        <f t="shared" si="27"/>
        <v>-128.47420449358543</v>
      </c>
      <c r="AF292">
        <f t="shared" si="28"/>
        <v>64.448641923275034</v>
      </c>
      <c r="AG292">
        <f t="shared" si="29"/>
        <v>24.248089551952056</v>
      </c>
      <c r="AH292">
        <f t="shared" si="30"/>
        <v>160.36601671585882</v>
      </c>
      <c r="AI292">
        <f>SQRT(Table1[[#This Row],[ax]]*Table1[[#This Row],[ax]]+Table1[[#This Row],[ay]]*Table1[[#This Row],[ay]]+Table1[[#This Row],[az]]*Table1[[#This Row],[az]])-9.807</f>
        <v>0.89827810241588324</v>
      </c>
    </row>
    <row r="293" spans="1:35" x14ac:dyDescent="0.25">
      <c r="A293">
        <v>19730613</v>
      </c>
      <c r="B293">
        <v>0.39542899999999997</v>
      </c>
      <c r="C293">
        <v>-5.8040529999999997</v>
      </c>
      <c r="D293">
        <v>4.5169790000000001</v>
      </c>
      <c r="E293">
        <v>4.8019239999999996</v>
      </c>
      <c r="F293">
        <v>-3.2655919999999998</v>
      </c>
      <c r="G293">
        <v>1.106717</v>
      </c>
      <c r="H293">
        <v>-12.447276</v>
      </c>
      <c r="I293">
        <v>28.414017000000001</v>
      </c>
      <c r="J293">
        <v>74.027671999999995</v>
      </c>
      <c r="K293">
        <f>Table1[[#This Row],[mx]]-$W$8</f>
        <v>-4.5380994257156528</v>
      </c>
      <c r="L293">
        <f>Table1[[#This Row],[my]]-$X$8</f>
        <v>18.296735690787962</v>
      </c>
      <c r="M293">
        <f>Table1[[#This Row],[mz]]-$Y$8</f>
        <v>51.424665606784387</v>
      </c>
      <c r="N293">
        <f>Table1[[#This Row],[cx]]*$W$9+Table1[[#This Row],[cy]]*$X$9+Table1[[#This Row],[cz]]*$Y$9</f>
        <v>4.5006375751991956E-3</v>
      </c>
      <c r="O293">
        <f>Table1[[#This Row],[cx]]*$W$10+Table1[[#This Row],[cy]]*$X$10+Table1[[#This Row],[cz]]*$Y$10</f>
        <v>-6.4289625789993921E-2</v>
      </c>
      <c r="P293">
        <f>Table1[[#This Row],[cx]]*$W$11+Table1[[#This Row],[cy]]*$X$11+Table1[[#This Row],[cz]]*$Y$11</f>
        <v>1.0533396921753218</v>
      </c>
      <c r="Q293">
        <f t="shared" si="26"/>
        <v>1.2922669230611944E-2</v>
      </c>
      <c r="R293">
        <f t="shared" si="27"/>
        <v>-85.995504443606237</v>
      </c>
      <c r="AF293">
        <f t="shared" si="28"/>
        <v>275.12997874257832</v>
      </c>
      <c r="AG293">
        <f t="shared" si="29"/>
        <v>-187.10463921168551</v>
      </c>
      <c r="AH293">
        <f t="shared" si="30"/>
        <v>63.410213215379926</v>
      </c>
      <c r="AI293">
        <f>SQRT(Table1[[#This Row],[ax]]*Table1[[#This Row],[ax]]+Table1[[#This Row],[ay]]*Table1[[#This Row],[ay]]+Table1[[#This Row],[az]]*Table1[[#This Row],[az]])-9.807</f>
        <v>-2.4417780340786068</v>
      </c>
    </row>
    <row r="294" spans="1:35" x14ac:dyDescent="0.25">
      <c r="A294">
        <v>19782094</v>
      </c>
      <c r="B294">
        <v>1.721884</v>
      </c>
      <c r="C294">
        <v>-7.2310699999999999</v>
      </c>
      <c r="D294">
        <v>8.3622630000000004</v>
      </c>
      <c r="E294">
        <v>-1.9423680000000001</v>
      </c>
      <c r="F294">
        <v>-0.41117199999999998</v>
      </c>
      <c r="G294">
        <v>0.82521699999999998</v>
      </c>
      <c r="H294">
        <v>-19.843482999999999</v>
      </c>
      <c r="I294">
        <v>15.564365</v>
      </c>
      <c r="J294">
        <v>74.547768000000005</v>
      </c>
      <c r="K294">
        <f>Table1[[#This Row],[mx]]-$W$8</f>
        <v>-11.934306425715651</v>
      </c>
      <c r="L294">
        <f>Table1[[#This Row],[my]]-$X$8</f>
        <v>5.4470836907879612</v>
      </c>
      <c r="M294">
        <f>Table1[[#This Row],[mz]]-$Y$8</f>
        <v>51.944761606784397</v>
      </c>
      <c r="N294">
        <f>Table1[[#This Row],[cx]]*$W$9+Table1[[#This Row],[cy]]*$X$9+Table1[[#This Row],[cz]]*$Y$9</f>
        <v>-0.13670852562112965</v>
      </c>
      <c r="O294">
        <f>Table1[[#This Row],[cx]]*$W$10+Table1[[#This Row],[cy]]*$X$10+Table1[[#This Row],[cz]]*$Y$10</f>
        <v>-0.30503029006464127</v>
      </c>
      <c r="P294">
        <f>Table1[[#This Row],[cx]]*$W$11+Table1[[#This Row],[cy]]*$X$11+Table1[[#This Row],[cz]]*$Y$11</f>
        <v>0.979546898171064</v>
      </c>
      <c r="Q294">
        <f t="shared" si="26"/>
        <v>5.0758250252992297E-3</v>
      </c>
      <c r="R294">
        <f t="shared" si="27"/>
        <v>-114.14097620082579</v>
      </c>
      <c r="AF294">
        <f t="shared" si="28"/>
        <v>-111.28948866126669</v>
      </c>
      <c r="AG294">
        <f t="shared" si="29"/>
        <v>-23.558420253953084</v>
      </c>
      <c r="AH294">
        <f t="shared" si="30"/>
        <v>47.281451282447257</v>
      </c>
      <c r="AI294">
        <f>SQRT(Table1[[#This Row],[ax]]*Table1[[#This Row],[ax]]+Table1[[#This Row],[ay]]*Table1[[#This Row],[ay]]+Table1[[#This Row],[az]]*Table1[[#This Row],[az]])-9.807</f>
        <v>1.3814181337454947</v>
      </c>
    </row>
    <row r="295" spans="1:35" x14ac:dyDescent="0.25">
      <c r="A295">
        <v>19833578</v>
      </c>
      <c r="B295">
        <v>0.148813</v>
      </c>
      <c r="C295">
        <v>-1.8246869999999999</v>
      </c>
      <c r="D295">
        <v>8.9847870000000007</v>
      </c>
      <c r="E295">
        <v>0.21589</v>
      </c>
      <c r="F295">
        <v>-1.3060000000000001E-3</v>
      </c>
      <c r="G295">
        <v>1.364781</v>
      </c>
      <c r="H295">
        <v>-20.204273000000001</v>
      </c>
      <c r="I295">
        <v>17.374175999999999</v>
      </c>
      <c r="J295">
        <v>74.894501000000005</v>
      </c>
      <c r="K295">
        <f>Table1[[#This Row],[mx]]-$W$8</f>
        <v>-12.295096425715652</v>
      </c>
      <c r="L295">
        <f>Table1[[#This Row],[my]]-$X$8</f>
        <v>7.2568946907879592</v>
      </c>
      <c r="M295">
        <f>Table1[[#This Row],[mz]]-$Y$8</f>
        <v>52.291494606784397</v>
      </c>
      <c r="N295">
        <f>Table1[[#This Row],[cx]]*$W$9+Table1[[#This Row],[cy]]*$X$9+Table1[[#This Row],[cz]]*$Y$9</f>
        <v>-0.14278974474093281</v>
      </c>
      <c r="O295">
        <f>Table1[[#This Row],[cx]]*$W$10+Table1[[#This Row],[cy]]*$X$10+Table1[[#This Row],[cz]]*$Y$10</f>
        <v>-0.2751401358430749</v>
      </c>
      <c r="P295">
        <f>Table1[[#This Row],[cx]]*$W$11+Table1[[#This Row],[cy]]*$X$11+Table1[[#This Row],[cz]]*$Y$11</f>
        <v>0.99912285934268319</v>
      </c>
      <c r="Q295">
        <f t="shared" si="26"/>
        <v>8.8995627017536532E-3</v>
      </c>
      <c r="R295">
        <f t="shared" si="27"/>
        <v>-117.4280024836076</v>
      </c>
      <c r="AF295">
        <f t="shared" si="28"/>
        <v>12.369585839079342</v>
      </c>
      <c r="AG295">
        <f t="shared" si="29"/>
        <v>-7.482828804408552E-2</v>
      </c>
      <c r="AH295">
        <f t="shared" si="30"/>
        <v>78.19619125964401</v>
      </c>
      <c r="AI295">
        <f>SQRT(Table1[[#This Row],[ax]]*Table1[[#This Row],[ax]]+Table1[[#This Row],[ay]]*Table1[[#This Row],[ay]]+Table1[[#This Row],[az]]*Table1[[#This Row],[az]])-9.807</f>
        <v>-0.6375929639748783</v>
      </c>
    </row>
    <row r="296" spans="1:35" x14ac:dyDescent="0.25">
      <c r="A296">
        <v>19885056</v>
      </c>
      <c r="B296">
        <v>1.9780770000000001</v>
      </c>
      <c r="C296">
        <v>-2.8374860000000002</v>
      </c>
      <c r="D296">
        <v>9.7485759999999999</v>
      </c>
      <c r="E296">
        <v>-0.17560000000000001</v>
      </c>
      <c r="F296">
        <v>-0.31875900000000001</v>
      </c>
      <c r="G296">
        <v>1.238013</v>
      </c>
      <c r="H296">
        <v>-17.859134999999998</v>
      </c>
      <c r="I296">
        <v>16.831232</v>
      </c>
      <c r="J296">
        <v>72.987465</v>
      </c>
      <c r="K296">
        <f>Table1[[#This Row],[mx]]-$W$8</f>
        <v>-9.9499584257156499</v>
      </c>
      <c r="L296">
        <f>Table1[[#This Row],[my]]-$X$8</f>
        <v>6.7139506907879607</v>
      </c>
      <c r="M296">
        <f>Table1[[#This Row],[mz]]-$Y$8</f>
        <v>50.384458606784392</v>
      </c>
      <c r="N296">
        <f>Table1[[#This Row],[cx]]*$W$9+Table1[[#This Row],[cy]]*$X$9+Table1[[#This Row],[cz]]*$Y$9</f>
        <v>-0.1015065202657181</v>
      </c>
      <c r="O296">
        <f>Table1[[#This Row],[cx]]*$W$10+Table1[[#This Row],[cy]]*$X$10+Table1[[#This Row],[cz]]*$Y$10</f>
        <v>-0.26904641262801415</v>
      </c>
      <c r="P296">
        <f>Table1[[#This Row],[cx]]*$W$11+Table1[[#This Row],[cy]]*$X$11+Table1[[#This Row],[cz]]*$Y$11</f>
        <v>0.95840114675387489</v>
      </c>
      <c r="Q296">
        <f t="shared" si="26"/>
        <v>1.4940268327577181E-6</v>
      </c>
      <c r="R296">
        <f t="shared" si="27"/>
        <v>-110.67061662904383</v>
      </c>
      <c r="AF296">
        <f t="shared" si="28"/>
        <v>-10.061138882497255</v>
      </c>
      <c r="AG296">
        <f t="shared" si="29"/>
        <v>-18.263545381810609</v>
      </c>
      <c r="AH296">
        <f t="shared" si="30"/>
        <v>70.932919882329585</v>
      </c>
      <c r="AI296">
        <f>SQRT(Table1[[#This Row],[ax]]*Table1[[#This Row],[ax]]+Table1[[#This Row],[ay]]*Table1[[#This Row],[ay]]+Table1[[#This Row],[az]]*Table1[[#This Row],[az]])-9.807</f>
        <v>0.53702481850759121</v>
      </c>
    </row>
    <row r="297" spans="1:35" x14ac:dyDescent="0.25">
      <c r="A297">
        <v>19936539</v>
      </c>
      <c r="B297">
        <v>1.6500539999999999</v>
      </c>
      <c r="C297">
        <v>-3.962818</v>
      </c>
      <c r="D297">
        <v>9.6551969999999994</v>
      </c>
      <c r="E297">
        <v>0.11815100000000001</v>
      </c>
      <c r="F297">
        <v>0.71749200000000002</v>
      </c>
      <c r="G297">
        <v>1.680104</v>
      </c>
      <c r="H297">
        <v>-17.859134999999998</v>
      </c>
      <c r="I297">
        <v>20.088889999999999</v>
      </c>
      <c r="J297">
        <v>72.640732</v>
      </c>
      <c r="K297">
        <f>Table1[[#This Row],[mx]]-$W$8</f>
        <v>-9.9499584257156499</v>
      </c>
      <c r="L297">
        <f>Table1[[#This Row],[my]]-$X$8</f>
        <v>9.97160869078796</v>
      </c>
      <c r="M297">
        <f>Table1[[#This Row],[mz]]-$Y$8</f>
        <v>50.037725606784392</v>
      </c>
      <c r="N297">
        <f>Table1[[#This Row],[cx]]*$W$9+Table1[[#This Row],[cy]]*$X$9+Table1[[#This Row],[cz]]*$Y$9</f>
        <v>-0.10177123209530536</v>
      </c>
      <c r="O297">
        <f>Table1[[#This Row],[cx]]*$W$10+Table1[[#This Row],[cy]]*$X$10+Table1[[#This Row],[cz]]*$Y$10</f>
        <v>-0.20745493799687012</v>
      </c>
      <c r="P297">
        <f>Table1[[#This Row],[cx]]*$W$11+Table1[[#This Row],[cy]]*$X$11+Table1[[#This Row],[cz]]*$Y$11</f>
        <v>0.97554378692923038</v>
      </c>
      <c r="Q297">
        <f t="shared" si="26"/>
        <v>2.5812650787155264E-5</v>
      </c>
      <c r="R297">
        <f t="shared" si="27"/>
        <v>-116.13119759004037</v>
      </c>
      <c r="AF297">
        <f t="shared" si="28"/>
        <v>6.7695536452501894</v>
      </c>
      <c r="AG297">
        <f t="shared" si="29"/>
        <v>41.109263434400461</v>
      </c>
      <c r="AH297">
        <f t="shared" si="30"/>
        <v>96.262868343047671</v>
      </c>
      <c r="AI297">
        <f>SQRT(Table1[[#This Row],[ax]]*Table1[[#This Row],[ax]]+Table1[[#This Row],[ay]]*Table1[[#This Row],[ay]]+Table1[[#This Row],[az]]*Table1[[#This Row],[az]])-9.807</f>
        <v>0.75942956787433502</v>
      </c>
    </row>
    <row r="298" spans="1:35" x14ac:dyDescent="0.25">
      <c r="A298">
        <v>19988018</v>
      </c>
      <c r="B298">
        <v>0.570214</v>
      </c>
      <c r="C298">
        <v>-3.9029600000000002</v>
      </c>
      <c r="D298">
        <v>9.7174499999999995</v>
      </c>
      <c r="E298">
        <v>-2.2998999999999999E-2</v>
      </c>
      <c r="F298">
        <v>0.33079599999999998</v>
      </c>
      <c r="G298">
        <v>1.1719660000000001</v>
      </c>
      <c r="H298">
        <v>-16.596368999999999</v>
      </c>
      <c r="I298">
        <v>18.098099000000001</v>
      </c>
      <c r="J298">
        <v>75.241234000000006</v>
      </c>
      <c r="K298">
        <f>Table1[[#This Row],[mx]]-$W$8</f>
        <v>-8.6871924257156508</v>
      </c>
      <c r="L298">
        <f>Table1[[#This Row],[my]]-$X$8</f>
        <v>7.980817690787962</v>
      </c>
      <c r="M298">
        <f>Table1[[#This Row],[mz]]-$Y$8</f>
        <v>52.638227606784397</v>
      </c>
      <c r="N298">
        <f>Table1[[#This Row],[cx]]*$W$9+Table1[[#This Row],[cy]]*$X$9+Table1[[#This Row],[cz]]*$Y$9</f>
        <v>-7.343886357442353E-2</v>
      </c>
      <c r="O298">
        <f>Table1[[#This Row],[cx]]*$W$10+Table1[[#This Row],[cy]]*$X$10+Table1[[#This Row],[cz]]*$Y$10</f>
        <v>-0.26260696470989819</v>
      </c>
      <c r="P298">
        <f>Table1[[#This Row],[cx]]*$W$11+Table1[[#This Row],[cy]]*$X$11+Table1[[#This Row],[cz]]*$Y$11</f>
        <v>1.0061285820887405</v>
      </c>
      <c r="Q298">
        <f t="shared" si="26"/>
        <v>7.5082932573692258E-3</v>
      </c>
      <c r="R298">
        <f t="shared" si="27"/>
        <v>-105.62381626612066</v>
      </c>
      <c r="AF298">
        <f t="shared" si="28"/>
        <v>-1.3177456330213804</v>
      </c>
      <c r="AG298">
        <f t="shared" si="29"/>
        <v>18.95321467980958</v>
      </c>
      <c r="AH298">
        <f t="shared" si="30"/>
        <v>67.148705532829041</v>
      </c>
      <c r="AI298">
        <f>SQRT(Table1[[#This Row],[ax]]*Table1[[#This Row],[ax]]+Table1[[#This Row],[ay]]*Table1[[#This Row],[ay]]+Table1[[#This Row],[az]]*Table1[[#This Row],[az]])-9.807</f>
        <v>0.68047230126954794</v>
      </c>
    </row>
    <row r="299" spans="1:35" x14ac:dyDescent="0.25">
      <c r="A299">
        <v>20039502</v>
      </c>
      <c r="B299">
        <v>-8.8224999999999998E-2</v>
      </c>
      <c r="C299">
        <v>-5.3371599999999999</v>
      </c>
      <c r="D299">
        <v>10.897852</v>
      </c>
      <c r="E299">
        <v>-0.38785700000000001</v>
      </c>
      <c r="F299">
        <v>0.73080800000000001</v>
      </c>
      <c r="G299">
        <v>1.3999360000000001</v>
      </c>
      <c r="H299">
        <v>-14.792415</v>
      </c>
      <c r="I299">
        <v>19.545947999999999</v>
      </c>
      <c r="J299">
        <v>73.507568000000006</v>
      </c>
      <c r="K299">
        <f>Table1[[#This Row],[mx]]-$W$8</f>
        <v>-6.8832384257156525</v>
      </c>
      <c r="L299">
        <f>Table1[[#This Row],[my]]-$X$8</f>
        <v>9.4286666907879599</v>
      </c>
      <c r="M299">
        <f>Table1[[#This Row],[mz]]-$Y$8</f>
        <v>50.904561606784398</v>
      </c>
      <c r="N299">
        <f>Table1[[#This Row],[cx]]*$W$9+Table1[[#This Row],[cy]]*$X$9+Table1[[#This Row],[cz]]*$Y$9</f>
        <v>-4.1952052547775245E-2</v>
      </c>
      <c r="O299">
        <f>Table1[[#This Row],[cx]]*$W$10+Table1[[#This Row],[cy]]*$X$10+Table1[[#This Row],[cz]]*$Y$10</f>
        <v>-0.22212859542143537</v>
      </c>
      <c r="P299">
        <f>Table1[[#This Row],[cx]]*$W$11+Table1[[#This Row],[cy]]*$X$11+Table1[[#This Row],[cz]]*$Y$11</f>
        <v>0.98340571829457113</v>
      </c>
      <c r="Q299">
        <f t="shared" si="26"/>
        <v>3.307995023902563E-4</v>
      </c>
      <c r="R299">
        <f t="shared" si="27"/>
        <v>-100.69512324337911</v>
      </c>
      <c r="AF299">
        <f t="shared" si="28"/>
        <v>-22.222569154605569</v>
      </c>
      <c r="AG299">
        <f t="shared" si="29"/>
        <v>41.87221403439667</v>
      </c>
      <c r="AH299">
        <f t="shared" si="30"/>
        <v>80.210424388426418</v>
      </c>
      <c r="AI299">
        <f>SQRT(Table1[[#This Row],[ax]]*Table1[[#This Row],[ax]]+Table1[[#This Row],[ay]]*Table1[[#This Row],[ay]]+Table1[[#This Row],[az]]*Table1[[#This Row],[az]])-9.807</f>
        <v>2.3279181591854581</v>
      </c>
    </row>
    <row r="300" spans="1:35" x14ac:dyDescent="0.25">
      <c r="A300">
        <v>20090998</v>
      </c>
      <c r="B300">
        <v>0.17754500000000001</v>
      </c>
      <c r="C300">
        <v>-5.4233560000000001</v>
      </c>
      <c r="D300">
        <v>9.9664590000000004</v>
      </c>
      <c r="E300">
        <v>0.91684500000000002</v>
      </c>
      <c r="F300">
        <v>0.61416000000000004</v>
      </c>
      <c r="G300">
        <v>0.98101400000000005</v>
      </c>
      <c r="H300">
        <v>-14.251229</v>
      </c>
      <c r="I300">
        <v>19.003004000000001</v>
      </c>
      <c r="J300">
        <v>74.721137999999996</v>
      </c>
      <c r="K300">
        <f>Table1[[#This Row],[mx]]-$W$8</f>
        <v>-6.3420524257156528</v>
      </c>
      <c r="L300">
        <f>Table1[[#This Row],[my]]-$X$8</f>
        <v>8.8857226907879614</v>
      </c>
      <c r="M300">
        <f>Table1[[#This Row],[mz]]-$Y$8</f>
        <v>52.118131606784388</v>
      </c>
      <c r="N300">
        <f>Table1[[#This Row],[cx]]*$W$9+Table1[[#This Row],[cy]]*$X$9+Table1[[#This Row],[cz]]*$Y$9</f>
        <v>-2.9606201278702865E-2</v>
      </c>
      <c r="O300">
        <f>Table1[[#This Row],[cx]]*$W$10+Table1[[#This Row],[cy]]*$X$10+Table1[[#This Row],[cz]]*$Y$10</f>
        <v>-0.24090811719443717</v>
      </c>
      <c r="P300">
        <f>Table1[[#This Row],[cx]]*$W$11+Table1[[#This Row],[cy]]*$X$11+Table1[[#This Row],[cz]]*$Y$11</f>
        <v>1.0005011758524418</v>
      </c>
      <c r="Q300">
        <f t="shared" si="26"/>
        <v>3.5899091970329321E-3</v>
      </c>
      <c r="R300">
        <f t="shared" si="27"/>
        <v>-97.006186354332058</v>
      </c>
      <c r="AF300">
        <f t="shared" si="28"/>
        <v>52.531348967671967</v>
      </c>
      <c r="AG300">
        <f t="shared" si="29"/>
        <v>35.188775945754642</v>
      </c>
      <c r="AH300">
        <f t="shared" si="30"/>
        <v>56.207961843246942</v>
      </c>
      <c r="AI300">
        <f>SQRT(Table1[[#This Row],[ax]]*Table1[[#This Row],[ax]]+Table1[[#This Row],[ay]]*Table1[[#This Row],[ay]]+Table1[[#This Row],[az]]*Table1[[#This Row],[az]])-9.807</f>
        <v>1.540890443974245</v>
      </c>
    </row>
    <row r="301" spans="1:35" x14ac:dyDescent="0.25">
      <c r="A301">
        <v>20142486</v>
      </c>
      <c r="B301">
        <v>-0.83764799999999995</v>
      </c>
      <c r="C301">
        <v>-2.4974919999999998</v>
      </c>
      <c r="D301">
        <v>9.0781650000000003</v>
      </c>
      <c r="E301">
        <v>1.093682</v>
      </c>
      <c r="F301">
        <v>1.5548029999999999</v>
      </c>
      <c r="G301">
        <v>1.4976750000000001</v>
      </c>
      <c r="H301">
        <v>-11.364903999999999</v>
      </c>
      <c r="I301">
        <v>16.831232</v>
      </c>
      <c r="J301">
        <v>74.027671999999995</v>
      </c>
      <c r="K301">
        <f>Table1[[#This Row],[mx]]-$W$8</f>
        <v>-3.4557274257156516</v>
      </c>
      <c r="L301">
        <f>Table1[[#This Row],[my]]-$X$8</f>
        <v>6.7139506907879607</v>
      </c>
      <c r="M301">
        <f>Table1[[#This Row],[mz]]-$Y$8</f>
        <v>51.424665606784387</v>
      </c>
      <c r="N301">
        <f>Table1[[#This Row],[cx]]*$W$9+Table1[[#This Row],[cy]]*$X$9+Table1[[#This Row],[cz]]*$Y$9</f>
        <v>2.391110332013946E-2</v>
      </c>
      <c r="O301">
        <f>Table1[[#This Row],[cx]]*$W$10+Table1[[#This Row],[cy]]*$X$10+Table1[[#This Row],[cz]]*$Y$10</f>
        <v>-0.27324170883791754</v>
      </c>
      <c r="P301">
        <f>Table1[[#This Row],[cx]]*$W$11+Table1[[#This Row],[cy]]*$X$11+Table1[[#This Row],[cz]]*$Y$11</f>
        <v>0.96910007995717651</v>
      </c>
      <c r="Q301">
        <f t="shared" si="26"/>
        <v>2.0700698414355124E-4</v>
      </c>
      <c r="R301">
        <f t="shared" si="27"/>
        <v>-84.998844778119064</v>
      </c>
      <c r="AF301">
        <f t="shared" si="28"/>
        <v>62.6633627294269</v>
      </c>
      <c r="AG301">
        <f t="shared" si="29"/>
        <v>89.083649874278933</v>
      </c>
      <c r="AH301">
        <f t="shared" si="30"/>
        <v>85.810456582255568</v>
      </c>
      <c r="AI301">
        <f>SQRT(Table1[[#This Row],[ax]]*Table1[[#This Row],[ax]]+Table1[[#This Row],[ay]]*Table1[[#This Row],[ay]]+Table1[[#This Row],[az]]*Table1[[#This Row],[az]])-9.807</f>
        <v>-0.35437072401583158</v>
      </c>
    </row>
    <row r="302" spans="1:35" x14ac:dyDescent="0.25">
      <c r="A302">
        <v>20193982</v>
      </c>
      <c r="B302">
        <v>-0.49047099999999999</v>
      </c>
      <c r="C302">
        <v>-2.6363620000000001</v>
      </c>
      <c r="D302">
        <v>10.076598000000001</v>
      </c>
      <c r="E302">
        <v>0.159164</v>
      </c>
      <c r="F302">
        <v>1.0053840000000001</v>
      </c>
      <c r="G302">
        <v>2.6353949999999999</v>
      </c>
      <c r="H302">
        <v>-6.1334400000000002</v>
      </c>
      <c r="I302">
        <v>12.306706999999999</v>
      </c>
      <c r="J302">
        <v>75.241234000000006</v>
      </c>
      <c r="K302">
        <f>Table1[[#This Row],[mx]]-$W$8</f>
        <v>1.7757365742843474</v>
      </c>
      <c r="L302">
        <f>Table1[[#This Row],[my]]-$X$8</f>
        <v>2.1894256907879601</v>
      </c>
      <c r="M302">
        <f>Table1[[#This Row],[mz]]-$Y$8</f>
        <v>52.638227606784397</v>
      </c>
      <c r="N302">
        <f>Table1[[#This Row],[cx]]*$W$9+Table1[[#This Row],[cy]]*$X$9+Table1[[#This Row],[cz]]*$Y$9</f>
        <v>0.12512624882537182</v>
      </c>
      <c r="O302">
        <f>Table1[[#This Row],[cx]]*$W$10+Table1[[#This Row],[cy]]*$X$10+Table1[[#This Row],[cz]]*$Y$10</f>
        <v>-0.36135578519483347</v>
      </c>
      <c r="P302">
        <f>Table1[[#This Row],[cx]]*$W$11+Table1[[#This Row],[cy]]*$X$11+Table1[[#This Row],[cz]]*$Y$11</f>
        <v>0.95202034456857088</v>
      </c>
      <c r="Q302">
        <f t="shared" si="26"/>
        <v>2.764374379781465E-3</v>
      </c>
      <c r="R302">
        <f t="shared" si="27"/>
        <v>-70.900624505536555</v>
      </c>
      <c r="AF302">
        <f t="shared" si="28"/>
        <v>9.1194254504202341</v>
      </c>
      <c r="AG302">
        <f t="shared" si="29"/>
        <v>57.604259989980761</v>
      </c>
      <c r="AH302">
        <f t="shared" si="30"/>
        <v>150.99701084987959</v>
      </c>
      <c r="AI302">
        <f>SQRT(Table1[[#This Row],[ax]]*Table1[[#This Row],[ax]]+Table1[[#This Row],[ay]]*Table1[[#This Row],[ay]]+Table1[[#This Row],[az]]*Table1[[#This Row],[az]])-9.807</f>
        <v>0.62030999109976648</v>
      </c>
    </row>
    <row r="303" spans="1:35" x14ac:dyDescent="0.25">
      <c r="A303">
        <v>20245469</v>
      </c>
      <c r="B303">
        <v>-1.812138</v>
      </c>
      <c r="C303">
        <v>-2.212567</v>
      </c>
      <c r="D303">
        <v>9.9544879999999996</v>
      </c>
      <c r="E303">
        <v>-0.402505</v>
      </c>
      <c r="F303">
        <v>1.3502689999999999</v>
      </c>
      <c r="G303">
        <v>2.5009030000000001</v>
      </c>
      <c r="H303">
        <v>-2.5255339999999999</v>
      </c>
      <c r="I303">
        <v>11.220821000000001</v>
      </c>
      <c r="J303">
        <v>73.854301000000007</v>
      </c>
      <c r="K303">
        <f>Table1[[#This Row],[mx]]-$W$8</f>
        <v>5.3836425742843481</v>
      </c>
      <c r="L303">
        <f>Table1[[#This Row],[my]]-$X$8</f>
        <v>1.1035396907879615</v>
      </c>
      <c r="M303">
        <f>Table1[[#This Row],[mz]]-$Y$8</f>
        <v>51.251294606784398</v>
      </c>
      <c r="N303">
        <f>Table1[[#This Row],[cx]]*$W$9+Table1[[#This Row],[cy]]*$X$9+Table1[[#This Row],[cz]]*$Y$9</f>
        <v>0.19129043418125385</v>
      </c>
      <c r="O303">
        <f>Table1[[#This Row],[cx]]*$W$10+Table1[[#This Row],[cy]]*$X$10+Table1[[#This Row],[cz]]*$Y$10</f>
        <v>-0.36832904486109525</v>
      </c>
      <c r="P303">
        <f>Table1[[#This Row],[cx]]*$W$11+Table1[[#This Row],[cy]]*$X$11+Table1[[#This Row],[cz]]*$Y$11</f>
        <v>0.91515835550795355</v>
      </c>
      <c r="Q303">
        <f t="shared" si="26"/>
        <v>9.5514092544711919E-5</v>
      </c>
      <c r="R303">
        <f t="shared" si="27"/>
        <v>-62.555045336218946</v>
      </c>
      <c r="AF303">
        <f t="shared" si="28"/>
        <v>-23.061837732913201</v>
      </c>
      <c r="AG303">
        <f t="shared" si="29"/>
        <v>77.364714907350148</v>
      </c>
      <c r="AH303">
        <f t="shared" si="30"/>
        <v>143.29118687160613</v>
      </c>
      <c r="AI303">
        <f>SQRT(Table1[[#This Row],[ax]]*Table1[[#This Row],[ax]]+Table1[[#This Row],[ay]]*Table1[[#This Row],[ay]]+Table1[[#This Row],[az]]*Table1[[#This Row],[az]])-9.807</f>
        <v>0.550177617607849</v>
      </c>
    </row>
    <row r="304" spans="1:35" x14ac:dyDescent="0.25">
      <c r="A304">
        <v>20296961</v>
      </c>
      <c r="B304">
        <v>-2.997328</v>
      </c>
      <c r="C304">
        <v>-1.4799040000000001</v>
      </c>
      <c r="D304">
        <v>7.162706</v>
      </c>
      <c r="E304">
        <v>-6.5343999999999999E-2</v>
      </c>
      <c r="F304">
        <v>1.248535</v>
      </c>
      <c r="G304">
        <v>4.2298539999999996</v>
      </c>
      <c r="H304">
        <v>1.4431620000000001</v>
      </c>
      <c r="I304">
        <v>10.496898</v>
      </c>
      <c r="J304">
        <v>73.160835000000006</v>
      </c>
      <c r="K304">
        <f>Table1[[#This Row],[mx]]-$W$8</f>
        <v>9.3523385742843477</v>
      </c>
      <c r="L304">
        <f>Table1[[#This Row],[my]]-$X$8</f>
        <v>0.37961669078796056</v>
      </c>
      <c r="M304">
        <f>Table1[[#This Row],[mz]]-$Y$8</f>
        <v>50.557828606784398</v>
      </c>
      <c r="N304">
        <f>Table1[[#This Row],[cx]]*$W$9+Table1[[#This Row],[cy]]*$X$9+Table1[[#This Row],[cz]]*$Y$9</f>
        <v>0.26555967033148392</v>
      </c>
      <c r="O304">
        <f>Table1[[#This Row],[cx]]*$W$10+Table1[[#This Row],[cy]]*$X$10+Table1[[#This Row],[cz]]*$Y$10</f>
        <v>-0.37384072573699045</v>
      </c>
      <c r="P304">
        <f>Table1[[#This Row],[cx]]*$W$11+Table1[[#This Row],[cy]]*$X$11+Table1[[#This Row],[cz]]*$Y$11</f>
        <v>0.89281591063303256</v>
      </c>
      <c r="Q304">
        <f t="shared" si="26"/>
        <v>5.4746340535055728E-5</v>
      </c>
      <c r="R304">
        <f t="shared" si="27"/>
        <v>-54.611723146408373</v>
      </c>
      <c r="AF304">
        <f t="shared" si="28"/>
        <v>-3.7439354165028513</v>
      </c>
      <c r="AG304">
        <f t="shared" si="29"/>
        <v>71.535786074366229</v>
      </c>
      <c r="AH304">
        <f t="shared" si="30"/>
        <v>242.35278215652929</v>
      </c>
      <c r="AI304">
        <f>SQRT(Table1[[#This Row],[ax]]*Table1[[#This Row],[ax]]+Table1[[#This Row],[ay]]*Table1[[#This Row],[ay]]+Table1[[#This Row],[az]]*Table1[[#This Row],[az]])-9.807</f>
        <v>-1.9026690206421648</v>
      </c>
    </row>
    <row r="305" spans="1:35" x14ac:dyDescent="0.25">
      <c r="A305">
        <v>20348447</v>
      </c>
      <c r="B305">
        <v>-3.102678</v>
      </c>
      <c r="C305">
        <v>-0.36175499999999999</v>
      </c>
      <c r="D305">
        <v>7.5793189999999999</v>
      </c>
      <c r="E305">
        <v>-0.97695799999999999</v>
      </c>
      <c r="F305">
        <v>0.60563800000000001</v>
      </c>
      <c r="G305">
        <v>3.8330359999999999</v>
      </c>
      <c r="H305">
        <v>2.5255339999999999</v>
      </c>
      <c r="I305">
        <v>6.5153160000000003</v>
      </c>
      <c r="J305">
        <v>71.427161999999996</v>
      </c>
      <c r="K305">
        <f>Table1[[#This Row],[mx]]-$W$8</f>
        <v>10.434710574284347</v>
      </c>
      <c r="L305">
        <f>Table1[[#This Row],[my]]-$X$8</f>
        <v>-3.6019653092120389</v>
      </c>
      <c r="M305">
        <f>Table1[[#This Row],[mz]]-$Y$8</f>
        <v>48.824155606784387</v>
      </c>
      <c r="N305">
        <f>Table1[[#This Row],[cx]]*$W$9+Table1[[#This Row],[cy]]*$X$9+Table1[[#This Row],[cz]]*$Y$9</f>
        <v>0.28275224009568312</v>
      </c>
      <c r="O305">
        <f>Table1[[#This Row],[cx]]*$W$10+Table1[[#This Row],[cy]]*$X$10+Table1[[#This Row],[cz]]*$Y$10</f>
        <v>-0.43201799524311246</v>
      </c>
      <c r="P305">
        <f>Table1[[#This Row],[cx]]*$W$11+Table1[[#This Row],[cy]]*$X$11+Table1[[#This Row],[cz]]*$Y$11</f>
        <v>0.83209053201223815</v>
      </c>
      <c r="Q305">
        <f t="shared" si="26"/>
        <v>1.6840328282021364E-3</v>
      </c>
      <c r="R305">
        <f t="shared" si="27"/>
        <v>-56.79558143490862</v>
      </c>
      <c r="AF305">
        <f t="shared" si="28"/>
        <v>-55.975570161541881</v>
      </c>
      <c r="AG305">
        <f t="shared" si="29"/>
        <v>34.700501312744152</v>
      </c>
      <c r="AH305">
        <f t="shared" si="30"/>
        <v>219.61678552170702</v>
      </c>
      <c r="AI305">
        <f>SQRT(Table1[[#This Row],[ax]]*Table1[[#This Row],[ax]]+Table1[[#This Row],[ay]]*Table1[[#This Row],[ay]]+Table1[[#This Row],[az]]*Table1[[#This Row],[az]])-9.807</f>
        <v>-1.6092226210106197</v>
      </c>
    </row>
    <row r="306" spans="1:35" x14ac:dyDescent="0.25">
      <c r="A306">
        <v>20399940</v>
      </c>
      <c r="B306">
        <v>-3.600698</v>
      </c>
      <c r="C306">
        <v>-2.0353870000000001</v>
      </c>
      <c r="D306">
        <v>8.1970539999999996</v>
      </c>
      <c r="E306">
        <v>-1.380166</v>
      </c>
      <c r="F306">
        <v>1.3968750000000001</v>
      </c>
      <c r="G306">
        <v>4.6405190000000003</v>
      </c>
      <c r="H306">
        <v>3.9686970000000001</v>
      </c>
      <c r="I306">
        <v>9.0490490000000001</v>
      </c>
      <c r="J306">
        <v>72.467369000000005</v>
      </c>
      <c r="K306">
        <f>Table1[[#This Row],[mx]]-$W$8</f>
        <v>11.877873574284347</v>
      </c>
      <c r="L306">
        <f>Table1[[#This Row],[my]]-$X$8</f>
        <v>-1.0682323092120392</v>
      </c>
      <c r="M306">
        <f>Table1[[#This Row],[mz]]-$Y$8</f>
        <v>49.864362606784397</v>
      </c>
      <c r="N306">
        <f>Table1[[#This Row],[cx]]*$W$9+Table1[[#This Row],[cy]]*$X$9+Table1[[#This Row],[cz]]*$Y$9</f>
        <v>0.31228388222987197</v>
      </c>
      <c r="O306">
        <f>Table1[[#This Row],[cx]]*$W$10+Table1[[#This Row],[cy]]*$X$10+Table1[[#This Row],[cz]]*$Y$10</f>
        <v>-0.39328404411710771</v>
      </c>
      <c r="P306">
        <f>Table1[[#This Row],[cx]]*$W$11+Table1[[#This Row],[cy]]*$X$11+Table1[[#This Row],[cz]]*$Y$11</f>
        <v>0.86703398586145564</v>
      </c>
      <c r="Q306">
        <f t="shared" si="26"/>
        <v>1.5535383595502428E-5</v>
      </c>
      <c r="R306">
        <f t="shared" si="27"/>
        <v>-51.548963816301708</v>
      </c>
      <c r="AF306">
        <f t="shared" si="28"/>
        <v>-79.07768682745278</v>
      </c>
      <c r="AG306">
        <f t="shared" si="29"/>
        <v>80.03504200733687</v>
      </c>
      <c r="AH306">
        <f t="shared" si="30"/>
        <v>265.8821534502693</v>
      </c>
      <c r="AI306">
        <f>SQRT(Table1[[#This Row],[ax]]*Table1[[#This Row],[ax]]+Table1[[#This Row],[ay]]*Table1[[#This Row],[ay]]+Table1[[#This Row],[az]]*Table1[[#This Row],[az]])-9.807</f>
        <v>-0.62552296164233745</v>
      </c>
    </row>
    <row r="307" spans="1:35" x14ac:dyDescent="0.25">
      <c r="A307">
        <v>20451424</v>
      </c>
      <c r="B307">
        <v>-3.028454</v>
      </c>
      <c r="C307">
        <v>-3.6126999999999999E-2</v>
      </c>
      <c r="D307">
        <v>7.2034099999999999</v>
      </c>
      <c r="E307">
        <v>0.296319</v>
      </c>
      <c r="F307">
        <v>0.41868100000000003</v>
      </c>
      <c r="G307">
        <v>4.8413250000000003</v>
      </c>
      <c r="H307">
        <v>3.6079059999999998</v>
      </c>
      <c r="I307">
        <v>6.1533540000000002</v>
      </c>
      <c r="J307">
        <v>71.427161999999996</v>
      </c>
      <c r="K307">
        <f>Table1[[#This Row],[mx]]-$W$8</f>
        <v>11.517082574284348</v>
      </c>
      <c r="L307">
        <f>Table1[[#This Row],[my]]-$X$8</f>
        <v>-3.9639273092120391</v>
      </c>
      <c r="M307">
        <f>Table1[[#This Row],[mz]]-$Y$8</f>
        <v>48.824155606784387</v>
      </c>
      <c r="N307">
        <f>Table1[[#This Row],[cx]]*$W$9+Table1[[#This Row],[cy]]*$X$9+Table1[[#This Row],[cz]]*$Y$9</f>
        <v>0.303317873268586</v>
      </c>
      <c r="O307">
        <f>Table1[[#This Row],[cx]]*$W$10+Table1[[#This Row],[cy]]*$X$10+Table1[[#This Row],[cz]]*$Y$10</f>
        <v>-0.43794248507615419</v>
      </c>
      <c r="P307">
        <f>Table1[[#This Row],[cx]]*$W$11+Table1[[#This Row],[cy]]*$X$11+Table1[[#This Row],[cz]]*$Y$11</f>
        <v>0.82819108470459413</v>
      </c>
      <c r="Q307">
        <f t="shared" si="26"/>
        <v>9.1834300648895224E-4</v>
      </c>
      <c r="R307">
        <f t="shared" si="27"/>
        <v>-55.293622913153804</v>
      </c>
      <c r="AF307">
        <f t="shared" si="28"/>
        <v>16.977828089537041</v>
      </c>
      <c r="AG307">
        <f t="shared" si="29"/>
        <v>23.988654262316821</v>
      </c>
      <c r="AH307">
        <f t="shared" si="30"/>
        <v>277.38748975117329</v>
      </c>
      <c r="AI307">
        <f>SQRT(Table1[[#This Row],[ax]]*Table1[[#This Row],[ax]]+Table1[[#This Row],[ay]]*Table1[[#This Row],[ay]]+Table1[[#This Row],[az]]*Table1[[#This Row],[az]])-9.807</f>
        <v>-1.9927851054411745</v>
      </c>
    </row>
    <row r="308" spans="1:35" x14ac:dyDescent="0.25">
      <c r="A308">
        <v>20502911</v>
      </c>
      <c r="B308">
        <v>-5.3389769999999999</v>
      </c>
      <c r="C308">
        <v>0.69414200000000004</v>
      </c>
      <c r="D308">
        <v>8.3574739999999998</v>
      </c>
      <c r="E308">
        <v>0.26116499999999998</v>
      </c>
      <c r="F308">
        <v>0.71722600000000003</v>
      </c>
      <c r="G308">
        <v>4.7076320000000003</v>
      </c>
      <c r="H308">
        <v>4.6902780000000002</v>
      </c>
      <c r="I308">
        <v>3.981582</v>
      </c>
      <c r="J308">
        <v>70.386962999999994</v>
      </c>
      <c r="K308">
        <f>Table1[[#This Row],[mx]]-$W$8</f>
        <v>12.599454574284348</v>
      </c>
      <c r="L308">
        <f>Table1[[#This Row],[my]]-$X$8</f>
        <v>-6.1356993092120398</v>
      </c>
      <c r="M308">
        <f>Table1[[#This Row],[mz]]-$Y$8</f>
        <v>47.783956606784386</v>
      </c>
      <c r="N308">
        <f>Table1[[#This Row],[cx]]*$W$9+Table1[[#This Row],[cy]]*$X$9+Table1[[#This Row],[cz]]*$Y$9</f>
        <v>0.32189694016561571</v>
      </c>
      <c r="O308">
        <f>Table1[[#This Row],[cx]]*$W$10+Table1[[#This Row],[cy]]*$X$10+Table1[[#This Row],[cz]]*$Y$10</f>
        <v>-0.46866940275363034</v>
      </c>
      <c r="P308">
        <f>Table1[[#This Row],[cx]]*$W$11+Table1[[#This Row],[cy]]*$X$11+Table1[[#This Row],[cz]]*$Y$11</f>
        <v>0.79278778218047863</v>
      </c>
      <c r="Q308">
        <f t="shared" si="26"/>
        <v>2.3250607028345071E-3</v>
      </c>
      <c r="R308">
        <f t="shared" si="27"/>
        <v>-55.517491473111733</v>
      </c>
      <c r="AF308">
        <f t="shared" si="28"/>
        <v>14.963652256534143</v>
      </c>
      <c r="AG308">
        <f t="shared" si="29"/>
        <v>41.094022757049984</v>
      </c>
      <c r="AH308">
        <f t="shared" si="30"/>
        <v>269.72744510073079</v>
      </c>
      <c r="AI308">
        <f>SQRT(Table1[[#This Row],[ax]]*Table1[[#This Row],[ax]]+Table1[[#This Row],[ay]]*Table1[[#This Row],[ay]]+Table1[[#This Row],[az]]*Table1[[#This Row],[az]])-9.807</f>
        <v>0.13452303137547439</v>
      </c>
    </row>
    <row r="309" spans="1:35" x14ac:dyDescent="0.25">
      <c r="A309">
        <v>20554401</v>
      </c>
      <c r="B309">
        <v>-3.404363</v>
      </c>
      <c r="C309">
        <v>1.716518</v>
      </c>
      <c r="D309">
        <v>9.7725190000000008</v>
      </c>
      <c r="E309">
        <v>-4.2174000000000003E-2</v>
      </c>
      <c r="F309">
        <v>1.21631</v>
      </c>
      <c r="G309">
        <v>4.0402339999999999</v>
      </c>
      <c r="H309">
        <v>3.6079059999999998</v>
      </c>
      <c r="I309">
        <v>-0.36196200000000001</v>
      </c>
      <c r="J309">
        <v>70.733695999999995</v>
      </c>
      <c r="K309">
        <f>Table1[[#This Row],[mx]]-$W$8</f>
        <v>11.517082574284348</v>
      </c>
      <c r="L309">
        <f>Table1[[#This Row],[my]]-$X$8</f>
        <v>-10.479243309212039</v>
      </c>
      <c r="M309">
        <f>Table1[[#This Row],[mz]]-$Y$8</f>
        <v>48.130689606784387</v>
      </c>
      <c r="N309">
        <f>Table1[[#This Row],[cx]]*$W$9+Table1[[#This Row],[cy]]*$X$9+Table1[[#This Row],[cz]]*$Y$9</f>
        <v>0.30144696497391121</v>
      </c>
      <c r="O309">
        <f>Table1[[#This Row],[cx]]*$W$10+Table1[[#This Row],[cy]]*$X$10+Table1[[#This Row],[cz]]*$Y$10</f>
        <v>-0.55053349401896601</v>
      </c>
      <c r="P309">
        <f>Table1[[#This Row],[cx]]*$W$11+Table1[[#This Row],[cy]]*$X$11+Table1[[#This Row],[cz]]*$Y$11</f>
        <v>0.76917811734494979</v>
      </c>
      <c r="Q309">
        <f t="shared" si="26"/>
        <v>2.0757960249738309E-4</v>
      </c>
      <c r="R309">
        <f t="shared" si="27"/>
        <v>-61.296902807730469</v>
      </c>
      <c r="AF309">
        <f t="shared" si="28"/>
        <v>-2.4163922051847342</v>
      </c>
      <c r="AG309">
        <f t="shared" si="29"/>
        <v>69.689429579557157</v>
      </c>
      <c r="AH309">
        <f t="shared" si="30"/>
        <v>231.48835644525863</v>
      </c>
      <c r="AI309">
        <f>SQRT(Table1[[#This Row],[ax]]*Table1[[#This Row],[ax]]+Table1[[#This Row],[ay]]*Table1[[#This Row],[ay]]+Table1[[#This Row],[az]]*Table1[[#This Row],[az]])-9.807</f>
        <v>0.68291177681938464</v>
      </c>
    </row>
    <row r="310" spans="1:35" x14ac:dyDescent="0.25">
      <c r="A310">
        <v>20605887</v>
      </c>
      <c r="B310">
        <v>0.34035900000000002</v>
      </c>
      <c r="C310">
        <v>11.655355999999999</v>
      </c>
      <c r="D310">
        <v>14.206807</v>
      </c>
      <c r="E310">
        <v>3.3460999999999998E-2</v>
      </c>
      <c r="F310">
        <v>1.373972</v>
      </c>
      <c r="G310">
        <v>-1.1793750000000001</v>
      </c>
      <c r="H310">
        <v>3.9686970000000001</v>
      </c>
      <c r="I310">
        <v>-4.3435439999999996</v>
      </c>
      <c r="J310">
        <v>70.386962999999994</v>
      </c>
      <c r="K310">
        <f>Table1[[#This Row],[mx]]-$W$8</f>
        <v>11.877873574284347</v>
      </c>
      <c r="L310">
        <f>Table1[[#This Row],[my]]-$X$8</f>
        <v>-14.460825309212039</v>
      </c>
      <c r="M310">
        <f>Table1[[#This Row],[mz]]-$Y$8</f>
        <v>47.783956606784386</v>
      </c>
      <c r="N310">
        <f>Table1[[#This Row],[cx]]*$W$9+Table1[[#This Row],[cy]]*$X$9+Table1[[#This Row],[cz]]*$Y$9</f>
        <v>0.30730462245902929</v>
      </c>
      <c r="O310">
        <f>Table1[[#This Row],[cx]]*$W$10+Table1[[#This Row],[cy]]*$X$10+Table1[[#This Row],[cz]]*$Y$10</f>
        <v>-0.61971928927032027</v>
      </c>
      <c r="P310">
        <f>Table1[[#This Row],[cx]]*$W$11+Table1[[#This Row],[cy]]*$X$11+Table1[[#This Row],[cz]]*$Y$11</f>
        <v>0.73405245417322262</v>
      </c>
      <c r="Q310">
        <f t="shared" si="26"/>
        <v>3.0002168152614192E-4</v>
      </c>
      <c r="R310">
        <f t="shared" si="27"/>
        <v>-63.624238751016009</v>
      </c>
      <c r="AF310">
        <f t="shared" si="28"/>
        <v>1.9171740782872475</v>
      </c>
      <c r="AG310">
        <f t="shared" si="29"/>
        <v>78.722796769148744</v>
      </c>
      <c r="AH310">
        <f t="shared" si="30"/>
        <v>-67.573209963241467</v>
      </c>
      <c r="AI310">
        <f>SQRT(Table1[[#This Row],[ax]]*Table1[[#This Row],[ax]]+Table1[[#This Row],[ay]]*Table1[[#This Row],[ay]]+Table1[[#This Row],[az]]*Table1[[#This Row],[az]])-9.807</f>
        <v>8.5722419014187263</v>
      </c>
    </row>
    <row r="311" spans="1:35" x14ac:dyDescent="0.25">
      <c r="A311">
        <v>20657382</v>
      </c>
      <c r="B311">
        <v>-10.582545</v>
      </c>
      <c r="C311">
        <v>1.5584929999999999</v>
      </c>
      <c r="D311">
        <v>10.071809999999999</v>
      </c>
      <c r="E311">
        <v>0.89713699999999996</v>
      </c>
      <c r="F311">
        <v>1.441084</v>
      </c>
      <c r="G311">
        <v>4.9278789999999999</v>
      </c>
      <c r="H311">
        <v>5.5922549999999998</v>
      </c>
      <c r="I311">
        <v>-0.90490499999999996</v>
      </c>
      <c r="J311">
        <v>70.560333</v>
      </c>
      <c r="K311">
        <f>Table1[[#This Row],[mx]]-$W$8</f>
        <v>13.501431574284346</v>
      </c>
      <c r="L311">
        <f>Table1[[#This Row],[my]]-$X$8</f>
        <v>-11.022186309212039</v>
      </c>
      <c r="M311">
        <f>Table1[[#This Row],[mz]]-$Y$8</f>
        <v>47.957326606784392</v>
      </c>
      <c r="N311">
        <f>Table1[[#This Row],[cx]]*$W$9+Table1[[#This Row],[cy]]*$X$9+Table1[[#This Row],[cz]]*$Y$9</f>
        <v>0.33886301785305545</v>
      </c>
      <c r="O311">
        <f>Table1[[#This Row],[cx]]*$W$10+Table1[[#This Row],[cy]]*$X$10+Table1[[#This Row],[cz]]*$Y$10</f>
        <v>-0.55788800050427578</v>
      </c>
      <c r="P311">
        <f>Table1[[#This Row],[cx]]*$W$11+Table1[[#This Row],[cy]]*$X$11+Table1[[#This Row],[cz]]*$Y$11</f>
        <v>0.75980210440106366</v>
      </c>
      <c r="Q311">
        <f t="shared" si="26"/>
        <v>1.1332674729292957E-5</v>
      </c>
      <c r="R311">
        <f t="shared" si="27"/>
        <v>-58.725366030601776</v>
      </c>
      <c r="AF311">
        <f t="shared" si="28"/>
        <v>51.402163745028133</v>
      </c>
      <c r="AG311">
        <f t="shared" si="29"/>
        <v>82.568031123830721</v>
      </c>
      <c r="AH311">
        <f t="shared" si="30"/>
        <v>282.3466686511486</v>
      </c>
      <c r="AI311">
        <f>SQRT(Table1[[#This Row],[ax]]*Table1[[#This Row],[ax]]+Table1[[#This Row],[ay]]*Table1[[#This Row],[ay]]+Table1[[#This Row],[az]]*Table1[[#This Row],[az]])-9.807</f>
        <v>4.8851923409739619</v>
      </c>
    </row>
    <row r="312" spans="1:35" x14ac:dyDescent="0.25">
      <c r="A312">
        <v>20708889</v>
      </c>
      <c r="B312">
        <v>-2.884795</v>
      </c>
      <c r="C312">
        <v>4.8866019999999999</v>
      </c>
      <c r="D312">
        <v>8.8674649999999993</v>
      </c>
      <c r="E312">
        <v>-0.38812400000000002</v>
      </c>
      <c r="F312">
        <v>1.9564140000000001</v>
      </c>
      <c r="G312">
        <v>2.9792139999999998</v>
      </c>
      <c r="H312">
        <v>5.2314639999999999</v>
      </c>
      <c r="I312">
        <v>-4.8864869999999998</v>
      </c>
      <c r="J312">
        <v>68.133194000000003</v>
      </c>
      <c r="K312">
        <f>Table1[[#This Row],[mx]]-$W$8</f>
        <v>13.140640574284348</v>
      </c>
      <c r="L312">
        <f>Table1[[#This Row],[my]]-$X$8</f>
        <v>-15.003768309212038</v>
      </c>
      <c r="M312">
        <f>Table1[[#This Row],[mz]]-$Y$8</f>
        <v>45.530187606784395</v>
      </c>
      <c r="N312">
        <f>Table1[[#This Row],[cx]]*$W$9+Table1[[#This Row],[cy]]*$X$9+Table1[[#This Row],[cz]]*$Y$9</f>
        <v>0.32738488644867991</v>
      </c>
      <c r="O312">
        <f>Table1[[#This Row],[cx]]*$W$10+Table1[[#This Row],[cy]]*$X$10+Table1[[#This Row],[cz]]*$Y$10</f>
        <v>-0.61160234908809485</v>
      </c>
      <c r="P312">
        <f>Table1[[#This Row],[cx]]*$W$11+Table1[[#This Row],[cy]]*$X$11+Table1[[#This Row],[cz]]*$Y$11</f>
        <v>0.68845665509948883</v>
      </c>
      <c r="Q312">
        <f t="shared" si="26"/>
        <v>2.0060667720761794E-3</v>
      </c>
      <c r="R312">
        <f t="shared" si="27"/>
        <v>-61.840282797358029</v>
      </c>
      <c r="AF312">
        <f t="shared" si="28"/>
        <v>-22.237867127735566</v>
      </c>
      <c r="AG312">
        <f t="shared" si="29"/>
        <v>112.09426518030745</v>
      </c>
      <c r="AH312">
        <f t="shared" si="30"/>
        <v>170.69638846628803</v>
      </c>
      <c r="AI312">
        <f>SQRT(Table1[[#This Row],[ax]]*Table1[[#This Row],[ax]]+Table1[[#This Row],[ay]]*Table1[[#This Row],[ay]]+Table1[[#This Row],[az]]*Table1[[#This Row],[az]])-9.807</f>
        <v>0.72071850044699737</v>
      </c>
    </row>
    <row r="313" spans="1:35" x14ac:dyDescent="0.25">
      <c r="A313">
        <v>20760399</v>
      </c>
      <c r="B313">
        <v>-5.4970020000000002</v>
      </c>
      <c r="C313">
        <v>3.0286080000000002</v>
      </c>
      <c r="D313">
        <v>8.1348020000000005</v>
      </c>
      <c r="E313">
        <v>-0.35270299999999999</v>
      </c>
      <c r="F313">
        <v>0.60111000000000003</v>
      </c>
      <c r="G313">
        <v>1.139208</v>
      </c>
      <c r="H313">
        <v>7.9373930000000001</v>
      </c>
      <c r="I313">
        <v>-6.5153160000000003</v>
      </c>
      <c r="J313">
        <v>66.226157999999998</v>
      </c>
      <c r="K313">
        <f>Table1[[#This Row],[mx]]-$W$8</f>
        <v>15.846569574284349</v>
      </c>
      <c r="L313">
        <f>Table1[[#This Row],[my]]-$X$8</f>
        <v>-16.632597309212038</v>
      </c>
      <c r="M313">
        <f>Table1[[#This Row],[mz]]-$Y$8</f>
        <v>43.62315160678439</v>
      </c>
      <c r="N313">
        <f>Table1[[#This Row],[cx]]*$W$9+Table1[[#This Row],[cy]]*$X$9+Table1[[#This Row],[cz]]*$Y$9</f>
        <v>0.3754239591972014</v>
      </c>
      <c r="O313">
        <f>Table1[[#This Row],[cx]]*$W$10+Table1[[#This Row],[cy]]*$X$10+Table1[[#This Row],[cz]]*$Y$10</f>
        <v>-0.62494817517596712</v>
      </c>
      <c r="P313">
        <f>Table1[[#This Row],[cx]]*$W$11+Table1[[#This Row],[cy]]*$X$11+Table1[[#This Row],[cz]]*$Y$11</f>
        <v>0.63952415218673853</v>
      </c>
      <c r="Q313">
        <f t="shared" si="26"/>
        <v>3.5409030991143159E-3</v>
      </c>
      <c r="R313">
        <f t="shared" si="27"/>
        <v>-59.00557703862787</v>
      </c>
      <c r="AF313">
        <f t="shared" si="28"/>
        <v>-20.208393321602674</v>
      </c>
      <c r="AG313">
        <f t="shared" si="29"/>
        <v>34.441066023108917</v>
      </c>
      <c r="AH313">
        <f t="shared" si="30"/>
        <v>65.271810387539489</v>
      </c>
      <c r="AI313">
        <f>SQRT(Table1[[#This Row],[ax]]*Table1[[#This Row],[ax]]+Table1[[#This Row],[ay]]*Table1[[#This Row],[ay]]+Table1[[#This Row],[az]]*Table1[[#This Row],[az]])-9.807</f>
        <v>0.46745867113552642</v>
      </c>
    </row>
    <row r="314" spans="1:35" x14ac:dyDescent="0.25">
      <c r="A314">
        <v>20811892</v>
      </c>
      <c r="B314">
        <v>-4.9750389999999998</v>
      </c>
      <c r="C314">
        <v>3.306349</v>
      </c>
      <c r="D314">
        <v>6.9711600000000002</v>
      </c>
      <c r="E314">
        <v>0.21802099999999999</v>
      </c>
      <c r="F314">
        <v>0.39604400000000001</v>
      </c>
      <c r="G314">
        <v>2.8793440000000001</v>
      </c>
      <c r="H314">
        <v>7.7569980000000003</v>
      </c>
      <c r="I314">
        <v>-8.8680690000000002</v>
      </c>
      <c r="J314">
        <v>66.399520999999993</v>
      </c>
      <c r="K314">
        <f>Table1[[#This Row],[mx]]-$W$8</f>
        <v>15.666174574284348</v>
      </c>
      <c r="L314">
        <f>Table1[[#This Row],[my]]-$X$8</f>
        <v>-18.985350309212038</v>
      </c>
      <c r="M314">
        <f>Table1[[#This Row],[mz]]-$Y$8</f>
        <v>43.796514606784385</v>
      </c>
      <c r="N314">
        <f>Table1[[#This Row],[cx]]*$W$9+Table1[[#This Row],[cy]]*$X$9+Table1[[#This Row],[cz]]*$Y$9</f>
        <v>0.37204797236957937</v>
      </c>
      <c r="O314">
        <f>Table1[[#This Row],[cx]]*$W$10+Table1[[#This Row],[cy]]*$X$10+Table1[[#This Row],[cz]]*$Y$10</f>
        <v>-0.66894656993402046</v>
      </c>
      <c r="P314">
        <f>Table1[[#This Row],[cx]]*$W$11+Table1[[#This Row],[cy]]*$X$11+Table1[[#This Row],[cz]]*$Y$11</f>
        <v>0.62598750486330768</v>
      </c>
      <c r="Q314">
        <f t="shared" si="26"/>
        <v>4.9419231072430009E-4</v>
      </c>
      <c r="R314">
        <f t="shared" si="27"/>
        <v>-60.918503638591055</v>
      </c>
      <c r="AF314">
        <f t="shared" si="28"/>
        <v>12.491683145221721</v>
      </c>
      <c r="AG314">
        <f t="shared" si="29"/>
        <v>22.691649701479175</v>
      </c>
      <c r="AH314">
        <f t="shared" si="30"/>
        <v>164.97425896631651</v>
      </c>
      <c r="AI314">
        <f>SQRT(Table1[[#This Row],[ax]]*Table1[[#This Row],[ax]]+Table1[[#This Row],[ay]]*Table1[[#This Row],[ay]]+Table1[[#This Row],[az]]*Table1[[#This Row],[az]])-9.807</f>
        <v>-0.6265845133827419</v>
      </c>
    </row>
    <row r="315" spans="1:35" x14ac:dyDescent="0.25">
      <c r="A315">
        <v>20863406</v>
      </c>
      <c r="B315">
        <v>-3.9837889999999998</v>
      </c>
      <c r="C315">
        <v>5.387016</v>
      </c>
      <c r="D315">
        <v>6.9160909999999998</v>
      </c>
      <c r="E315">
        <v>0.56823199999999996</v>
      </c>
      <c r="F315">
        <v>0.26874300000000001</v>
      </c>
      <c r="G315">
        <v>2.0654699999999999</v>
      </c>
      <c r="H315">
        <v>5.5922549999999998</v>
      </c>
      <c r="I315">
        <v>-9.9539550000000006</v>
      </c>
      <c r="J315">
        <v>66.746262000000002</v>
      </c>
      <c r="K315">
        <f>Table1[[#This Row],[mx]]-$W$8</f>
        <v>13.501431574284346</v>
      </c>
      <c r="L315">
        <f>Table1[[#This Row],[my]]-$X$8</f>
        <v>-20.07123630921204</v>
      </c>
      <c r="M315">
        <f>Table1[[#This Row],[mz]]-$Y$8</f>
        <v>44.143255606784393</v>
      </c>
      <c r="N315">
        <f>Table1[[#This Row],[cx]]*$W$9+Table1[[#This Row],[cy]]*$X$9+Table1[[#This Row],[cz]]*$Y$9</f>
        <v>0.33133050458211927</v>
      </c>
      <c r="O315">
        <f>Table1[[#This Row],[cx]]*$W$10+Table1[[#This Row],[cy]]*$X$10+Table1[[#This Row],[cz]]*$Y$10</f>
        <v>-0.69249201895026691</v>
      </c>
      <c r="P315">
        <f>Table1[[#This Row],[cx]]*$W$11+Table1[[#This Row],[cy]]*$X$11+Table1[[#This Row],[cz]]*$Y$11</f>
        <v>0.62701037269519877</v>
      </c>
      <c r="Q315">
        <f t="shared" si="26"/>
        <v>3.0740233541249218E-4</v>
      </c>
      <c r="R315">
        <f t="shared" si="27"/>
        <v>-64.430698049600181</v>
      </c>
      <c r="AF315">
        <f t="shared" si="28"/>
        <v>32.557295384277793</v>
      </c>
      <c r="AG315">
        <f t="shared" si="29"/>
        <v>15.397839673684283</v>
      </c>
      <c r="AH315">
        <f t="shared" si="30"/>
        <v>118.34271371088614</v>
      </c>
      <c r="AI315">
        <f>SQRT(Table1[[#This Row],[ax]]*Table1[[#This Row],[ax]]+Table1[[#This Row],[ay]]*Table1[[#This Row],[ay]]+Table1[[#This Row],[az]]*Table1[[#This Row],[az]])-9.807</f>
        <v>-0.17773051051856825</v>
      </c>
    </row>
    <row r="316" spans="1:35" x14ac:dyDescent="0.25">
      <c r="A316">
        <v>20914906</v>
      </c>
      <c r="B316">
        <v>-2.9949340000000002</v>
      </c>
      <c r="C316">
        <v>4.3766119999999997</v>
      </c>
      <c r="D316">
        <v>7.1435519999999997</v>
      </c>
      <c r="E316">
        <v>0.45850800000000003</v>
      </c>
      <c r="F316">
        <v>-0.34485900000000003</v>
      </c>
      <c r="G316">
        <v>2.2391100000000002</v>
      </c>
      <c r="H316">
        <v>5.4118589999999998</v>
      </c>
      <c r="I316">
        <v>-14.116517999999999</v>
      </c>
      <c r="J316">
        <v>64.145752000000002</v>
      </c>
      <c r="K316">
        <f>Table1[[#This Row],[mx]]-$W$8</f>
        <v>13.321035574284348</v>
      </c>
      <c r="L316">
        <f>Table1[[#This Row],[my]]-$X$8</f>
        <v>-24.233799309212039</v>
      </c>
      <c r="M316">
        <f>Table1[[#This Row],[mz]]-$Y$8</f>
        <v>41.542745606784393</v>
      </c>
      <c r="N316">
        <f>Table1[[#This Row],[cx]]*$W$9+Table1[[#This Row],[cy]]*$X$9+Table1[[#This Row],[cz]]*$Y$9</f>
        <v>0.32296750192526547</v>
      </c>
      <c r="O316">
        <f>Table1[[#This Row],[cx]]*$W$10+Table1[[#This Row],[cy]]*$X$10+Table1[[#This Row],[cz]]*$Y$10</f>
        <v>-0.74805284799803329</v>
      </c>
      <c r="P316">
        <f>Table1[[#This Row],[cx]]*$W$11+Table1[[#This Row],[cy]]*$X$11+Table1[[#This Row],[cz]]*$Y$11</f>
        <v>0.55106010214093371</v>
      </c>
      <c r="Q316">
        <f t="shared" si="26"/>
        <v>1.052463453180579E-3</v>
      </c>
      <c r="R316">
        <f t="shared" si="27"/>
        <v>-66.648006381703013</v>
      </c>
      <c r="AF316">
        <f t="shared" si="28"/>
        <v>26.27057327298435</v>
      </c>
      <c r="AG316">
        <f t="shared" si="29"/>
        <v>-19.75896522710206</v>
      </c>
      <c r="AH316">
        <f t="shared" si="30"/>
        <v>128.29155286553777</v>
      </c>
      <c r="AI316">
        <f>SQRT(Table1[[#This Row],[ax]]*Table1[[#This Row],[ax]]+Table1[[#This Row],[ay]]*Table1[[#This Row],[ay]]+Table1[[#This Row],[az]]*Table1[[#This Row],[az]])-9.807</f>
        <v>-0.91010742789348953</v>
      </c>
    </row>
    <row r="317" spans="1:35" x14ac:dyDescent="0.25">
      <c r="A317">
        <v>20966413</v>
      </c>
      <c r="B317">
        <v>-1.5296080000000001</v>
      </c>
      <c r="C317">
        <v>7.8507749999999996</v>
      </c>
      <c r="D317">
        <v>5.4459759999999999</v>
      </c>
      <c r="E317">
        <v>-1.7672E-2</v>
      </c>
      <c r="F317">
        <v>0.84932099999999999</v>
      </c>
      <c r="G317">
        <v>2.742988</v>
      </c>
      <c r="H317">
        <v>3.9686970000000001</v>
      </c>
      <c r="I317">
        <v>-15.926328</v>
      </c>
      <c r="J317">
        <v>65.185958999999997</v>
      </c>
      <c r="K317">
        <f>Table1[[#This Row],[mx]]-$W$8</f>
        <v>11.877873574284347</v>
      </c>
      <c r="L317">
        <f>Table1[[#This Row],[my]]-$X$8</f>
        <v>-26.043609309212037</v>
      </c>
      <c r="M317">
        <f>Table1[[#This Row],[mz]]-$Y$8</f>
        <v>42.582952606784389</v>
      </c>
      <c r="N317">
        <f>Table1[[#This Row],[cx]]*$W$9+Table1[[#This Row],[cy]]*$X$9+Table1[[#This Row],[cz]]*$Y$9</f>
        <v>0.29711093126888571</v>
      </c>
      <c r="O317">
        <f>Table1[[#This Row],[cx]]*$W$10+Table1[[#This Row],[cy]]*$X$10+Table1[[#This Row],[cz]]*$Y$10</f>
        <v>-0.7895762960775361</v>
      </c>
      <c r="P317">
        <f>Table1[[#This Row],[cx]]*$W$11+Table1[[#This Row],[cy]]*$X$11+Table1[[#This Row],[cz]]*$Y$11</f>
        <v>0.55839169168568925</v>
      </c>
      <c r="Q317">
        <f t="shared" si="26"/>
        <v>5.5257501288326718E-4</v>
      </c>
      <c r="R317">
        <f t="shared" si="27"/>
        <v>-69.379102581298952</v>
      </c>
      <c r="AF317">
        <f t="shared" si="28"/>
        <v>-1.0125310155551908</v>
      </c>
      <c r="AG317">
        <f t="shared" si="29"/>
        <v>48.662508751830593</v>
      </c>
      <c r="AH317">
        <f t="shared" si="30"/>
        <v>157.16163565503066</v>
      </c>
      <c r="AI317">
        <f>SQRT(Table1[[#This Row],[ax]]*Table1[[#This Row],[ax]]+Table1[[#This Row],[ay]]*Table1[[#This Row],[ay]]+Table1[[#This Row],[az]]*Table1[[#This Row],[az]])-9.807</f>
        <v>-0.130584169390767</v>
      </c>
    </row>
    <row r="318" spans="1:35" x14ac:dyDescent="0.25">
      <c r="A318">
        <v>21017915</v>
      </c>
      <c r="B318">
        <v>-0.75384700000000004</v>
      </c>
      <c r="C318">
        <v>5.4708180000000004</v>
      </c>
      <c r="D318">
        <v>7.1555239999999998</v>
      </c>
      <c r="E318">
        <v>-3.3384999999999998E-2</v>
      </c>
      <c r="F318">
        <v>0.93534200000000001</v>
      </c>
      <c r="G318">
        <v>2.0321799999999999</v>
      </c>
      <c r="H318">
        <v>-0.180395</v>
      </c>
      <c r="I318">
        <v>-16.107309000000001</v>
      </c>
      <c r="J318">
        <v>64.665854999999993</v>
      </c>
      <c r="K318">
        <f>Table1[[#This Row],[mx]]-$W$8</f>
        <v>7.7287815742843478</v>
      </c>
      <c r="L318">
        <f>Table1[[#This Row],[my]]-$X$8</f>
        <v>-26.22459030921204</v>
      </c>
      <c r="M318">
        <f>Table1[[#This Row],[mz]]-$Y$8</f>
        <v>42.062848606784385</v>
      </c>
      <c r="N318">
        <f>Table1[[#This Row],[cx]]*$W$9+Table1[[#This Row],[cy]]*$X$9+Table1[[#This Row],[cz]]*$Y$9</f>
        <v>0.21721440952289447</v>
      </c>
      <c r="O318">
        <f>Table1[[#This Row],[cx]]*$W$10+Table1[[#This Row],[cy]]*$X$10+Table1[[#This Row],[cz]]*$Y$10</f>
        <v>-0.79127393801944246</v>
      </c>
      <c r="P318">
        <f>Table1[[#This Row],[cx]]*$W$11+Table1[[#This Row],[cy]]*$X$11+Table1[[#This Row],[cz]]*$Y$11</f>
        <v>0.55283626473522518</v>
      </c>
      <c r="Q318">
        <f t="shared" si="26"/>
        <v>4.4417753064312322E-4</v>
      </c>
      <c r="R318">
        <f t="shared" si="27"/>
        <v>-74.649731802990772</v>
      </c>
      <c r="AF318">
        <f t="shared" si="28"/>
        <v>-1.9128195990442531</v>
      </c>
      <c r="AG318">
        <f t="shared" si="29"/>
        <v>53.591149001325448</v>
      </c>
      <c r="AH318">
        <f t="shared" si="30"/>
        <v>116.43533721089563</v>
      </c>
      <c r="AI318">
        <f>SQRT(Table1[[#This Row],[ax]]*Table1[[#This Row],[ax]]+Table1[[#This Row],[ay]]*Table1[[#This Row],[ay]]+Table1[[#This Row],[az]]*Table1[[#This Row],[az]])-9.807</f>
        <v>-0.76821365430573962</v>
      </c>
    </row>
    <row r="319" spans="1:35" x14ac:dyDescent="0.25">
      <c r="A319">
        <v>21069410</v>
      </c>
      <c r="B319">
        <v>-0.27977099999999999</v>
      </c>
      <c r="C319">
        <v>7.0486769999999996</v>
      </c>
      <c r="D319">
        <v>5.3861179999999997</v>
      </c>
      <c r="E319">
        <v>1.6111420000000001</v>
      </c>
      <c r="F319">
        <v>-0.19465399999999999</v>
      </c>
      <c r="G319">
        <v>1.825782</v>
      </c>
      <c r="H319">
        <v>-0.180395</v>
      </c>
      <c r="I319">
        <v>-19.364967</v>
      </c>
      <c r="J319">
        <v>62.932186000000002</v>
      </c>
      <c r="K319">
        <f>Table1[[#This Row],[mx]]-$W$8</f>
        <v>7.7287815742843478</v>
      </c>
      <c r="L319">
        <f>Table1[[#This Row],[my]]-$X$8</f>
        <v>-29.482248309212039</v>
      </c>
      <c r="M319">
        <f>Table1[[#This Row],[mz]]-$Y$8</f>
        <v>40.329179606784393</v>
      </c>
      <c r="N319">
        <f>Table1[[#This Row],[cx]]*$W$9+Table1[[#This Row],[cy]]*$X$9+Table1[[#This Row],[cz]]*$Y$9</f>
        <v>0.21387861649899792</v>
      </c>
      <c r="O319">
        <f>Table1[[#This Row],[cx]]*$W$10+Table1[[#This Row],[cy]]*$X$10+Table1[[#This Row],[cz]]*$Y$10</f>
        <v>-0.83697747162354341</v>
      </c>
      <c r="P319">
        <f>Table1[[#This Row],[cx]]*$W$11+Table1[[#This Row],[cy]]*$X$11+Table1[[#This Row],[cz]]*$Y$11</f>
        <v>0.49860202273024956</v>
      </c>
      <c r="Q319">
        <f t="shared" si="26"/>
        <v>2.622128509524023E-5</v>
      </c>
      <c r="R319">
        <f t="shared" si="27"/>
        <v>-75.665568710857599</v>
      </c>
      <c r="AF319">
        <f t="shared" si="28"/>
        <v>92.311636796266484</v>
      </c>
      <c r="AG319">
        <f t="shared" si="29"/>
        <v>-11.152852665339527</v>
      </c>
      <c r="AH319">
        <f t="shared" si="30"/>
        <v>104.60960291095446</v>
      </c>
      <c r="AI319">
        <f>SQRT(Table1[[#This Row],[ax]]*Table1[[#This Row],[ax]]+Table1[[#This Row],[ay]]*Table1[[#This Row],[ay]]+Table1[[#This Row],[az]]*Table1[[#This Row],[az]])-9.807</f>
        <v>-0.9316190857691069</v>
      </c>
    </row>
    <row r="320" spans="1:35" x14ac:dyDescent="0.25">
      <c r="A320">
        <v>21120909</v>
      </c>
      <c r="B320">
        <v>1.55907</v>
      </c>
      <c r="C320">
        <v>7.0127620000000004</v>
      </c>
      <c r="D320">
        <v>5.9823050000000002</v>
      </c>
      <c r="E320">
        <v>1.900898</v>
      </c>
      <c r="F320">
        <v>0.30229899999999998</v>
      </c>
      <c r="G320">
        <v>2.068133</v>
      </c>
      <c r="H320">
        <v>-3.9686970000000001</v>
      </c>
      <c r="I320">
        <v>-23.527529000000001</v>
      </c>
      <c r="J320">
        <v>60.678417000000003</v>
      </c>
      <c r="K320">
        <f>Table1[[#This Row],[mx]]-$W$8</f>
        <v>3.9404795742843475</v>
      </c>
      <c r="L320">
        <f>Table1[[#This Row],[my]]-$X$8</f>
        <v>-33.644810309212041</v>
      </c>
      <c r="M320">
        <f>Table1[[#This Row],[mz]]-$Y$8</f>
        <v>38.075410606784395</v>
      </c>
      <c r="N320">
        <f>Table1[[#This Row],[cx]]*$W$9+Table1[[#This Row],[cy]]*$X$9+Table1[[#This Row],[cz]]*$Y$9</f>
        <v>0.13743940135227417</v>
      </c>
      <c r="O320">
        <f>Table1[[#This Row],[cx]]*$W$10+Table1[[#This Row],[cy]]*$X$10+Table1[[#This Row],[cz]]*$Y$10</f>
        <v>-0.89726895098074255</v>
      </c>
      <c r="P320">
        <f>Table1[[#This Row],[cx]]*$W$11+Table1[[#This Row],[cy]]*$X$11+Table1[[#This Row],[cz]]*$Y$11</f>
        <v>0.43319325396734187</v>
      </c>
      <c r="Q320">
        <f t="shared" si="26"/>
        <v>1.3543267988351301E-4</v>
      </c>
      <c r="R320">
        <f t="shared" si="27"/>
        <v>-81.291392351188108</v>
      </c>
      <c r="AF320">
        <f t="shared" si="28"/>
        <v>108.91343268485916</v>
      </c>
      <c r="AG320">
        <f t="shared" si="29"/>
        <v>17.320456851025273</v>
      </c>
      <c r="AH320">
        <f t="shared" si="30"/>
        <v>118.49529237172948</v>
      </c>
      <c r="AI320">
        <f>SQRT(Table1[[#This Row],[ax]]*Table1[[#This Row],[ax]]+Table1[[#This Row],[ay]]*Table1[[#This Row],[ay]]+Table1[[#This Row],[az]]*Table1[[#This Row],[az]])-9.807</f>
        <v>-0.45833682034864331</v>
      </c>
    </row>
    <row r="321" spans="1:35" x14ac:dyDescent="0.25">
      <c r="A321">
        <v>21172415</v>
      </c>
      <c r="B321">
        <v>0.95091199999999998</v>
      </c>
      <c r="C321">
        <v>8.3033029999999997</v>
      </c>
      <c r="D321">
        <v>3.2360159999999998</v>
      </c>
      <c r="E321">
        <v>1.85083</v>
      </c>
      <c r="F321">
        <v>-3.9122999999999998E-2</v>
      </c>
      <c r="G321">
        <v>1.1679710000000001</v>
      </c>
      <c r="H321">
        <v>-8.2981839999999991</v>
      </c>
      <c r="I321">
        <v>-28.956959000000001</v>
      </c>
      <c r="J321">
        <v>56.170876</v>
      </c>
      <c r="K321">
        <f>Table1[[#This Row],[mx]]-$W$8</f>
        <v>-0.3890074257156515</v>
      </c>
      <c r="L321">
        <f>Table1[[#This Row],[my]]-$X$8</f>
        <v>-39.074240309212044</v>
      </c>
      <c r="M321">
        <f>Table1[[#This Row],[mz]]-$Y$8</f>
        <v>33.567869606784392</v>
      </c>
      <c r="N321">
        <f>Table1[[#This Row],[cx]]*$W$9+Table1[[#This Row],[cy]]*$X$9+Table1[[#This Row],[cz]]*$Y$9</f>
        <v>4.6667782297625138E-2</v>
      </c>
      <c r="O321">
        <f>Table1[[#This Row],[cx]]*$W$10+Table1[[#This Row],[cy]]*$X$10+Table1[[#This Row],[cz]]*$Y$10</f>
        <v>-0.96358334910891141</v>
      </c>
      <c r="P321">
        <f>Table1[[#This Row],[cx]]*$W$11+Table1[[#This Row],[cy]]*$X$11+Table1[[#This Row],[cz]]*$Y$11</f>
        <v>0.31918510341479261</v>
      </c>
      <c r="Q321">
        <f t="shared" si="26"/>
        <v>1.0594948720147497E-3</v>
      </c>
      <c r="R321">
        <f t="shared" si="27"/>
        <v>-87.227246310778639</v>
      </c>
      <c r="AF321">
        <f t="shared" si="28"/>
        <v>106.04474759619815</v>
      </c>
      <c r="AG321">
        <f t="shared" si="29"/>
        <v>-2.2415827818903198</v>
      </c>
      <c r="AH321">
        <f t="shared" si="30"/>
        <v>66.919808893674272</v>
      </c>
      <c r="AI321">
        <f>SQRT(Table1[[#This Row],[ax]]*Table1[[#This Row],[ax]]+Table1[[#This Row],[ay]]*Table1[[#This Row],[ay]]+Table1[[#This Row],[az]]*Table1[[#This Row],[az]])-9.807</f>
        <v>-0.84480864443249004</v>
      </c>
    </row>
    <row r="322" spans="1:35" x14ac:dyDescent="0.25">
      <c r="A322">
        <v>21223903</v>
      </c>
      <c r="B322">
        <v>0.83359000000000005</v>
      </c>
      <c r="C322">
        <v>8.8994890000000009</v>
      </c>
      <c r="D322">
        <v>0.58310499999999998</v>
      </c>
      <c r="E322">
        <v>5.2043330000000001</v>
      </c>
      <c r="F322">
        <v>1.259987</v>
      </c>
      <c r="G322">
        <v>2.3126150000000001</v>
      </c>
      <c r="H322">
        <v>-10.102137000000001</v>
      </c>
      <c r="I322">
        <v>-34.024425999999998</v>
      </c>
      <c r="J322">
        <v>51.663338000000003</v>
      </c>
      <c r="K322">
        <f>Table1[[#This Row],[mx]]-$W$8</f>
        <v>-2.1929604257156532</v>
      </c>
      <c r="L322">
        <f>Table1[[#This Row],[my]]-$X$8</f>
        <v>-44.141707309212038</v>
      </c>
      <c r="M322">
        <f>Table1[[#This Row],[mz]]-$Y$8</f>
        <v>29.060331606784395</v>
      </c>
      <c r="N322">
        <f>Table1[[#This Row],[cx]]*$W$9+Table1[[#This Row],[cy]]*$X$9+Table1[[#This Row],[cz]]*$Y$9</f>
        <v>4.0068447917546435E-3</v>
      </c>
      <c r="O322">
        <f>Table1[[#This Row],[cx]]*$W$10+Table1[[#This Row],[cy]]*$X$10+Table1[[#This Row],[cz]]*$Y$10</f>
        <v>-1.0218906399933567</v>
      </c>
      <c r="P322">
        <f>Table1[[#This Row],[cx]]*$W$11+Table1[[#This Row],[cy]]*$X$11+Table1[[#This Row],[cz]]*$Y$11</f>
        <v>0.20471703057020391</v>
      </c>
      <c r="Q322">
        <f t="shared" si="26"/>
        <v>7.4279572193105036E-3</v>
      </c>
      <c r="R322">
        <f t="shared" si="27"/>
        <v>-89.775343749873514</v>
      </c>
      <c r="AF322">
        <f t="shared" si="28"/>
        <v>298.18631608065829</v>
      </c>
      <c r="AG322">
        <f t="shared" si="29"/>
        <v>72.191937341350055</v>
      </c>
      <c r="AH322">
        <f t="shared" si="30"/>
        <v>132.50307913864688</v>
      </c>
      <c r="AI322">
        <f>SQRT(Table1[[#This Row],[ax]]*Table1[[#This Row],[ax]]+Table1[[#This Row],[ay]]*Table1[[#This Row],[ay]]+Table1[[#This Row],[az]]*Table1[[#This Row],[az]])-9.807</f>
        <v>-0.84955682740627125</v>
      </c>
    </row>
    <row r="323" spans="1:35" x14ac:dyDescent="0.25">
      <c r="A323">
        <v>21275397</v>
      </c>
      <c r="B323">
        <v>3.587062</v>
      </c>
      <c r="C323">
        <v>11.815776</v>
      </c>
      <c r="D323">
        <v>4.6366949999999996</v>
      </c>
      <c r="E323">
        <v>4.0453080000000003</v>
      </c>
      <c r="F323">
        <v>-0.31556299999999998</v>
      </c>
      <c r="G323">
        <v>0.73573299999999997</v>
      </c>
      <c r="H323">
        <v>-12.627670999999999</v>
      </c>
      <c r="I323">
        <v>-40.539741999999997</v>
      </c>
      <c r="J323">
        <v>38.834187</v>
      </c>
      <c r="K323">
        <f>Table1[[#This Row],[mx]]-$W$8</f>
        <v>-4.7184944257156518</v>
      </c>
      <c r="L323">
        <f>Table1[[#This Row],[my]]-$X$8</f>
        <v>-50.657023309212036</v>
      </c>
      <c r="M323">
        <f>Table1[[#This Row],[mz]]-$Y$8</f>
        <v>16.231180606784392</v>
      </c>
      <c r="N323">
        <f>Table1[[#This Row],[cx]]*$W$9+Table1[[#This Row],[cy]]*$X$9+Table1[[#This Row],[cz]]*$Y$9</f>
        <v>-6.6940432811126258E-2</v>
      </c>
      <c r="O323">
        <f>Table1[[#This Row],[cx]]*$W$10+Table1[[#This Row],[cy]]*$X$10+Table1[[#This Row],[cz]]*$Y$10</f>
        <v>-1.0432597774759989</v>
      </c>
      <c r="P323">
        <f>Table1[[#This Row],[cx]]*$W$11+Table1[[#This Row],[cy]]*$X$11+Table1[[#This Row],[cz]]*$Y$11</f>
        <v>-6.7612132058181784E-2</v>
      </c>
      <c r="Q323">
        <f t="shared" ref="Q323:Q386" si="31">POWER(N323*N323+O323*O323+P323*P323-1,2)</f>
        <v>9.4952133281349712E-3</v>
      </c>
      <c r="R323">
        <f t="shared" ref="R323:R386" si="32">DEGREES(ATAN2(N323,O323))</f>
        <v>-93.671332621607704</v>
      </c>
      <c r="AF323">
        <f t="shared" ref="AF323:AF386" si="33">DEGREES(E323)</f>
        <v>231.77907523050806</v>
      </c>
      <c r="AG323">
        <f t="shared" ref="AG323:AG386" si="34">DEGREES(F323)</f>
        <v>-18.080428070486796</v>
      </c>
      <c r="AH323">
        <f t="shared" ref="AH323:AH386" si="35">DEGREES(G323)</f>
        <v>42.154395748498594</v>
      </c>
      <c r="AI323">
        <f>SQRT(Table1[[#This Row],[ax]]*Table1[[#This Row],[ax]]+Table1[[#This Row],[ay]]*Table1[[#This Row],[ay]]+Table1[[#This Row],[az]]*Table1[[#This Row],[az]])-9.807</f>
        <v>3.38309161442956</v>
      </c>
    </row>
    <row r="324" spans="1:35" x14ac:dyDescent="0.25">
      <c r="A324">
        <v>21326899</v>
      </c>
      <c r="B324">
        <v>4.10663</v>
      </c>
      <c r="C324">
        <v>10.884384000000001</v>
      </c>
      <c r="D324">
        <v>-2.0841720000000001</v>
      </c>
      <c r="E324">
        <v>5.1843599999999999</v>
      </c>
      <c r="F324">
        <v>-1.524923</v>
      </c>
      <c r="G324">
        <v>0.37060799999999999</v>
      </c>
      <c r="H324">
        <v>-14.251229</v>
      </c>
      <c r="I324">
        <v>-39.996799000000003</v>
      </c>
      <c r="J324">
        <v>34.846747999999998</v>
      </c>
      <c r="K324">
        <f>Table1[[#This Row],[mx]]-$W$8</f>
        <v>-6.3420524257156528</v>
      </c>
      <c r="L324">
        <f>Table1[[#This Row],[my]]-$X$8</f>
        <v>-50.114080309212042</v>
      </c>
      <c r="M324">
        <f>Table1[[#This Row],[mz]]-$Y$8</f>
        <v>12.24374160678439</v>
      </c>
      <c r="N324">
        <f>Table1[[#This Row],[cx]]*$W$9+Table1[[#This Row],[cy]]*$X$9+Table1[[#This Row],[cz]]*$Y$9</f>
        <v>-0.10468985337923338</v>
      </c>
      <c r="O324">
        <f>Table1[[#This Row],[cx]]*$W$10+Table1[[#This Row],[cy]]*$X$10+Table1[[#This Row],[cz]]*$Y$10</f>
        <v>-1.003921141756849</v>
      </c>
      <c r="P324">
        <f>Table1[[#This Row],[cx]]*$W$11+Table1[[#This Row],[cy]]*$X$11+Table1[[#This Row],[cz]]*$Y$11</f>
        <v>-0.132855230623422</v>
      </c>
      <c r="Q324">
        <f t="shared" si="31"/>
        <v>1.3299249849569785E-3</v>
      </c>
      <c r="R324">
        <f t="shared" si="32"/>
        <v>-95.953340812068745</v>
      </c>
      <c r="AF324">
        <f t="shared" si="33"/>
        <v>297.04194747644345</v>
      </c>
      <c r="AG324">
        <f t="shared" si="34"/>
        <v>-87.371651982428034</v>
      </c>
      <c r="AH324">
        <f t="shared" si="35"/>
        <v>21.234274253784413</v>
      </c>
      <c r="AI324">
        <f>SQRT(Table1[[#This Row],[ax]]*Table1[[#This Row],[ax]]+Table1[[#This Row],[ay]]*Table1[[#This Row],[ay]]+Table1[[#This Row],[az]]*Table1[[#This Row],[az]])-9.807</f>
        <v>2.0115446626029225</v>
      </c>
    </row>
    <row r="325" spans="1:35" x14ac:dyDescent="0.25">
      <c r="A325">
        <v>21378392</v>
      </c>
      <c r="B325">
        <v>3.0172129999999999</v>
      </c>
      <c r="C325">
        <v>11.133393</v>
      </c>
      <c r="D325">
        <v>-3.8176619999999999</v>
      </c>
      <c r="E325">
        <v>2.9842879999999998</v>
      </c>
      <c r="F325">
        <v>-0.70305899999999999</v>
      </c>
      <c r="G325">
        <v>-0.13806299999999999</v>
      </c>
      <c r="H325">
        <v>-15.513996000000001</v>
      </c>
      <c r="I325">
        <v>-41.987591000000002</v>
      </c>
      <c r="J325">
        <v>18.030159000000001</v>
      </c>
      <c r="K325">
        <f>Table1[[#This Row],[mx]]-$W$8</f>
        <v>-7.6048194257156529</v>
      </c>
      <c r="L325">
        <f>Table1[[#This Row],[my]]-$X$8</f>
        <v>-52.104872309212041</v>
      </c>
      <c r="M325">
        <f>Table1[[#This Row],[mz]]-$Y$8</f>
        <v>-4.5728473932156071</v>
      </c>
      <c r="N325">
        <f>Table1[[#This Row],[cx]]*$W$9+Table1[[#This Row],[cy]]*$X$9+Table1[[#This Row],[cz]]*$Y$9</f>
        <v>-0.1580356004910726</v>
      </c>
      <c r="O325">
        <f>Table1[[#This Row],[cx]]*$W$10+Table1[[#This Row],[cy]]*$X$10+Table1[[#This Row],[cz]]*$Y$10</f>
        <v>-0.9122435285685988</v>
      </c>
      <c r="P325">
        <f>Table1[[#This Row],[cx]]*$W$11+Table1[[#This Row],[cy]]*$X$11+Table1[[#This Row],[cz]]*$Y$11</f>
        <v>-0.44540722767548513</v>
      </c>
      <c r="Q325">
        <f t="shared" si="31"/>
        <v>3.0859252559911525E-3</v>
      </c>
      <c r="R325">
        <f t="shared" si="32"/>
        <v>-99.82828271687643</v>
      </c>
      <c r="AF325">
        <f t="shared" si="33"/>
        <v>170.9871072515374</v>
      </c>
      <c r="AG325">
        <f t="shared" si="34"/>
        <v>-40.282313448688143</v>
      </c>
      <c r="AH325">
        <f t="shared" si="35"/>
        <v>-7.9104272069146839</v>
      </c>
      <c r="AI325">
        <f>SQRT(Table1[[#This Row],[ax]]*Table1[[#This Row],[ax]]+Table1[[#This Row],[ay]]*Table1[[#This Row],[ay]]+Table1[[#This Row],[az]]*Table1[[#This Row],[az]])-9.807</f>
        <v>2.3433315644496702</v>
      </c>
    </row>
    <row r="326" spans="1:35" x14ac:dyDescent="0.25">
      <c r="A326">
        <v>21429893</v>
      </c>
      <c r="B326">
        <v>1.956528</v>
      </c>
      <c r="C326">
        <v>8.185981</v>
      </c>
      <c r="D326">
        <v>-6.0372000000000003</v>
      </c>
      <c r="E326">
        <v>4.5366689999999998</v>
      </c>
      <c r="F326">
        <v>0.81310099999999996</v>
      </c>
      <c r="G326">
        <v>-0.81185300000000005</v>
      </c>
      <c r="H326">
        <v>-12.808066</v>
      </c>
      <c r="I326">
        <v>-40.358761000000001</v>
      </c>
      <c r="J326">
        <v>5.0276399999999999</v>
      </c>
      <c r="K326">
        <f>Table1[[#This Row],[mx]]-$W$8</f>
        <v>-4.8988894257156526</v>
      </c>
      <c r="L326">
        <f>Table1[[#This Row],[my]]-$X$8</f>
        <v>-50.47604230921204</v>
      </c>
      <c r="M326">
        <f>Table1[[#This Row],[mz]]-$Y$8</f>
        <v>-17.57536639321561</v>
      </c>
      <c r="N326">
        <f>Table1[[#This Row],[cx]]*$W$9+Table1[[#This Row],[cy]]*$X$9+Table1[[#This Row],[cz]]*$Y$9</f>
        <v>-0.12886383980486404</v>
      </c>
      <c r="O326">
        <f>Table1[[#This Row],[cx]]*$W$10+Table1[[#This Row],[cy]]*$X$10+Table1[[#This Row],[cz]]*$Y$10</f>
        <v>-0.7819101176804798</v>
      </c>
      <c r="P326">
        <f>Table1[[#This Row],[cx]]*$W$11+Table1[[#This Row],[cy]]*$X$11+Table1[[#This Row],[cz]]*$Y$11</f>
        <v>-0.66883714016498108</v>
      </c>
      <c r="Q326">
        <f t="shared" si="31"/>
        <v>5.6749767279512878E-3</v>
      </c>
      <c r="R326">
        <f t="shared" si="32"/>
        <v>-99.358589723922606</v>
      </c>
      <c r="AF326">
        <f t="shared" si="33"/>
        <v>259.93198674783565</v>
      </c>
      <c r="AG326">
        <f t="shared" si="34"/>
        <v>46.587255617866745</v>
      </c>
      <c r="AH326">
        <f t="shared" si="35"/>
        <v>-46.515750485034424</v>
      </c>
      <c r="AI326">
        <f>SQRT(Table1[[#This Row],[ax]]*Table1[[#This Row],[ax]]+Table1[[#This Row],[ay]]*Table1[[#This Row],[ay]]+Table1[[#This Row],[az]]*Table1[[#This Row],[az]])-9.807</f>
        <v>0.55089894655981908</v>
      </c>
    </row>
    <row r="327" spans="1:35" x14ac:dyDescent="0.25">
      <c r="A327">
        <v>21481387</v>
      </c>
      <c r="B327">
        <v>2.9382000000000001</v>
      </c>
      <c r="C327">
        <v>8.2697819999999993</v>
      </c>
      <c r="D327">
        <v>-5.3548179999999999</v>
      </c>
      <c r="E327">
        <v>4.6943299999999999</v>
      </c>
      <c r="F327">
        <v>0.60137700000000005</v>
      </c>
      <c r="G327">
        <v>-2.1056370000000002</v>
      </c>
      <c r="H327">
        <v>-11.364903999999999</v>
      </c>
      <c r="I327">
        <v>-32.757561000000003</v>
      </c>
      <c r="J327">
        <v>-4.3341729999999998</v>
      </c>
      <c r="K327">
        <f>Table1[[#This Row],[mx]]-$W$8</f>
        <v>-3.4557274257156516</v>
      </c>
      <c r="L327">
        <f>Table1[[#This Row],[my]]-$X$8</f>
        <v>-42.874842309212042</v>
      </c>
      <c r="M327">
        <f>Table1[[#This Row],[mz]]-$Y$8</f>
        <v>-26.937179393215608</v>
      </c>
      <c r="N327">
        <f>Table1[[#This Row],[cx]]*$W$9+Table1[[#This Row],[cy]]*$X$9+Table1[[#This Row],[cz]]*$Y$9</f>
        <v>-0.11681306991340633</v>
      </c>
      <c r="O327">
        <f>Table1[[#This Row],[cx]]*$W$10+Table1[[#This Row],[cy]]*$X$10+Table1[[#This Row],[cz]]*$Y$10</f>
        <v>-0.57204653108543313</v>
      </c>
      <c r="P327">
        <f>Table1[[#This Row],[cx]]*$W$11+Table1[[#This Row],[cy]]*$X$11+Table1[[#This Row],[cz]]*$Y$11</f>
        <v>-0.78306922781867239</v>
      </c>
      <c r="Q327">
        <f t="shared" si="31"/>
        <v>2.1086516729047263E-3</v>
      </c>
      <c r="R327">
        <f t="shared" si="32"/>
        <v>-101.54124361132098</v>
      </c>
      <c r="AF327">
        <f t="shared" si="33"/>
        <v>268.96529664164774</v>
      </c>
      <c r="AG327">
        <f t="shared" si="34"/>
        <v>34.456363996238913</v>
      </c>
      <c r="AH327">
        <f t="shared" si="35"/>
        <v>-120.64411328658814</v>
      </c>
      <c r="AI327">
        <f>SQRT(Table1[[#This Row],[ax]]*Table1[[#This Row],[ax]]+Table1[[#This Row],[ay]]*Table1[[#This Row],[ay]]+Table1[[#This Row],[az]]*Table1[[#This Row],[az]])-9.807</f>
        <v>0.47387493264303693</v>
      </c>
    </row>
    <row r="328" spans="1:35" x14ac:dyDescent="0.25">
      <c r="A328">
        <v>21532888</v>
      </c>
      <c r="B328">
        <v>0.27331800000000001</v>
      </c>
      <c r="C328">
        <v>4.7046340000000004</v>
      </c>
      <c r="D328">
        <v>-8.9606700000000004</v>
      </c>
      <c r="E328">
        <v>2.5105050000000002</v>
      </c>
      <c r="F328">
        <v>0.36728100000000002</v>
      </c>
      <c r="G328">
        <v>-1.999641</v>
      </c>
      <c r="H328">
        <v>-8.2981839999999991</v>
      </c>
      <c r="I328">
        <v>-25.337339</v>
      </c>
      <c r="J328">
        <v>-15.949755</v>
      </c>
      <c r="K328">
        <f>Table1[[#This Row],[mx]]-$W$8</f>
        <v>-0.3890074257156515</v>
      </c>
      <c r="L328">
        <f>Table1[[#This Row],[my]]-$X$8</f>
        <v>-35.454620309212039</v>
      </c>
      <c r="M328">
        <f>Table1[[#This Row],[mz]]-$Y$8</f>
        <v>-38.552761393215604</v>
      </c>
      <c r="N328">
        <f>Table1[[#This Row],[cx]]*$W$9+Table1[[#This Row],[cy]]*$X$9+Table1[[#This Row],[cz]]*$Y$9</f>
        <v>-7.7777133704705237E-2</v>
      </c>
      <c r="O328">
        <f>Table1[[#This Row],[cx]]*$W$10+Table1[[#This Row],[cy]]*$X$10+Table1[[#This Row],[cz]]*$Y$10</f>
        <v>-0.34730841095621323</v>
      </c>
      <c r="P328">
        <f>Table1[[#This Row],[cx]]*$W$11+Table1[[#This Row],[cy]]*$X$11+Table1[[#This Row],[cz]]*$Y$11</f>
        <v>-0.94074141858238769</v>
      </c>
      <c r="Q328">
        <f t="shared" si="31"/>
        <v>1.3611495689128212E-4</v>
      </c>
      <c r="R328">
        <f t="shared" si="32"/>
        <v>-102.62270286390439</v>
      </c>
      <c r="AF328">
        <f t="shared" si="33"/>
        <v>143.84134094649076</v>
      </c>
      <c r="AG328">
        <f t="shared" si="34"/>
        <v>21.043651195344388</v>
      </c>
      <c r="AH328">
        <f t="shared" si="35"/>
        <v>-114.57098984131945</v>
      </c>
      <c r="AI328">
        <f>SQRT(Table1[[#This Row],[ax]]*Table1[[#This Row],[ax]]+Table1[[#This Row],[ay]]*Table1[[#This Row],[ay]]+Table1[[#This Row],[az]]*Table1[[#This Row],[az]])-9.807</f>
        <v>0.31732173787360551</v>
      </c>
    </row>
    <row r="329" spans="1:35" x14ac:dyDescent="0.25">
      <c r="A329">
        <v>21584387</v>
      </c>
      <c r="B329">
        <v>2.4066610000000002</v>
      </c>
      <c r="C329">
        <v>7.3766990000000003</v>
      </c>
      <c r="D329">
        <v>-7.5384409999999997</v>
      </c>
      <c r="E329">
        <v>1.976799</v>
      </c>
      <c r="F329">
        <v>-1.173913</v>
      </c>
      <c r="G329">
        <v>-2.6436030000000001</v>
      </c>
      <c r="H329">
        <v>-4.5098820000000002</v>
      </c>
      <c r="I329">
        <v>-17.555157000000001</v>
      </c>
      <c r="J329">
        <v>-18.896992000000001</v>
      </c>
      <c r="K329">
        <f>Table1[[#This Row],[mx]]-$W$8</f>
        <v>3.3992945742843474</v>
      </c>
      <c r="L329">
        <f>Table1[[#This Row],[my]]-$X$8</f>
        <v>-27.672438309212041</v>
      </c>
      <c r="M329">
        <f>Table1[[#This Row],[mz]]-$Y$8</f>
        <v>-41.499998393215606</v>
      </c>
      <c r="N329">
        <f>Table1[[#This Row],[cx]]*$W$9+Table1[[#This Row],[cy]]*$X$9+Table1[[#This Row],[cz]]*$Y$9</f>
        <v>-9.9665478013964068E-3</v>
      </c>
      <c r="O329">
        <f>Table1[[#This Row],[cx]]*$W$10+Table1[[#This Row],[cy]]*$X$10+Table1[[#This Row],[cz]]*$Y$10</f>
        <v>-0.18180430522636593</v>
      </c>
      <c r="P329">
        <f>Table1[[#This Row],[cx]]*$W$11+Table1[[#This Row],[cy]]*$X$11+Table1[[#This Row],[cz]]*$Y$11</f>
        <v>-0.9421454923030419</v>
      </c>
      <c r="Q329">
        <f t="shared" si="31"/>
        <v>6.2741819380357526E-3</v>
      </c>
      <c r="R329">
        <f t="shared" si="32"/>
        <v>-93.137825106441127</v>
      </c>
      <c r="AF329">
        <f t="shared" si="33"/>
        <v>113.26223964568162</v>
      </c>
      <c r="AG329">
        <f t="shared" si="34"/>
        <v>-67.260260415541012</v>
      </c>
      <c r="AH329">
        <f t="shared" si="35"/>
        <v>-151.46729460812298</v>
      </c>
      <c r="AI329">
        <f>SQRT(Table1[[#This Row],[ax]]*Table1[[#This Row],[ax]]+Table1[[#This Row],[ay]]*Table1[[#This Row],[ay]]+Table1[[#This Row],[az]]*Table1[[#This Row],[az]])-9.807</f>
        <v>1.0113084637110887</v>
      </c>
    </row>
    <row r="330" spans="1:35" x14ac:dyDescent="0.25">
      <c r="A330">
        <v>21635898</v>
      </c>
      <c r="B330">
        <v>-0.670045</v>
      </c>
      <c r="C330">
        <v>0.53132800000000002</v>
      </c>
      <c r="D330">
        <v>-11.196968</v>
      </c>
      <c r="E330">
        <v>0.54692600000000002</v>
      </c>
      <c r="F330">
        <v>0.58273399999999997</v>
      </c>
      <c r="G330">
        <v>-2.5232269999999999</v>
      </c>
      <c r="H330">
        <v>0.54118599999999994</v>
      </c>
      <c r="I330">
        <v>-15.745347000000001</v>
      </c>
      <c r="J330">
        <v>-20.977395999999999</v>
      </c>
      <c r="K330">
        <f>Table1[[#This Row],[mx]]-$W$8</f>
        <v>8.4503625742843482</v>
      </c>
      <c r="L330">
        <f>Table1[[#This Row],[my]]-$X$8</f>
        <v>-25.862628309212042</v>
      </c>
      <c r="M330">
        <f>Table1[[#This Row],[mz]]-$Y$8</f>
        <v>-43.580402393215607</v>
      </c>
      <c r="N330">
        <f>Table1[[#This Row],[cx]]*$W$9+Table1[[#This Row],[cy]]*$X$9+Table1[[#This Row],[cz]]*$Y$9</f>
        <v>8.2766086777651751E-2</v>
      </c>
      <c r="O330">
        <f>Table1[[#This Row],[cx]]*$W$10+Table1[[#This Row],[cy]]*$X$10+Table1[[#This Row],[cz]]*$Y$10</f>
        <v>-0.13025429495344043</v>
      </c>
      <c r="P330">
        <f>Table1[[#This Row],[cx]]*$W$11+Table1[[#This Row],[cy]]*$X$11+Table1[[#This Row],[cz]]*$Y$11</f>
        <v>-0.97238224169315335</v>
      </c>
      <c r="Q330">
        <f t="shared" si="31"/>
        <v>9.3981299493616736E-4</v>
      </c>
      <c r="R330">
        <f t="shared" si="32"/>
        <v>-57.567337196422038</v>
      </c>
      <c r="AF330">
        <f t="shared" si="33"/>
        <v>31.336551505972064</v>
      </c>
      <c r="AG330">
        <f t="shared" si="34"/>
        <v>33.388198778776513</v>
      </c>
      <c r="AH330">
        <f t="shared" si="35"/>
        <v>-144.57025785345616</v>
      </c>
      <c r="AI330">
        <f>SQRT(Table1[[#This Row],[ax]]*Table1[[#This Row],[ax]]+Table1[[#This Row],[ay]]*Table1[[#This Row],[ay]]+Table1[[#This Row],[az]]*Table1[[#This Row],[az]])-9.807</f>
        <v>1.4225753320699077</v>
      </c>
    </row>
    <row r="331" spans="1:35" x14ac:dyDescent="0.25">
      <c r="A331">
        <v>21687403</v>
      </c>
      <c r="B331">
        <v>1.530338</v>
      </c>
      <c r="C331">
        <v>4.3143589999999996</v>
      </c>
      <c r="D331">
        <v>-7.6557630000000003</v>
      </c>
      <c r="E331">
        <v>0.78448399999999996</v>
      </c>
      <c r="F331">
        <v>-4.9776000000000001E-2</v>
      </c>
      <c r="G331">
        <v>-1.3695280000000001</v>
      </c>
      <c r="H331">
        <v>1.4431620000000001</v>
      </c>
      <c r="I331">
        <v>-15.926328</v>
      </c>
      <c r="J331">
        <v>-21.150763000000001</v>
      </c>
      <c r="K331">
        <f>Table1[[#This Row],[mx]]-$W$8</f>
        <v>9.3523385742843477</v>
      </c>
      <c r="L331">
        <f>Table1[[#This Row],[my]]-$X$8</f>
        <v>-26.043609309212037</v>
      </c>
      <c r="M331">
        <f>Table1[[#This Row],[mz]]-$Y$8</f>
        <v>-43.753769393215606</v>
      </c>
      <c r="N331">
        <f>Table1[[#This Row],[cx]]*$W$9+Table1[[#This Row],[cy]]*$X$9+Table1[[#This Row],[cz]]*$Y$9</f>
        <v>9.9616480526233439E-2</v>
      </c>
      <c r="O331">
        <f>Table1[[#This Row],[cx]]*$W$10+Table1[[#This Row],[cy]]*$X$10+Table1[[#This Row],[cz]]*$Y$10</f>
        <v>-0.13168428163511825</v>
      </c>
      <c r="P331">
        <f>Table1[[#This Row],[cx]]*$W$11+Table1[[#This Row],[cy]]*$X$11+Table1[[#This Row],[cz]]*$Y$11</f>
        <v>-0.97785887743731648</v>
      </c>
      <c r="Q331">
        <f t="shared" si="31"/>
        <v>2.7316891972652499E-4</v>
      </c>
      <c r="R331">
        <f t="shared" si="32"/>
        <v>-52.893235849568804</v>
      </c>
      <c r="AF331">
        <f t="shared" si="33"/>
        <v>44.947622295540867</v>
      </c>
      <c r="AG331">
        <f t="shared" si="34"/>
        <v>-2.8519547210431857</v>
      </c>
      <c r="AH331">
        <f t="shared" si="35"/>
        <v>-78.468174324992617</v>
      </c>
      <c r="AI331">
        <f>SQRT(Table1[[#This Row],[ax]]*Table1[[#This Row],[ax]]+Table1[[#This Row],[ay]]*Table1[[#This Row],[ay]]+Table1[[#This Row],[az]]*Table1[[#This Row],[az]])-9.807</f>
        <v>-0.88700363860533926</v>
      </c>
    </row>
    <row r="332" spans="1:35" x14ac:dyDescent="0.25">
      <c r="A332">
        <v>21738904</v>
      </c>
      <c r="B332">
        <v>1.4585079999999999</v>
      </c>
      <c r="C332">
        <v>1.26878</v>
      </c>
      <c r="D332">
        <v>-10.567261</v>
      </c>
      <c r="E332">
        <v>-3.645486</v>
      </c>
      <c r="F332">
        <v>0.68127300000000002</v>
      </c>
      <c r="G332">
        <v>-1.1503460000000001</v>
      </c>
      <c r="H332">
        <v>3.6079059999999998</v>
      </c>
      <c r="I332">
        <v>-10.85886</v>
      </c>
      <c r="J332">
        <v>-23.5779</v>
      </c>
      <c r="K332">
        <f>Table1[[#This Row],[mx]]-$W$8</f>
        <v>11.517082574284348</v>
      </c>
      <c r="L332">
        <f>Table1[[#This Row],[my]]-$X$8</f>
        <v>-20.976141309212039</v>
      </c>
      <c r="M332">
        <f>Table1[[#This Row],[mz]]-$Y$8</f>
        <v>-46.180906393215608</v>
      </c>
      <c r="N332">
        <f>Table1[[#This Row],[cx]]*$W$9+Table1[[#This Row],[cy]]*$X$9+Table1[[#This Row],[cz]]*$Y$9</f>
        <v>0.13714337096229373</v>
      </c>
      <c r="O332">
        <f>Table1[[#This Row],[cx]]*$W$10+Table1[[#This Row],[cy]]*$X$10+Table1[[#This Row],[cz]]*$Y$10</f>
        <v>-2.0208894051441773E-2</v>
      </c>
      <c r="P332">
        <f>Table1[[#This Row],[cx]]*$W$11+Table1[[#This Row],[cy]]*$X$11+Table1[[#This Row],[cz]]*$Y$11</f>
        <v>-0.98746544342129894</v>
      </c>
      <c r="Q332">
        <f t="shared" si="31"/>
        <v>3.2436378884659092E-5</v>
      </c>
      <c r="R332">
        <f t="shared" si="32"/>
        <v>-8.3825500847411565</v>
      </c>
      <c r="AF332">
        <f t="shared" si="33"/>
        <v>-208.87096207402843</v>
      </c>
      <c r="AG332">
        <f t="shared" si="34"/>
        <v>39.034067596216133</v>
      </c>
      <c r="AH332">
        <f t="shared" si="35"/>
        <v>-65.909970779756208</v>
      </c>
      <c r="AI332">
        <f>SQRT(Table1[[#This Row],[ax]]*Table1[[#This Row],[ax]]+Table1[[#This Row],[ay]]*Table1[[#This Row],[ay]]+Table1[[#This Row],[az]]*Table1[[#This Row],[az]])-9.807</f>
        <v>0.93562785898241074</v>
      </c>
    </row>
    <row r="333" spans="1:35" x14ac:dyDescent="0.25">
      <c r="A333">
        <v>21790407</v>
      </c>
      <c r="B333">
        <v>-1.4697499999999999</v>
      </c>
      <c r="C333">
        <v>4.9153339999999996</v>
      </c>
      <c r="D333">
        <v>-10.121916000000001</v>
      </c>
      <c r="E333">
        <v>0.391928</v>
      </c>
      <c r="F333">
        <v>0.62454699999999996</v>
      </c>
      <c r="G333">
        <v>-2.2012459999999998</v>
      </c>
      <c r="H333">
        <v>3.427511</v>
      </c>
      <c r="I333">
        <v>-17.193194999999999</v>
      </c>
      <c r="J333">
        <v>-21.670862</v>
      </c>
      <c r="K333">
        <f>Table1[[#This Row],[mx]]-$W$8</f>
        <v>11.336687574284348</v>
      </c>
      <c r="L333">
        <f>Table1[[#This Row],[my]]-$X$8</f>
        <v>-27.310476309212039</v>
      </c>
      <c r="M333">
        <f>Table1[[#This Row],[mz]]-$Y$8</f>
        <v>-44.273868393215608</v>
      </c>
      <c r="N333">
        <f>Table1[[#This Row],[cx]]*$W$9+Table1[[#This Row],[cy]]*$X$9+Table1[[#This Row],[cz]]*$Y$9</f>
        <v>0.1363579183006885</v>
      </c>
      <c r="O333">
        <f>Table1[[#This Row],[cx]]*$W$10+Table1[[#This Row],[cy]]*$X$10+Table1[[#This Row],[cz]]*$Y$10</f>
        <v>-0.14948933336330411</v>
      </c>
      <c r="P333">
        <f>Table1[[#This Row],[cx]]*$W$11+Table1[[#This Row],[cy]]*$X$11+Table1[[#This Row],[cz]]*$Y$11</f>
        <v>-0.99860010160450985</v>
      </c>
      <c r="Q333">
        <f t="shared" si="31"/>
        <v>1.4548659902776965E-3</v>
      </c>
      <c r="R333">
        <f t="shared" si="32"/>
        <v>-47.630237192388591</v>
      </c>
      <c r="AF333">
        <f t="shared" si="33"/>
        <v>22.455820273003329</v>
      </c>
      <c r="AG333">
        <f t="shared" si="34"/>
        <v>35.783907207557021</v>
      </c>
      <c r="AH333">
        <f t="shared" si="35"/>
        <v>-126.12210547005441</v>
      </c>
      <c r="AI333">
        <f>SQRT(Table1[[#This Row],[ax]]*Table1[[#This Row],[ax]]+Table1[[#This Row],[ay]]*Table1[[#This Row],[ay]]+Table1[[#This Row],[az]]*Table1[[#This Row],[az]])-9.807</f>
        <v>1.5408569300600536</v>
      </c>
    </row>
    <row r="334" spans="1:35" x14ac:dyDescent="0.25">
      <c r="A334">
        <v>21841912</v>
      </c>
      <c r="B334">
        <v>-0.24146100000000001</v>
      </c>
      <c r="C334">
        <v>2.9041030000000001</v>
      </c>
      <c r="D334">
        <v>-8.5656060000000007</v>
      </c>
      <c r="E334">
        <v>-0.62195299999999998</v>
      </c>
      <c r="F334">
        <v>0.59684899999999996</v>
      </c>
      <c r="G334">
        <v>-1.7269289999999999</v>
      </c>
      <c r="H334">
        <v>5.5922549999999998</v>
      </c>
      <c r="I334">
        <v>-17.193194999999999</v>
      </c>
      <c r="J334">
        <v>-23.404530999999999</v>
      </c>
      <c r="K334">
        <f>Table1[[#This Row],[mx]]-$W$8</f>
        <v>13.501431574284346</v>
      </c>
      <c r="L334">
        <f>Table1[[#This Row],[my]]-$X$8</f>
        <v>-27.310476309212039</v>
      </c>
      <c r="M334">
        <f>Table1[[#This Row],[mz]]-$Y$8</f>
        <v>-46.007537393215607</v>
      </c>
      <c r="N334">
        <f>Table1[[#This Row],[cx]]*$W$9+Table1[[#This Row],[cy]]*$X$9+Table1[[#This Row],[cz]]*$Y$9</f>
        <v>0.17456328970566715</v>
      </c>
      <c r="O334">
        <f>Table1[[#This Row],[cx]]*$W$10+Table1[[#This Row],[cy]]*$X$10+Table1[[#This Row],[cz]]*$Y$10</f>
        <v>-0.13499980384859672</v>
      </c>
      <c r="P334">
        <f>Table1[[#This Row],[cx]]*$W$11+Table1[[#This Row],[cy]]*$X$11+Table1[[#This Row],[cz]]*$Y$11</f>
        <v>-1.032125440313276</v>
      </c>
      <c r="Q334">
        <f t="shared" si="31"/>
        <v>1.2991489113706726E-2</v>
      </c>
      <c r="R334">
        <f t="shared" si="32"/>
        <v>-37.716837568293982</v>
      </c>
      <c r="AF334">
        <f t="shared" si="33"/>
        <v>-35.635281955500091</v>
      </c>
      <c r="AG334">
        <f t="shared" si="34"/>
        <v>34.196928706603671</v>
      </c>
      <c r="AH334">
        <f t="shared" si="35"/>
        <v>-98.945743218747737</v>
      </c>
      <c r="AI334">
        <f>SQRT(Table1[[#This Row],[ax]]*Table1[[#This Row],[ax]]+Table1[[#This Row],[ay]]*Table1[[#This Row],[ay]]+Table1[[#This Row],[az]]*Table1[[#This Row],[az]])-9.807</f>
        <v>-0.75925310939977741</v>
      </c>
    </row>
    <row r="335" spans="1:35" x14ac:dyDescent="0.25">
      <c r="A335">
        <v>21893419</v>
      </c>
      <c r="B335">
        <v>0.71387400000000001</v>
      </c>
      <c r="C335">
        <v>9.4477890000000002</v>
      </c>
      <c r="D335">
        <v>-5.201581</v>
      </c>
      <c r="E335">
        <v>-1.302934</v>
      </c>
      <c r="F335">
        <v>1.1561220000000001</v>
      </c>
      <c r="G335">
        <v>-2.6252270000000002</v>
      </c>
      <c r="H335">
        <v>5.2314639999999999</v>
      </c>
      <c r="I335">
        <v>-15.745347000000001</v>
      </c>
      <c r="J335">
        <v>-22.711065000000001</v>
      </c>
      <c r="K335">
        <f>Table1[[#This Row],[mx]]-$W$8</f>
        <v>13.140640574284348</v>
      </c>
      <c r="L335">
        <f>Table1[[#This Row],[my]]-$X$8</f>
        <v>-25.862628309212042</v>
      </c>
      <c r="M335">
        <f>Table1[[#This Row],[mz]]-$Y$8</f>
        <v>-45.314071393215613</v>
      </c>
      <c r="N335">
        <f>Table1[[#This Row],[cx]]*$W$9+Table1[[#This Row],[cy]]*$X$9+Table1[[#This Row],[cz]]*$Y$9</f>
        <v>0.1690448709743308</v>
      </c>
      <c r="O335">
        <f>Table1[[#This Row],[cx]]*$W$10+Table1[[#This Row],[cy]]*$X$10+Table1[[#This Row],[cz]]*$Y$10</f>
        <v>-0.11430692999476993</v>
      </c>
      <c r="P335">
        <f>Table1[[#This Row],[cx]]*$W$11+Table1[[#This Row],[cy]]*$X$11+Table1[[#This Row],[cz]]*$Y$11</f>
        <v>-1.0089591813329959</v>
      </c>
      <c r="Q335">
        <f t="shared" si="31"/>
        <v>3.5570336419901484E-3</v>
      </c>
      <c r="R335">
        <f t="shared" si="32"/>
        <v>-34.066275829963267</v>
      </c>
      <c r="AF335">
        <f t="shared" si="33"/>
        <v>-74.652619184098398</v>
      </c>
      <c r="AG335">
        <f t="shared" si="34"/>
        <v>66.240911202223771</v>
      </c>
      <c r="AH335">
        <f t="shared" si="35"/>
        <v>-150.41442736379057</v>
      </c>
      <c r="AI335">
        <f>SQRT(Table1[[#This Row],[ax]]*Table1[[#This Row],[ax]]+Table1[[#This Row],[ay]]*Table1[[#This Row],[ay]]+Table1[[#This Row],[az]]*Table1[[#This Row],[az]])-9.807</f>
        <v>1.0016436695802859</v>
      </c>
    </row>
    <row r="336" spans="1:35" x14ac:dyDescent="0.25">
      <c r="A336">
        <v>21944934</v>
      </c>
      <c r="B336">
        <v>-0.86398600000000003</v>
      </c>
      <c r="C336">
        <v>5.7701079999999996</v>
      </c>
      <c r="D336">
        <v>-9.528124</v>
      </c>
      <c r="E336">
        <v>-2.6489159999999998</v>
      </c>
      <c r="F336">
        <v>0.88021400000000005</v>
      </c>
      <c r="G336">
        <v>-1.3066759999999999</v>
      </c>
      <c r="H336">
        <v>5.0510679999999999</v>
      </c>
      <c r="I336">
        <v>-19.545947999999999</v>
      </c>
      <c r="J336">
        <v>-21.497496000000002</v>
      </c>
      <c r="K336">
        <f>Table1[[#This Row],[mx]]-$W$8</f>
        <v>12.960244574284348</v>
      </c>
      <c r="L336">
        <f>Table1[[#This Row],[my]]-$X$8</f>
        <v>-29.663229309212038</v>
      </c>
      <c r="M336">
        <f>Table1[[#This Row],[mz]]-$Y$8</f>
        <v>-44.100502393215606</v>
      </c>
      <c r="N336">
        <f>Table1[[#This Row],[cx]]*$W$9+Table1[[#This Row],[cy]]*$X$9+Table1[[#This Row],[cz]]*$Y$9</f>
        <v>0.16732007234349935</v>
      </c>
      <c r="O336">
        <f>Table1[[#This Row],[cx]]*$W$10+Table1[[#This Row],[cy]]*$X$10+Table1[[#This Row],[cz]]*$Y$10</f>
        <v>-0.19244644049560272</v>
      </c>
      <c r="P336">
        <f>Table1[[#This Row],[cx]]*$W$11+Table1[[#This Row],[cy]]*$X$11+Table1[[#This Row],[cz]]*$Y$11</f>
        <v>-1.014316409355859</v>
      </c>
      <c r="Q336">
        <f t="shared" si="31"/>
        <v>8.811467514947123E-3</v>
      </c>
      <c r="R336">
        <f t="shared" si="32"/>
        <v>-48.995093782099104</v>
      </c>
      <c r="AF336">
        <f t="shared" si="33"/>
        <v>-151.77170708467597</v>
      </c>
      <c r="AG336">
        <f t="shared" si="34"/>
        <v>50.43254726832825</v>
      </c>
      <c r="AH336">
        <f t="shared" si="35"/>
        <v>-74.867019991036358</v>
      </c>
      <c r="AI336">
        <f>SQRT(Table1[[#This Row],[ax]]*Table1[[#This Row],[ax]]+Table1[[#This Row],[ay]]*Table1[[#This Row],[ay]]+Table1[[#This Row],[az]]*Table1[[#This Row],[az]])-9.807</f>
        <v>1.3655451486774481</v>
      </c>
    </row>
    <row r="337" spans="1:35" x14ac:dyDescent="0.25">
      <c r="A337">
        <v>21996441</v>
      </c>
      <c r="B337">
        <v>1.7125000000000001E-2</v>
      </c>
      <c r="C337">
        <v>5.2888489999999999</v>
      </c>
      <c r="D337">
        <v>-4.1528669999999996</v>
      </c>
      <c r="E337">
        <v>1.2444189999999999</v>
      </c>
      <c r="F337">
        <v>0.49857699999999999</v>
      </c>
      <c r="G337">
        <v>-1.248086</v>
      </c>
      <c r="H337">
        <v>5.9530450000000004</v>
      </c>
      <c r="I337">
        <v>-23.708508999999999</v>
      </c>
      <c r="J337">
        <v>-18.203526</v>
      </c>
      <c r="K337">
        <f>Table1[[#This Row],[mx]]-$W$8</f>
        <v>13.862221574284348</v>
      </c>
      <c r="L337">
        <f>Table1[[#This Row],[my]]-$X$8</f>
        <v>-33.825790309212039</v>
      </c>
      <c r="M337">
        <f>Table1[[#This Row],[mz]]-$Y$8</f>
        <v>-40.806532393215605</v>
      </c>
      <c r="N337">
        <f>Table1[[#This Row],[cx]]*$W$9+Table1[[#This Row],[cy]]*$X$9+Table1[[#This Row],[cz]]*$Y$9</f>
        <v>0.18976142924922401</v>
      </c>
      <c r="O337">
        <f>Table1[[#This Row],[cx]]*$W$10+Table1[[#This Row],[cy]]*$X$10+Table1[[#This Row],[cz]]*$Y$10</f>
        <v>-0.29239833745467719</v>
      </c>
      <c r="P337">
        <f>Table1[[#This Row],[cx]]*$W$11+Table1[[#This Row],[cy]]*$X$11+Table1[[#This Row],[cz]]*$Y$11</f>
        <v>-0.98648148757426601</v>
      </c>
      <c r="Q337">
        <f t="shared" si="31"/>
        <v>8.9589846541911784E-3</v>
      </c>
      <c r="R337">
        <f t="shared" si="32"/>
        <v>-57.017131121587965</v>
      </c>
      <c r="AF337">
        <f t="shared" si="33"/>
        <v>71.29995664589039</v>
      </c>
      <c r="AG337">
        <f t="shared" si="34"/>
        <v>28.566357862294044</v>
      </c>
      <c r="AH337">
        <f t="shared" si="35"/>
        <v>-71.510060269364871</v>
      </c>
      <c r="AI337">
        <f>SQRT(Table1[[#This Row],[ax]]*Table1[[#This Row],[ax]]+Table1[[#This Row],[ay]]*Table1[[#This Row],[ay]]+Table1[[#This Row],[az]]*Table1[[#This Row],[az]])-9.807</f>
        <v>-3.0825281746359448</v>
      </c>
    </row>
    <row r="338" spans="1:35" x14ac:dyDescent="0.25">
      <c r="A338">
        <v>22047948</v>
      </c>
      <c r="B338">
        <v>0.35711900000000002</v>
      </c>
      <c r="C338">
        <v>5.990386</v>
      </c>
      <c r="D338">
        <v>-9.4084079999999997</v>
      </c>
      <c r="E338">
        <v>-0.28425899999999998</v>
      </c>
      <c r="F338">
        <v>1.2272289999999999</v>
      </c>
      <c r="G338">
        <v>-0.56018100000000004</v>
      </c>
      <c r="H338">
        <v>5.2314639999999999</v>
      </c>
      <c r="I338">
        <v>-21.536739000000001</v>
      </c>
      <c r="J338">
        <v>-19.937194999999999</v>
      </c>
      <c r="K338">
        <f>Table1[[#This Row],[mx]]-$W$8</f>
        <v>13.140640574284348</v>
      </c>
      <c r="L338">
        <f>Table1[[#This Row],[my]]-$X$8</f>
        <v>-31.65402030921204</v>
      </c>
      <c r="M338">
        <f>Table1[[#This Row],[mz]]-$Y$8</f>
        <v>-42.540201393215611</v>
      </c>
      <c r="N338">
        <f>Table1[[#This Row],[cx]]*$W$9+Table1[[#This Row],[cy]]*$X$9+Table1[[#This Row],[cz]]*$Y$9</f>
        <v>0.1732493298725386</v>
      </c>
      <c r="O338">
        <f>Table1[[#This Row],[cx]]*$W$10+Table1[[#This Row],[cy]]*$X$10+Table1[[#This Row],[cz]]*$Y$10</f>
        <v>-0.24027928232439871</v>
      </c>
      <c r="P338">
        <f>Table1[[#This Row],[cx]]*$W$11+Table1[[#This Row],[cy]]*$X$11+Table1[[#This Row],[cz]]*$Y$11</f>
        <v>-1.0009695882120682</v>
      </c>
      <c r="Q338">
        <f t="shared" si="31"/>
        <v>8.044220821753505E-3</v>
      </c>
      <c r="R338">
        <f t="shared" si="32"/>
        <v>-54.207146313661234</v>
      </c>
      <c r="AF338">
        <f t="shared" si="33"/>
        <v>-16.286840988609267</v>
      </c>
      <c r="AG338">
        <f t="shared" si="34"/>
        <v>70.315042196060503</v>
      </c>
      <c r="AH338">
        <f t="shared" si="35"/>
        <v>-32.096007063417971</v>
      </c>
      <c r="AI338">
        <f>SQRT(Table1[[#This Row],[ax]]*Table1[[#This Row],[ax]]+Table1[[#This Row],[ay]]*Table1[[#This Row],[ay]]+Table1[[#This Row],[az]]*Table1[[#This Row],[az]])-9.807</f>
        <v>1.3523189533959012</v>
      </c>
    </row>
    <row r="339" spans="1:35" x14ac:dyDescent="0.25">
      <c r="A339">
        <v>22099449</v>
      </c>
      <c r="B339">
        <v>-0.34681200000000001</v>
      </c>
      <c r="C339">
        <v>5.4875780000000001</v>
      </c>
      <c r="D339">
        <v>-10.804297999999999</v>
      </c>
      <c r="E339">
        <v>0.68274999999999997</v>
      </c>
      <c r="F339">
        <v>-0.34619</v>
      </c>
      <c r="G339">
        <v>-1.2004140000000001</v>
      </c>
      <c r="H339">
        <v>2.8863249999999998</v>
      </c>
      <c r="I339">
        <v>-20.993794999999999</v>
      </c>
      <c r="J339">
        <v>-20.457294000000001</v>
      </c>
      <c r="K339">
        <f>Table1[[#This Row],[mx]]-$W$8</f>
        <v>10.795501574284348</v>
      </c>
      <c r="L339">
        <f>Table1[[#This Row],[my]]-$X$8</f>
        <v>-31.111076309212038</v>
      </c>
      <c r="M339">
        <f>Table1[[#This Row],[mz]]-$Y$8</f>
        <v>-43.060300393215613</v>
      </c>
      <c r="N339">
        <f>Table1[[#This Row],[cx]]*$W$9+Table1[[#This Row],[cy]]*$X$9+Table1[[#This Row],[cz]]*$Y$9</f>
        <v>0.12776549852042793</v>
      </c>
      <c r="O339">
        <f>Table1[[#This Row],[cx]]*$W$10+Table1[[#This Row],[cy]]*$X$10+Table1[[#This Row],[cz]]*$Y$10</f>
        <v>-0.22783708000978575</v>
      </c>
      <c r="P339">
        <f>Table1[[#This Row],[cx]]*$W$11+Table1[[#This Row],[cy]]*$X$11+Table1[[#This Row],[cz]]*$Y$11</f>
        <v>-1.0035213979968141</v>
      </c>
      <c r="Q339">
        <f t="shared" si="31"/>
        <v>5.6684265758989291E-3</v>
      </c>
      <c r="R339">
        <f t="shared" si="32"/>
        <v>-60.717350762805935</v>
      </c>
      <c r="AF339">
        <f t="shared" si="33"/>
        <v>39.118693462556955</v>
      </c>
      <c r="AG339">
        <f t="shared" si="34"/>
        <v>-19.835225909633969</v>
      </c>
      <c r="AH339">
        <f t="shared" si="35"/>
        <v>-68.778655868417204</v>
      </c>
      <c r="AI339">
        <f>SQRT(Table1[[#This Row],[ax]]*Table1[[#This Row],[ax]]+Table1[[#This Row],[ay]]*Table1[[#This Row],[ay]]+Table1[[#This Row],[az]]*Table1[[#This Row],[az]])-9.807</f>
        <v>2.3159800850381664</v>
      </c>
    </row>
    <row r="340" spans="1:35" x14ac:dyDescent="0.25">
      <c r="A340">
        <v>22150952</v>
      </c>
      <c r="B340">
        <v>-0.81849400000000005</v>
      </c>
      <c r="C340">
        <v>4.422104</v>
      </c>
      <c r="D340">
        <v>-8.1489930000000008</v>
      </c>
      <c r="E340">
        <v>1.80742</v>
      </c>
      <c r="F340">
        <v>3.0120000000000001E-2</v>
      </c>
      <c r="G340">
        <v>-1.660083</v>
      </c>
      <c r="H340">
        <v>2.7059299999999999</v>
      </c>
      <c r="I340">
        <v>-19.726928999999998</v>
      </c>
      <c r="J340">
        <v>-21.324128999999999</v>
      </c>
      <c r="K340">
        <f>Table1[[#This Row],[mx]]-$W$8</f>
        <v>10.615106574284347</v>
      </c>
      <c r="L340">
        <f>Table1[[#This Row],[my]]-$X$8</f>
        <v>-29.844210309212038</v>
      </c>
      <c r="M340">
        <f>Table1[[#This Row],[mz]]-$Y$8</f>
        <v>-43.927135393215607</v>
      </c>
      <c r="N340">
        <f>Table1[[#This Row],[cx]]*$W$9+Table1[[#This Row],[cy]]*$X$9+Table1[[#This Row],[cz]]*$Y$9</f>
        <v>0.12296189897612007</v>
      </c>
      <c r="O340">
        <f>Table1[[#This Row],[cx]]*$W$10+Table1[[#This Row],[cy]]*$X$10+Table1[[#This Row],[cz]]*$Y$10</f>
        <v>-0.19839877909092962</v>
      </c>
      <c r="P340">
        <f>Table1[[#This Row],[cx]]*$W$11+Table1[[#This Row],[cy]]*$X$11+Table1[[#This Row],[cz]]*$Y$11</f>
        <v>-1.0096876199882634</v>
      </c>
      <c r="Q340">
        <f t="shared" si="31"/>
        <v>5.4687199483384186E-3</v>
      </c>
      <c r="R340">
        <f t="shared" si="32"/>
        <v>-58.210547083492301</v>
      </c>
      <c r="AF340">
        <f t="shared" si="33"/>
        <v>103.55753780753525</v>
      </c>
      <c r="AG340">
        <f t="shared" si="34"/>
        <v>1.7257488789340396</v>
      </c>
      <c r="AH340">
        <f t="shared" si="35"/>
        <v>-95.115749541416236</v>
      </c>
      <c r="AI340">
        <f>SQRT(Table1[[#This Row],[ax]]*Table1[[#This Row],[ax]]+Table1[[#This Row],[ay]]*Table1[[#This Row],[ay]]+Table1[[#This Row],[az]]*Table1[[#This Row],[az]])-9.807</f>
        <v>-0.49942119942565277</v>
      </c>
    </row>
    <row r="341" spans="1:35" x14ac:dyDescent="0.25">
      <c r="A341">
        <v>22202443</v>
      </c>
      <c r="B341">
        <v>-0.36357200000000001</v>
      </c>
      <c r="C341">
        <v>5.0135019999999999</v>
      </c>
      <c r="D341">
        <v>-9.7220639999999996</v>
      </c>
      <c r="E341">
        <v>0.15623500000000001</v>
      </c>
      <c r="F341">
        <v>0.80937300000000001</v>
      </c>
      <c r="G341">
        <v>-0.77723200000000003</v>
      </c>
      <c r="H341">
        <v>5.9530450000000004</v>
      </c>
      <c r="I341">
        <v>-15.021421999999999</v>
      </c>
      <c r="J341">
        <v>-20.977395999999999</v>
      </c>
      <c r="K341">
        <f>Table1[[#This Row],[mx]]-$W$8</f>
        <v>13.862221574284348</v>
      </c>
      <c r="L341">
        <f>Table1[[#This Row],[my]]-$X$8</f>
        <v>-25.13870330921204</v>
      </c>
      <c r="M341">
        <f>Table1[[#This Row],[mz]]-$Y$8</f>
        <v>-43.580402393215607</v>
      </c>
      <c r="N341">
        <f>Table1[[#This Row],[cx]]*$W$9+Table1[[#This Row],[cy]]*$X$9+Table1[[#This Row],[cz]]*$Y$9</f>
        <v>0.18585507794484546</v>
      </c>
      <c r="O341">
        <f>Table1[[#This Row],[cx]]*$W$10+Table1[[#This Row],[cy]]*$X$10+Table1[[#This Row],[cz]]*$Y$10</f>
        <v>-0.11403179028440541</v>
      </c>
      <c r="P341">
        <f>Table1[[#This Row],[cx]]*$W$11+Table1[[#This Row],[cy]]*$X$11+Table1[[#This Row],[cz]]*$Y$11</f>
        <v>-0.97373814391947644</v>
      </c>
      <c r="Q341">
        <f t="shared" si="31"/>
        <v>1.8392672209832722E-5</v>
      </c>
      <c r="R341">
        <f t="shared" si="32"/>
        <v>-31.531288277758556</v>
      </c>
      <c r="AF341">
        <f t="shared" si="33"/>
        <v>8.9516061122264166</v>
      </c>
      <c r="AG341">
        <f t="shared" si="34"/>
        <v>46.37365695184198</v>
      </c>
      <c r="AH341">
        <f t="shared" si="35"/>
        <v>-44.532113302512002</v>
      </c>
      <c r="AI341">
        <f>SQRT(Table1[[#This Row],[ax]]*Table1[[#This Row],[ax]]+Table1[[#This Row],[ay]]*Table1[[#This Row],[ay]]+Table1[[#This Row],[az]]*Table1[[#This Row],[az]])-9.807</f>
        <v>1.1376752041019458</v>
      </c>
    </row>
    <row r="342" spans="1:35" x14ac:dyDescent="0.25">
      <c r="A342">
        <v>22253919</v>
      </c>
      <c r="B342">
        <v>-1.3931309999999999</v>
      </c>
      <c r="C342">
        <v>3.6918350000000002</v>
      </c>
      <c r="D342">
        <v>-9.4371399999999994</v>
      </c>
      <c r="E342">
        <v>-0.22300500000000001</v>
      </c>
      <c r="F342">
        <v>0.72175299999999998</v>
      </c>
      <c r="G342">
        <v>-0.65951800000000005</v>
      </c>
      <c r="H342">
        <v>6.8550209999999998</v>
      </c>
      <c r="I342">
        <v>-11.220821000000001</v>
      </c>
      <c r="J342">
        <v>-23.924633</v>
      </c>
      <c r="K342">
        <f>Table1[[#This Row],[mx]]-$W$8</f>
        <v>14.764197574284347</v>
      </c>
      <c r="L342">
        <f>Table1[[#This Row],[my]]-$X$8</f>
        <v>-21.33810230921204</v>
      </c>
      <c r="M342">
        <f>Table1[[#This Row],[mz]]-$Y$8</f>
        <v>-46.527639393215608</v>
      </c>
      <c r="N342">
        <f>Table1[[#This Row],[cx]]*$W$9+Table1[[#This Row],[cy]]*$X$9+Table1[[#This Row],[cz]]*$Y$9</f>
        <v>0.19831469548473324</v>
      </c>
      <c r="O342">
        <f>Table1[[#This Row],[cx]]*$W$10+Table1[[#This Row],[cy]]*$X$10+Table1[[#This Row],[cz]]*$Y$10</f>
        <v>-2.2235807720495937E-2</v>
      </c>
      <c r="P342">
        <f>Table1[[#This Row],[cx]]*$W$11+Table1[[#This Row],[cy]]*$X$11+Table1[[#This Row],[cz]]*$Y$11</f>
        <v>-1.0001624627443391</v>
      </c>
      <c r="Q342">
        <f t="shared" si="31"/>
        <v>1.6118700518868458E-3</v>
      </c>
      <c r="R342">
        <f t="shared" si="32"/>
        <v>-6.3975035476550772</v>
      </c>
      <c r="AF342">
        <f t="shared" si="33"/>
        <v>-12.777245310314925</v>
      </c>
      <c r="AG342">
        <f t="shared" si="34"/>
        <v>41.353400750905706</v>
      </c>
      <c r="AH342">
        <f t="shared" si="35"/>
        <v>-37.787597912909028</v>
      </c>
      <c r="AI342">
        <f>SQRT(Table1[[#This Row],[ax]]*Table1[[#This Row],[ax]]+Table1[[#This Row],[ay]]*Table1[[#This Row],[ay]]+Table1[[#This Row],[az]]*Table1[[#This Row],[az]])-9.807</f>
        <v>0.42188415370835841</v>
      </c>
    </row>
    <row r="343" spans="1:35" x14ac:dyDescent="0.25">
      <c r="A343">
        <v>22305399</v>
      </c>
      <c r="B343">
        <v>-2.942259</v>
      </c>
      <c r="C343">
        <v>4.9464610000000002</v>
      </c>
      <c r="D343">
        <v>-11.003026999999999</v>
      </c>
      <c r="E343">
        <v>-1.9972300000000001</v>
      </c>
      <c r="F343">
        <v>0.58033699999999999</v>
      </c>
      <c r="G343">
        <v>-1.0842989999999999</v>
      </c>
      <c r="H343">
        <v>4.870673</v>
      </c>
      <c r="I343">
        <v>-10.677878</v>
      </c>
      <c r="J343">
        <v>-23.751266000000001</v>
      </c>
      <c r="K343">
        <f>Table1[[#This Row],[mx]]-$W$8</f>
        <v>12.779849574284349</v>
      </c>
      <c r="L343">
        <f>Table1[[#This Row],[my]]-$X$8</f>
        <v>-20.795159309212039</v>
      </c>
      <c r="M343">
        <f>Table1[[#This Row],[mz]]-$Y$8</f>
        <v>-46.354272393215609</v>
      </c>
      <c r="N343">
        <f>Table1[[#This Row],[cx]]*$W$9+Table1[[#This Row],[cy]]*$X$9+Table1[[#This Row],[cz]]*$Y$9</f>
        <v>0.16089866856324869</v>
      </c>
      <c r="O343">
        <f>Table1[[#This Row],[cx]]*$W$10+Table1[[#This Row],[cy]]*$X$10+Table1[[#This Row],[cz]]*$Y$10</f>
        <v>-1.4881331205776394E-2</v>
      </c>
      <c r="P343">
        <f>Table1[[#This Row],[cx]]*$W$11+Table1[[#This Row],[cy]]*$X$11+Table1[[#This Row],[cz]]*$Y$11</f>
        <v>-0.9907863796925318</v>
      </c>
      <c r="Q343">
        <f t="shared" si="31"/>
        <v>6.0333834847185672E-5</v>
      </c>
      <c r="R343">
        <f t="shared" si="32"/>
        <v>-5.284187093055186</v>
      </c>
      <c r="AF343">
        <f t="shared" si="33"/>
        <v>-114.43284971691341</v>
      </c>
      <c r="AG343">
        <f t="shared" si="34"/>
        <v>33.250860795283657</v>
      </c>
      <c r="AH343">
        <f t="shared" si="35"/>
        <v>-62.125756430255642</v>
      </c>
      <c r="AI343">
        <f>SQRT(Table1[[#This Row],[ax]]*Table1[[#This Row],[ax]]+Table1[[#This Row],[ay]]*Table1[[#This Row],[ay]]+Table1[[#This Row],[az]]*Table1[[#This Row],[az]])-9.807</f>
        <v>2.6103655664287722</v>
      </c>
    </row>
    <row r="344" spans="1:35" x14ac:dyDescent="0.25">
      <c r="A344">
        <v>22356880</v>
      </c>
      <c r="B344">
        <v>-0.41864099999999999</v>
      </c>
      <c r="C344">
        <v>6.6440359999999998</v>
      </c>
      <c r="D344">
        <v>-8.0675860000000004</v>
      </c>
      <c r="E344">
        <v>-3.712332</v>
      </c>
      <c r="F344">
        <v>0.29484199999999999</v>
      </c>
      <c r="G344">
        <v>-2.1328010000000002</v>
      </c>
      <c r="H344">
        <v>3.6079059999999998</v>
      </c>
      <c r="I344">
        <v>-17.374175999999999</v>
      </c>
      <c r="J344">
        <v>-21.150763000000001</v>
      </c>
      <c r="K344">
        <f>Table1[[#This Row],[mx]]-$W$8</f>
        <v>11.517082574284348</v>
      </c>
      <c r="L344">
        <f>Table1[[#This Row],[my]]-$X$8</f>
        <v>-27.491457309212038</v>
      </c>
      <c r="M344">
        <f>Table1[[#This Row],[mz]]-$Y$8</f>
        <v>-43.753769393215606</v>
      </c>
      <c r="N344">
        <f>Table1[[#This Row],[cx]]*$W$9+Table1[[#This Row],[cy]]*$X$9+Table1[[#This Row],[cz]]*$Y$9</f>
        <v>0.14067321994784476</v>
      </c>
      <c r="O344">
        <f>Table1[[#This Row],[cx]]*$W$10+Table1[[#This Row],[cy]]*$X$10+Table1[[#This Row],[cz]]*$Y$10</f>
        <v>-0.15663181453481823</v>
      </c>
      <c r="P344">
        <f>Table1[[#This Row],[cx]]*$W$11+Table1[[#This Row],[cy]]*$X$11+Table1[[#This Row],[cz]]*$Y$11</f>
        <v>-0.99084100803651309</v>
      </c>
      <c r="Q344">
        <f t="shared" si="31"/>
        <v>6.8060374538754759E-4</v>
      </c>
      <c r="R344">
        <f t="shared" si="32"/>
        <v>-48.072546211721537</v>
      </c>
      <c r="AF344">
        <f t="shared" si="33"/>
        <v>-212.70095575135991</v>
      </c>
      <c r="AG344">
        <f t="shared" si="34"/>
        <v>16.893202223196219</v>
      </c>
      <c r="AH344">
        <f t="shared" si="35"/>
        <v>-122.20049584128149</v>
      </c>
      <c r="AI344">
        <f>SQRT(Table1[[#This Row],[ax]]*Table1[[#This Row],[ax]]+Table1[[#This Row],[ay]]*Table1[[#This Row],[ay]]+Table1[[#This Row],[az]]*Table1[[#This Row],[az]])-9.807</f>
        <v>0.65265671155478167</v>
      </c>
    </row>
    <row r="345" spans="1:35" x14ac:dyDescent="0.25">
      <c r="A345">
        <v>22408368</v>
      </c>
      <c r="B345">
        <v>-2.7818390000000002</v>
      </c>
      <c r="C345">
        <v>9.1484989999999993</v>
      </c>
      <c r="D345">
        <v>-6.9494379999999998</v>
      </c>
      <c r="E345">
        <v>-1.9764569999999999</v>
      </c>
      <c r="F345">
        <v>-0.47828500000000002</v>
      </c>
      <c r="G345">
        <v>-1.4118729999999999</v>
      </c>
      <c r="H345">
        <v>8.8393700000000006</v>
      </c>
      <c r="I345">
        <v>-24.070473</v>
      </c>
      <c r="J345">
        <v>-13.002518</v>
      </c>
      <c r="K345">
        <f>Table1[[#This Row],[mx]]-$W$8</f>
        <v>16.748546574284347</v>
      </c>
      <c r="L345">
        <f>Table1[[#This Row],[my]]-$X$8</f>
        <v>-34.187754309212039</v>
      </c>
      <c r="M345">
        <f>Table1[[#This Row],[mz]]-$Y$8</f>
        <v>-35.60552439321561</v>
      </c>
      <c r="N345">
        <f>Table1[[#This Row],[cx]]*$W$9+Table1[[#This Row],[cy]]*$X$9+Table1[[#This Row],[cz]]*$Y$9</f>
        <v>0.25366648425532212</v>
      </c>
      <c r="O345">
        <f>Table1[[#This Row],[cx]]*$W$10+Table1[[#This Row],[cy]]*$X$10+Table1[[#This Row],[cz]]*$Y$10</f>
        <v>-0.33700142783998072</v>
      </c>
      <c r="P345">
        <f>Table1[[#This Row],[cx]]*$W$11+Table1[[#This Row],[cy]]*$X$11+Table1[[#This Row],[cz]]*$Y$11</f>
        <v>-0.89983160626391223</v>
      </c>
      <c r="Q345">
        <f t="shared" si="31"/>
        <v>1.5342371671287272E-4</v>
      </c>
      <c r="R345">
        <f t="shared" si="32"/>
        <v>-53.03062555607508</v>
      </c>
      <c r="AF345">
        <f t="shared" si="33"/>
        <v>-113.24264448908815</v>
      </c>
      <c r="AG345">
        <f t="shared" si="34"/>
        <v>-27.403711904414578</v>
      </c>
      <c r="AH345">
        <f t="shared" si="35"/>
        <v>-80.894364108474079</v>
      </c>
      <c r="AI345">
        <f>SQRT(Table1[[#This Row],[ax]]*Table1[[#This Row],[ax]]+Table1[[#This Row],[ay]]*Table1[[#This Row],[ay]]+Table1[[#This Row],[az]]*Table1[[#This Row],[az]])-9.807</f>
        <v>2.0136747138547886</v>
      </c>
    </row>
    <row r="346" spans="1:35" x14ac:dyDescent="0.25">
      <c r="A346">
        <v>22459856</v>
      </c>
      <c r="B346">
        <v>-1.627775</v>
      </c>
      <c r="C346">
        <v>7.7142989999999996</v>
      </c>
      <c r="D346">
        <v>-6.2838149999999997</v>
      </c>
      <c r="E346">
        <v>-0.22806499999999999</v>
      </c>
      <c r="F346">
        <v>-1.2756999999999999E-2</v>
      </c>
      <c r="G346">
        <v>-1.246488</v>
      </c>
      <c r="H346">
        <v>10.643323000000001</v>
      </c>
      <c r="I346">
        <v>-26.604206000000001</v>
      </c>
      <c r="J346">
        <v>-14.042719</v>
      </c>
      <c r="K346">
        <f>Table1[[#This Row],[mx]]-$W$8</f>
        <v>18.552499574284347</v>
      </c>
      <c r="L346">
        <f>Table1[[#This Row],[my]]-$X$8</f>
        <v>-36.721487309212037</v>
      </c>
      <c r="M346">
        <f>Table1[[#This Row],[mz]]-$Y$8</f>
        <v>-36.645725393215606</v>
      </c>
      <c r="N346">
        <f>Table1[[#This Row],[cx]]*$W$9+Table1[[#This Row],[cy]]*$X$9+Table1[[#This Row],[cz]]*$Y$9</f>
        <v>0.28594354241019843</v>
      </c>
      <c r="O346">
        <f>Table1[[#This Row],[cx]]*$W$10+Table1[[#This Row],[cy]]*$X$10+Table1[[#This Row],[cz]]*$Y$10</f>
        <v>-0.37386106443642886</v>
      </c>
      <c r="P346">
        <f>Table1[[#This Row],[cx]]*$W$11+Table1[[#This Row],[cy]]*$X$11+Table1[[#This Row],[cz]]*$Y$11</f>
        <v>-0.93869844108586808</v>
      </c>
      <c r="Q346">
        <f t="shared" si="31"/>
        <v>1.0545352806413532E-2</v>
      </c>
      <c r="R346">
        <f t="shared" si="32"/>
        <v>-52.589829047904168</v>
      </c>
      <c r="AF346">
        <f t="shared" si="33"/>
        <v>-13.06716195465112</v>
      </c>
      <c r="AG346">
        <f t="shared" si="34"/>
        <v>-0.73092225924839116</v>
      </c>
      <c r="AH346">
        <f t="shared" si="35"/>
        <v>-71.418501613702958</v>
      </c>
      <c r="AI346">
        <f>SQRT(Table1[[#This Row],[ax]]*Table1[[#This Row],[ax]]+Table1[[#This Row],[ay]]*Table1[[#This Row],[ay]]+Table1[[#This Row],[az]]*Table1[[#This Row],[az]])-9.807</f>
        <v>0.27498350852901332</v>
      </c>
    </row>
    <row r="347" spans="1:35" x14ac:dyDescent="0.25">
      <c r="A347">
        <v>22511353</v>
      </c>
      <c r="B347">
        <v>-3.686893</v>
      </c>
      <c r="C347">
        <v>6.3615060000000003</v>
      </c>
      <c r="D347">
        <v>-7.9263219999999999</v>
      </c>
      <c r="E347">
        <v>0.39805299999999999</v>
      </c>
      <c r="F347">
        <v>0.82508599999999999</v>
      </c>
      <c r="G347">
        <v>-2.6297549999999998</v>
      </c>
      <c r="H347">
        <v>13.168858</v>
      </c>
      <c r="I347">
        <v>-26.242245</v>
      </c>
      <c r="J347">
        <v>-11.268848</v>
      </c>
      <c r="K347">
        <f>Table1[[#This Row],[mx]]-$W$8</f>
        <v>21.078034574284349</v>
      </c>
      <c r="L347">
        <f>Table1[[#This Row],[my]]-$X$8</f>
        <v>-36.359526309212043</v>
      </c>
      <c r="M347">
        <f>Table1[[#This Row],[mz]]-$Y$8</f>
        <v>-33.871854393215607</v>
      </c>
      <c r="N347">
        <f>Table1[[#This Row],[cx]]*$W$9+Table1[[#This Row],[cy]]*$X$9+Table1[[#This Row],[cz]]*$Y$9</f>
        <v>0.33885491361843822</v>
      </c>
      <c r="O347">
        <f>Table1[[#This Row],[cx]]*$W$10+Table1[[#This Row],[cy]]*$X$10+Table1[[#This Row],[cz]]*$Y$10</f>
        <v>-0.3870379039898954</v>
      </c>
      <c r="P347">
        <f>Table1[[#This Row],[cx]]*$W$11+Table1[[#This Row],[cy]]*$X$11+Table1[[#This Row],[cz]]*$Y$11</f>
        <v>-0.88970293357195496</v>
      </c>
      <c r="Q347">
        <f t="shared" si="31"/>
        <v>3.157574760767886E-3</v>
      </c>
      <c r="R347">
        <f t="shared" si="32"/>
        <v>-48.797582931699345</v>
      </c>
      <c r="AF347">
        <f t="shared" si="33"/>
        <v>22.806756922520957</v>
      </c>
      <c r="AG347">
        <f t="shared" si="34"/>
        <v>47.273945535331038</v>
      </c>
      <c r="AH347">
        <f t="shared" si="35"/>
        <v>-150.6738626534258</v>
      </c>
      <c r="AI347">
        <f>SQRT(Table1[[#This Row],[ax]]*Table1[[#This Row],[ax]]+Table1[[#This Row],[ay]]*Table1[[#This Row],[ay]]+Table1[[#This Row],[az]]*Table1[[#This Row],[az]])-9.807</f>
        <v>1.0044993885755265</v>
      </c>
    </row>
    <row r="348" spans="1:35" x14ac:dyDescent="0.25">
      <c r="A348">
        <v>22562854</v>
      </c>
      <c r="B348">
        <v>-3.0811299999999999</v>
      </c>
      <c r="C348">
        <v>4.3670340000000003</v>
      </c>
      <c r="D348">
        <v>-8.1465990000000001</v>
      </c>
      <c r="E348">
        <v>2.4540449999999998</v>
      </c>
      <c r="F348">
        <v>1.885839</v>
      </c>
      <c r="G348">
        <v>-2.3362699999999998</v>
      </c>
      <c r="H348">
        <v>16.235576999999999</v>
      </c>
      <c r="I348">
        <v>-18.098099000000001</v>
      </c>
      <c r="J348">
        <v>-16.296489999999999</v>
      </c>
      <c r="K348">
        <f>Table1[[#This Row],[mx]]-$W$8</f>
        <v>24.144753574284348</v>
      </c>
      <c r="L348">
        <f>Table1[[#This Row],[my]]-$X$8</f>
        <v>-28.215380309212041</v>
      </c>
      <c r="M348">
        <f>Table1[[#This Row],[mz]]-$Y$8</f>
        <v>-38.899496393215607</v>
      </c>
      <c r="N348">
        <f>Table1[[#This Row],[cx]]*$W$9+Table1[[#This Row],[cy]]*$X$9+Table1[[#This Row],[cz]]*$Y$9</f>
        <v>0.38936695699597546</v>
      </c>
      <c r="O348">
        <f>Table1[[#This Row],[cx]]*$W$10+Table1[[#This Row],[cy]]*$X$10+Table1[[#This Row],[cz]]*$Y$10</f>
        <v>-0.19951304700225286</v>
      </c>
      <c r="P348">
        <f>Table1[[#This Row],[cx]]*$W$11+Table1[[#This Row],[cy]]*$X$11+Table1[[#This Row],[cz]]*$Y$11</f>
        <v>-0.92473514207331364</v>
      </c>
      <c r="Q348">
        <f t="shared" si="31"/>
        <v>2.1666386728514974E-3</v>
      </c>
      <c r="R348">
        <f t="shared" si="32"/>
        <v>-27.13076701579465</v>
      </c>
      <c r="AF348">
        <f t="shared" si="33"/>
        <v>140.6064212351821</v>
      </c>
      <c r="AG348">
        <f t="shared" si="34"/>
        <v>108.05061554117165</v>
      </c>
      <c r="AH348">
        <f t="shared" si="35"/>
        <v>-133.85841080302882</v>
      </c>
      <c r="AI348">
        <f>SQRT(Table1[[#This Row],[ax]]*Table1[[#This Row],[ax]]+Table1[[#This Row],[ay]]*Table1[[#This Row],[ay]]+Table1[[#This Row],[az]]*Table1[[#This Row],[az]])-9.807</f>
        <v>-6.3724200718889179E-2</v>
      </c>
    </row>
    <row r="349" spans="1:35" x14ac:dyDescent="0.25">
      <c r="A349">
        <v>22614346</v>
      </c>
      <c r="B349">
        <v>-4.8289859999999996</v>
      </c>
      <c r="C349">
        <v>6.1316509999999997</v>
      </c>
      <c r="D349">
        <v>-8.5081419999999994</v>
      </c>
      <c r="E349">
        <v>1.5538829999999999</v>
      </c>
      <c r="F349">
        <v>0.422676</v>
      </c>
      <c r="G349">
        <v>-3.8524310000000002</v>
      </c>
      <c r="H349">
        <v>14.972811</v>
      </c>
      <c r="I349">
        <v>-17.555157000000001</v>
      </c>
      <c r="J349">
        <v>-17.510057</v>
      </c>
      <c r="K349">
        <f>Table1[[#This Row],[mx]]-$W$8</f>
        <v>22.881987574284349</v>
      </c>
      <c r="L349">
        <f>Table1[[#This Row],[my]]-$X$8</f>
        <v>-27.672438309212041</v>
      </c>
      <c r="M349">
        <f>Table1[[#This Row],[mz]]-$Y$8</f>
        <v>-40.113063393215612</v>
      </c>
      <c r="N349">
        <f>Table1[[#This Row],[cx]]*$W$9+Table1[[#This Row],[cy]]*$X$9+Table1[[#This Row],[cz]]*$Y$9</f>
        <v>0.36328587166963794</v>
      </c>
      <c r="O349">
        <f>Table1[[#This Row],[cx]]*$W$10+Table1[[#This Row],[cy]]*$X$10+Table1[[#This Row],[cz]]*$Y$10</f>
        <v>-0.18115010808062965</v>
      </c>
      <c r="P349">
        <f>Table1[[#This Row],[cx]]*$W$11+Table1[[#This Row],[cy]]*$X$11+Table1[[#This Row],[cz]]*$Y$11</f>
        <v>-0.94095867586445991</v>
      </c>
      <c r="Q349">
        <f t="shared" si="31"/>
        <v>2.519559698945443E-3</v>
      </c>
      <c r="R349">
        <f t="shared" si="32"/>
        <v>-26.502836217286319</v>
      </c>
      <c r="AF349">
        <f t="shared" si="33"/>
        <v>89.030937757126893</v>
      </c>
      <c r="AG349">
        <f t="shared" si="34"/>
        <v>24.217550901471583</v>
      </c>
      <c r="AH349">
        <f t="shared" si="35"/>
        <v>-220.72803716536325</v>
      </c>
      <c r="AI349">
        <f>SQRT(Table1[[#This Row],[ax]]*Table1[[#This Row],[ax]]+Table1[[#This Row],[ay]]*Table1[[#This Row],[ay]]+Table1[[#This Row],[az]]*Table1[[#This Row],[az]])-9.807</f>
        <v>1.7387667595600149</v>
      </c>
    </row>
    <row r="350" spans="1:35" x14ac:dyDescent="0.25">
      <c r="A350">
        <v>22665849</v>
      </c>
      <c r="B350">
        <v>-2.7962050000000001</v>
      </c>
      <c r="C350">
        <v>3.4428260000000002</v>
      </c>
      <c r="D350">
        <v>-7.5575960000000002</v>
      </c>
      <c r="E350">
        <v>1.591434</v>
      </c>
      <c r="F350">
        <v>0.77927900000000005</v>
      </c>
      <c r="G350">
        <v>-5.361135</v>
      </c>
      <c r="H350">
        <v>17.137554000000002</v>
      </c>
      <c r="I350">
        <v>-6.6962970000000004</v>
      </c>
      <c r="J350">
        <v>-20.283928</v>
      </c>
      <c r="K350">
        <f>Table1[[#This Row],[mx]]-$W$8</f>
        <v>25.04673057428435</v>
      </c>
      <c r="L350">
        <f>Table1[[#This Row],[my]]-$X$8</f>
        <v>-16.813578309212041</v>
      </c>
      <c r="M350">
        <f>Table1[[#This Row],[mz]]-$Y$8</f>
        <v>-42.886934393215611</v>
      </c>
      <c r="N350">
        <f>Table1[[#This Row],[cx]]*$W$9+Table1[[#This Row],[cy]]*$X$9+Table1[[#This Row],[cz]]*$Y$9</f>
        <v>0.40080887374516427</v>
      </c>
      <c r="O350">
        <f>Table1[[#This Row],[cx]]*$W$10+Table1[[#This Row],[cy]]*$X$10+Table1[[#This Row],[cz]]*$Y$10</f>
        <v>3.7761697511567771E-2</v>
      </c>
      <c r="P350">
        <f>Table1[[#This Row],[cx]]*$W$11+Table1[[#This Row],[cy]]*$X$11+Table1[[#This Row],[cz]]*$Y$11</f>
        <v>-0.9152812923501622</v>
      </c>
      <c r="Q350">
        <f t="shared" si="31"/>
        <v>3.4766139010088668E-8</v>
      </c>
      <c r="R350">
        <f t="shared" si="32"/>
        <v>5.3821619763050634</v>
      </c>
      <c r="AF350">
        <f t="shared" si="33"/>
        <v>91.182451573622657</v>
      </c>
      <c r="AG350">
        <f t="shared" si="34"/>
        <v>44.64939776317528</v>
      </c>
      <c r="AH350">
        <f t="shared" si="35"/>
        <v>-307.17040889986862</v>
      </c>
      <c r="AI350">
        <f>SQRT(Table1[[#This Row],[ax]]*Table1[[#This Row],[ax]]+Table1[[#This Row],[ay]]*Table1[[#This Row],[ay]]+Table1[[#This Row],[az]]*Table1[[#This Row],[az]])-9.807</f>
        <v>-1.0440626746782566</v>
      </c>
    </row>
    <row r="351" spans="1:35" x14ac:dyDescent="0.25">
      <c r="A351">
        <v>22717347</v>
      </c>
      <c r="B351">
        <v>-5.6957310000000003</v>
      </c>
      <c r="C351">
        <v>2.6622759999999999</v>
      </c>
      <c r="D351">
        <v>-7.7922390000000004</v>
      </c>
      <c r="E351">
        <v>0.59193399999999996</v>
      </c>
      <c r="F351">
        <v>1.370509</v>
      </c>
      <c r="G351">
        <v>-4.3350030000000004</v>
      </c>
      <c r="H351">
        <v>19.482693000000001</v>
      </c>
      <c r="I351">
        <v>5.42943</v>
      </c>
      <c r="J351">
        <v>-20.804027999999999</v>
      </c>
      <c r="K351">
        <f>Table1[[#This Row],[mx]]-$W$8</f>
        <v>27.39186957428435</v>
      </c>
      <c r="L351">
        <f>Table1[[#This Row],[my]]-$X$8</f>
        <v>-4.6878513092120393</v>
      </c>
      <c r="M351">
        <f>Table1[[#This Row],[mz]]-$Y$8</f>
        <v>-43.407034393215611</v>
      </c>
      <c r="N351">
        <f>Table1[[#This Row],[cx]]*$W$9+Table1[[#This Row],[cy]]*$X$9+Table1[[#This Row],[cz]]*$Y$9</f>
        <v>0.44579667740823947</v>
      </c>
      <c r="O351">
        <f>Table1[[#This Row],[cx]]*$W$10+Table1[[#This Row],[cy]]*$X$10+Table1[[#This Row],[cz]]*$Y$10</f>
        <v>0.26248815011867715</v>
      </c>
      <c r="P351">
        <f>Table1[[#This Row],[cx]]*$W$11+Table1[[#This Row],[cy]]*$X$11+Table1[[#This Row],[cz]]*$Y$11</f>
        <v>-0.84056861094379776</v>
      </c>
      <c r="Q351">
        <f t="shared" si="31"/>
        <v>6.6614080792412318E-4</v>
      </c>
      <c r="R351">
        <f t="shared" si="32"/>
        <v>30.48986935739542</v>
      </c>
      <c r="AF351">
        <f t="shared" si="33"/>
        <v>33.915319950296869</v>
      </c>
      <c r="AG351">
        <f t="shared" si="34"/>
        <v>78.524381484694942</v>
      </c>
      <c r="AH351">
        <f t="shared" si="35"/>
        <v>-248.37737607655043</v>
      </c>
      <c r="AI351">
        <f>SQRT(Table1[[#This Row],[ax]]*Table1[[#This Row],[ax]]+Table1[[#This Row],[ay]]*Table1[[#This Row],[ay]]+Table1[[#This Row],[az]]*Table1[[#This Row],[az]])-9.807</f>
        <v>0.20539500607412187</v>
      </c>
    </row>
    <row r="352" spans="1:35" x14ac:dyDescent="0.25">
      <c r="A352">
        <v>22768837</v>
      </c>
      <c r="B352">
        <v>-2.4107189999999998</v>
      </c>
      <c r="C352">
        <v>2.7676259999999999</v>
      </c>
      <c r="D352">
        <v>-8.8098270000000003</v>
      </c>
      <c r="E352">
        <v>0.31895600000000002</v>
      </c>
      <c r="F352">
        <v>0.37899899999999997</v>
      </c>
      <c r="G352">
        <v>-5.8607509999999996</v>
      </c>
      <c r="H352">
        <v>16.957159000000001</v>
      </c>
      <c r="I352">
        <v>13.030632000000001</v>
      </c>
      <c r="J352">
        <v>-24.271366</v>
      </c>
      <c r="K352">
        <f>Table1[[#This Row],[mx]]-$W$8</f>
        <v>24.866335574284349</v>
      </c>
      <c r="L352">
        <f>Table1[[#This Row],[my]]-$X$8</f>
        <v>2.9133506907879614</v>
      </c>
      <c r="M352">
        <f>Table1[[#This Row],[mz]]-$Y$8</f>
        <v>-46.874372393215609</v>
      </c>
      <c r="N352">
        <f>Table1[[#This Row],[cx]]*$W$9+Table1[[#This Row],[cy]]*$X$9+Table1[[#This Row],[cz]]*$Y$9</f>
        <v>0.39250495359053783</v>
      </c>
      <c r="O352">
        <f>Table1[[#This Row],[cx]]*$W$10+Table1[[#This Row],[cy]]*$X$10+Table1[[#This Row],[cz]]*$Y$10</f>
        <v>0.42504503552203704</v>
      </c>
      <c r="P352">
        <f>Table1[[#This Row],[cx]]*$W$11+Table1[[#This Row],[cy]]*$X$11+Table1[[#This Row],[cz]]*$Y$11</f>
        <v>-0.84491239233645421</v>
      </c>
      <c r="Q352">
        <f t="shared" si="31"/>
        <v>2.3619961137045808E-3</v>
      </c>
      <c r="R352">
        <f t="shared" si="32"/>
        <v>47.279280520945989</v>
      </c>
      <c r="AF352">
        <f t="shared" si="33"/>
        <v>18.274832650374687</v>
      </c>
      <c r="AG352">
        <f t="shared" si="34"/>
        <v>21.715043139678684</v>
      </c>
      <c r="AH352">
        <f t="shared" si="35"/>
        <v>-335.7962970770767</v>
      </c>
      <c r="AI352">
        <f>SQRT(Table1[[#This Row],[ax]]*Table1[[#This Row],[ax]]+Table1[[#This Row],[ay]]*Table1[[#This Row],[ay]]+Table1[[#This Row],[az]]*Table1[[#This Row],[az]])-9.807</f>
        <v>-0.26318673994686748</v>
      </c>
    </row>
    <row r="353" spans="1:35" x14ac:dyDescent="0.25">
      <c r="A353">
        <v>22820323</v>
      </c>
      <c r="B353">
        <v>-3.4450660000000002</v>
      </c>
      <c r="C353">
        <v>-1.8965160000000001</v>
      </c>
      <c r="D353">
        <v>-9.9854400000000005</v>
      </c>
      <c r="E353">
        <v>0.42894599999999999</v>
      </c>
      <c r="F353">
        <v>-2.7671000000000001E-2</v>
      </c>
      <c r="G353">
        <v>-5.372852</v>
      </c>
      <c r="H353">
        <v>12.447276</v>
      </c>
      <c r="I353">
        <v>21.898700999999999</v>
      </c>
      <c r="J353">
        <v>-23.404530999999999</v>
      </c>
      <c r="K353">
        <f>Table1[[#This Row],[mx]]-$W$8</f>
        <v>20.356452574284347</v>
      </c>
      <c r="L353">
        <f>Table1[[#This Row],[my]]-$X$8</f>
        <v>11.78141969078796</v>
      </c>
      <c r="M353">
        <f>Table1[[#This Row],[mz]]-$Y$8</f>
        <v>-46.007537393215607</v>
      </c>
      <c r="N353">
        <f>Table1[[#This Row],[cx]]*$W$9+Table1[[#This Row],[cy]]*$X$9+Table1[[#This Row],[cz]]*$Y$9</f>
        <v>0.30907272390891888</v>
      </c>
      <c r="O353">
        <f>Table1[[#This Row],[cx]]*$W$10+Table1[[#This Row],[cy]]*$X$10+Table1[[#This Row],[cz]]*$Y$10</f>
        <v>0.576279052768494</v>
      </c>
      <c r="P353">
        <f>Table1[[#This Row],[cx]]*$W$11+Table1[[#This Row],[cy]]*$X$11+Table1[[#This Row],[cz]]*$Y$11</f>
        <v>-0.7605136141677451</v>
      </c>
      <c r="Q353">
        <f t="shared" si="31"/>
        <v>3.6053451730779873E-5</v>
      </c>
      <c r="R353">
        <f t="shared" si="32"/>
        <v>61.794239017322845</v>
      </c>
      <c r="AF353">
        <f t="shared" si="33"/>
        <v>24.576795439018611</v>
      </c>
      <c r="AG353">
        <f t="shared" si="34"/>
        <v>-1.585431514906501</v>
      </c>
      <c r="AH353">
        <f t="shared" si="35"/>
        <v>-307.84174354842338</v>
      </c>
      <c r="AI353">
        <f>SQRT(Table1[[#This Row],[ax]]*Table1[[#This Row],[ax]]+Table1[[#This Row],[ay]]*Table1[[#This Row],[ay]]+Table1[[#This Row],[az]]*Table1[[#This Row],[az]])-9.807</f>
        <v>0.92492735142257665</v>
      </c>
    </row>
    <row r="354" spans="1:35" x14ac:dyDescent="0.25">
      <c r="A354">
        <v>22871803</v>
      </c>
      <c r="B354">
        <v>-4.3405440000000004</v>
      </c>
      <c r="C354">
        <v>-1.0154049999999999</v>
      </c>
      <c r="D354">
        <v>-7.8161829999999997</v>
      </c>
      <c r="E354">
        <v>0.23879400000000001</v>
      </c>
      <c r="F354">
        <v>-0.18293599999999999</v>
      </c>
      <c r="G354">
        <v>-3.6393740000000001</v>
      </c>
      <c r="H354">
        <v>9.3805560000000003</v>
      </c>
      <c r="I354">
        <v>27.509111000000001</v>
      </c>
      <c r="J354">
        <v>-21.150763000000001</v>
      </c>
      <c r="K354">
        <f>Table1[[#This Row],[mx]]-$W$8</f>
        <v>17.289732574284347</v>
      </c>
      <c r="L354">
        <f>Table1[[#This Row],[my]]-$X$8</f>
        <v>17.391829690787961</v>
      </c>
      <c r="M354">
        <f>Table1[[#This Row],[mz]]-$Y$8</f>
        <v>-43.753769393215606</v>
      </c>
      <c r="N354">
        <f>Table1[[#This Row],[cx]]*$W$9+Table1[[#This Row],[cy]]*$X$9+Table1[[#This Row],[cz]]*$Y$9</f>
        <v>0.25517599184165329</v>
      </c>
      <c r="O354">
        <f>Table1[[#This Row],[cx]]*$W$10+Table1[[#This Row],[cy]]*$X$10+Table1[[#This Row],[cz]]*$Y$10</f>
        <v>0.65881066365085383</v>
      </c>
      <c r="P354">
        <f>Table1[[#This Row],[cx]]*$W$11+Table1[[#This Row],[cy]]*$X$11+Table1[[#This Row],[cz]]*$Y$11</f>
        <v>-0.67645547307224008</v>
      </c>
      <c r="Q354">
        <f t="shared" si="31"/>
        <v>1.8715760364962388E-3</v>
      </c>
      <c r="R354">
        <f t="shared" si="32"/>
        <v>68.827206045294275</v>
      </c>
      <c r="AF354">
        <f t="shared" si="33"/>
        <v>13.681888373046981</v>
      </c>
      <c r="AG354">
        <f t="shared" si="34"/>
        <v>-10.481460721005227</v>
      </c>
      <c r="AH354">
        <f t="shared" si="35"/>
        <v>-208.52077026964446</v>
      </c>
      <c r="AI354">
        <f>SQRT(Table1[[#This Row],[ax]]*Table1[[#This Row],[ax]]+Table1[[#This Row],[ay]]*Table1[[#This Row],[ay]]+Table1[[#This Row],[az]]*Table1[[#This Row],[az]])-9.807</f>
        <v>-0.80899543123865847</v>
      </c>
    </row>
    <row r="355" spans="1:35" x14ac:dyDescent="0.25">
      <c r="A355">
        <v>22923298</v>
      </c>
      <c r="B355">
        <v>-2.6549399999999999</v>
      </c>
      <c r="C355">
        <v>1.2927230000000001</v>
      </c>
      <c r="D355">
        <v>-8.702083</v>
      </c>
      <c r="E355">
        <v>-1.5873630000000001</v>
      </c>
      <c r="F355">
        <v>0.15768699999999999</v>
      </c>
      <c r="G355">
        <v>-6.3531769999999996</v>
      </c>
      <c r="H355">
        <v>3.2471160000000001</v>
      </c>
      <c r="I355">
        <v>31.852654999999999</v>
      </c>
      <c r="J355">
        <v>-21.497496000000002</v>
      </c>
      <c r="K355">
        <f>Table1[[#This Row],[mx]]-$W$8</f>
        <v>11.156292574284347</v>
      </c>
      <c r="L355">
        <f>Table1[[#This Row],[my]]-$X$8</f>
        <v>21.735373690787959</v>
      </c>
      <c r="M355">
        <f>Table1[[#This Row],[mz]]-$Y$8</f>
        <v>-44.100502393215606</v>
      </c>
      <c r="N355">
        <f>Table1[[#This Row],[cx]]*$W$9+Table1[[#This Row],[cy]]*$X$9+Table1[[#This Row],[cz]]*$Y$9</f>
        <v>0.13827334817995676</v>
      </c>
      <c r="O355">
        <f>Table1[[#This Row],[cx]]*$W$10+Table1[[#This Row],[cy]]*$X$10+Table1[[#This Row],[cz]]*$Y$10</f>
        <v>0.73650951046072988</v>
      </c>
      <c r="P355">
        <f>Table1[[#This Row],[cx]]*$W$11+Table1[[#This Row],[cy]]*$X$11+Table1[[#This Row],[cz]]*$Y$11</f>
        <v>-0.64412694774317913</v>
      </c>
      <c r="Q355">
        <f t="shared" si="31"/>
        <v>5.5388198053548244E-4</v>
      </c>
      <c r="R355">
        <f t="shared" si="32"/>
        <v>79.366982224943655</v>
      </c>
      <c r="AF355">
        <f t="shared" si="33"/>
        <v>-90.949200455224897</v>
      </c>
      <c r="AG355">
        <f t="shared" si="34"/>
        <v>9.034799584079412</v>
      </c>
      <c r="AH355">
        <f t="shared" si="35"/>
        <v>-364.01022859958579</v>
      </c>
      <c r="AI355">
        <f>SQRT(Table1[[#This Row],[ax]]*Table1[[#This Row],[ax]]+Table1[[#This Row],[ay]]*Table1[[#This Row],[ay]]+Table1[[#This Row],[az]]*Table1[[#This Row],[az]])-9.807</f>
        <v>-0.61754475514364415</v>
      </c>
    </row>
    <row r="356" spans="1:35" x14ac:dyDescent="0.25">
      <c r="A356">
        <v>22974794</v>
      </c>
      <c r="B356">
        <v>-3.22</v>
      </c>
      <c r="C356">
        <v>-2.669883</v>
      </c>
      <c r="D356">
        <v>-10.100368</v>
      </c>
      <c r="E356">
        <v>-1.4850969999999999</v>
      </c>
      <c r="F356">
        <v>-0.90892499999999998</v>
      </c>
      <c r="G356">
        <v>-4.9773670000000001</v>
      </c>
      <c r="H356">
        <v>-4.1490919999999996</v>
      </c>
      <c r="I356">
        <v>28.775977999999999</v>
      </c>
      <c r="J356">
        <v>-22.017596999999999</v>
      </c>
      <c r="K356">
        <f>Table1[[#This Row],[mx]]-$W$8</f>
        <v>3.7600845742843481</v>
      </c>
      <c r="L356">
        <f>Table1[[#This Row],[my]]-$X$8</f>
        <v>18.658696690787959</v>
      </c>
      <c r="M356">
        <f>Table1[[#This Row],[mz]]-$Y$8</f>
        <v>-44.620603393215603</v>
      </c>
      <c r="N356">
        <f>Table1[[#This Row],[cx]]*$W$9+Table1[[#This Row],[cy]]*$X$9+Table1[[#This Row],[cz]]*$Y$9</f>
        <v>-3.7299659757802223E-3</v>
      </c>
      <c r="O356">
        <f>Table1[[#This Row],[cx]]*$W$10+Table1[[#This Row],[cy]]*$X$10+Table1[[#This Row],[cz]]*$Y$10</f>
        <v>0.68054327232218537</v>
      </c>
      <c r="P356">
        <f>Table1[[#This Row],[cx]]*$W$11+Table1[[#This Row],[cy]]*$X$11+Table1[[#This Row],[cz]]*$Y$11</f>
        <v>-0.66649177719504338</v>
      </c>
      <c r="Q356">
        <f t="shared" si="31"/>
        <v>8.5813641663887788E-3</v>
      </c>
      <c r="R356">
        <f t="shared" si="32"/>
        <v>90.314027302767457</v>
      </c>
      <c r="AF356">
        <f t="shared" si="33"/>
        <v>-85.08979026754001</v>
      </c>
      <c r="AG356">
        <f t="shared" si="34"/>
        <v>-52.07756639392835</v>
      </c>
      <c r="AH356">
        <f t="shared" si="35"/>
        <v>-285.18212218769202</v>
      </c>
      <c r="AI356">
        <f>SQRT(Table1[[#This Row],[ax]]*Table1[[#This Row],[ax]]+Table1[[#This Row],[ay]]*Table1[[#This Row],[ay]]+Table1[[#This Row],[az]]*Table1[[#This Row],[az]])-9.807</f>
        <v>1.1252508647173389</v>
      </c>
    </row>
    <row r="357" spans="1:35" x14ac:dyDescent="0.25">
      <c r="A357">
        <v>23026275</v>
      </c>
      <c r="B357">
        <v>-1.852841</v>
      </c>
      <c r="C357">
        <v>-4.8099000000000003E-2</v>
      </c>
      <c r="D357">
        <v>-10.227266</v>
      </c>
      <c r="E357">
        <v>-2.971962</v>
      </c>
      <c r="F357">
        <v>-0.67110099999999995</v>
      </c>
      <c r="G357">
        <v>-4.3789449999999999</v>
      </c>
      <c r="H357">
        <v>-4.6902780000000002</v>
      </c>
      <c r="I357">
        <v>26.423224999999999</v>
      </c>
      <c r="J357">
        <v>-23.5779</v>
      </c>
      <c r="K357">
        <f>Table1[[#This Row],[mx]]-$W$8</f>
        <v>3.2188985742843474</v>
      </c>
      <c r="L357">
        <f>Table1[[#This Row],[my]]-$X$8</f>
        <v>16.305943690787959</v>
      </c>
      <c r="M357">
        <f>Table1[[#This Row],[mz]]-$Y$8</f>
        <v>-46.180906393215608</v>
      </c>
      <c r="N357">
        <f>Table1[[#This Row],[cx]]*$W$9+Table1[[#This Row],[cy]]*$X$9+Table1[[#This Row],[cz]]*$Y$9</f>
        <v>-1.6974008033041374E-2</v>
      </c>
      <c r="O357">
        <f>Table1[[#This Row],[cx]]*$W$10+Table1[[#This Row],[cy]]*$X$10+Table1[[#This Row],[cz]]*$Y$10</f>
        <v>0.64957654814676613</v>
      </c>
      <c r="P357">
        <f>Table1[[#This Row],[cx]]*$W$11+Table1[[#This Row],[cy]]*$X$11+Table1[[#This Row],[cz]]*$Y$11</f>
        <v>-0.71050210760069943</v>
      </c>
      <c r="Q357">
        <f t="shared" si="31"/>
        <v>5.3215487581086008E-3</v>
      </c>
      <c r="R357">
        <f t="shared" si="32"/>
        <v>91.496848612838491</v>
      </c>
      <c r="AF357">
        <f t="shared" si="33"/>
        <v>-170.28087947325918</v>
      </c>
      <c r="AG357">
        <f t="shared" si="34"/>
        <v>-38.45125492700906</v>
      </c>
      <c r="AH357">
        <f t="shared" si="35"/>
        <v>-250.89506721991427</v>
      </c>
      <c r="AI357">
        <f>SQRT(Table1[[#This Row],[ax]]*Table1[[#This Row],[ax]]+Table1[[#This Row],[ay]]*Table1[[#This Row],[ay]]+Table1[[#This Row],[az]]*Table1[[#This Row],[az]])-9.807</f>
        <v>0.58685891379318278</v>
      </c>
    </row>
    <row r="358" spans="1:35" x14ac:dyDescent="0.25">
      <c r="A358">
        <v>23077753</v>
      </c>
      <c r="B358">
        <v>-3.818581</v>
      </c>
      <c r="C358">
        <v>-0.31865700000000002</v>
      </c>
      <c r="D358">
        <v>-11.606396999999999</v>
      </c>
      <c r="E358">
        <v>-2.9812829999999999</v>
      </c>
      <c r="F358">
        <v>1.1211E-2</v>
      </c>
      <c r="G358">
        <v>-4.4513850000000001</v>
      </c>
      <c r="H358">
        <v>-5.5922549999999998</v>
      </c>
      <c r="I358">
        <v>20.812815000000001</v>
      </c>
      <c r="J358">
        <v>-25.138200999999999</v>
      </c>
      <c r="K358">
        <f>Table1[[#This Row],[mx]]-$W$8</f>
        <v>2.3169215742843479</v>
      </c>
      <c r="L358">
        <f>Table1[[#This Row],[my]]-$X$8</f>
        <v>10.695533690787961</v>
      </c>
      <c r="M358">
        <f>Table1[[#This Row],[mz]]-$Y$8</f>
        <v>-47.741207393215603</v>
      </c>
      <c r="N358">
        <f>Table1[[#This Row],[cx]]*$W$9+Table1[[#This Row],[cy]]*$X$9+Table1[[#This Row],[cz]]*$Y$9</f>
        <v>-3.7421056241524045E-2</v>
      </c>
      <c r="O358">
        <f>Table1[[#This Row],[cx]]*$W$10+Table1[[#This Row],[cy]]*$X$10+Table1[[#This Row],[cz]]*$Y$10</f>
        <v>0.55945807478631271</v>
      </c>
      <c r="P358">
        <f>Table1[[#This Row],[cx]]*$W$11+Table1[[#This Row],[cy]]*$X$11+Table1[[#This Row],[cz]]*$Y$11</f>
        <v>-0.77740101360792035</v>
      </c>
      <c r="Q358">
        <f t="shared" si="31"/>
        <v>6.6022110774043921E-3</v>
      </c>
      <c r="R358">
        <f t="shared" si="32"/>
        <v>93.826702503336989</v>
      </c>
      <c r="AF358">
        <f t="shared" si="33"/>
        <v>-170.8149334341006</v>
      </c>
      <c r="AG358">
        <f t="shared" si="34"/>
        <v>0.64234298412116597</v>
      </c>
      <c r="AH358">
        <f t="shared" si="35"/>
        <v>-255.04557348784198</v>
      </c>
      <c r="AI358">
        <f>SQRT(Table1[[#This Row],[ax]]*Table1[[#This Row],[ax]]+Table1[[#This Row],[ay]]*Table1[[#This Row],[ay]]+Table1[[#This Row],[az]]*Table1[[#This Row],[az]])-9.807</f>
        <v>2.4155837881692985</v>
      </c>
    </row>
    <row r="359" spans="1:35" x14ac:dyDescent="0.25">
      <c r="A359">
        <v>23129236</v>
      </c>
      <c r="B359">
        <v>-3.2319719999999998</v>
      </c>
      <c r="C359">
        <v>-7.3949999999999997E-3</v>
      </c>
      <c r="D359">
        <v>-9.3293949999999999</v>
      </c>
      <c r="E359">
        <v>-0.30742900000000001</v>
      </c>
      <c r="F359">
        <v>-1.6439680000000001</v>
      </c>
      <c r="G359">
        <v>-2.4883389999999999</v>
      </c>
      <c r="H359">
        <v>-6.4942310000000001</v>
      </c>
      <c r="I359">
        <v>12.668670000000001</v>
      </c>
      <c r="J359">
        <v>-26.698502999999999</v>
      </c>
      <c r="K359">
        <f>Table1[[#This Row],[mx]]-$W$8</f>
        <v>1.4149455742843475</v>
      </c>
      <c r="L359">
        <f>Table1[[#This Row],[my]]-$X$8</f>
        <v>2.5513886907879613</v>
      </c>
      <c r="M359">
        <f>Table1[[#This Row],[mz]]-$Y$8</f>
        <v>-49.301509393215611</v>
      </c>
      <c r="N359">
        <f>Table1[[#This Row],[cx]]*$W$9+Table1[[#This Row],[cy]]*$X$9+Table1[[#This Row],[cz]]*$Y$9</f>
        <v>-5.8128931483363608E-2</v>
      </c>
      <c r="O359">
        <f>Table1[[#This Row],[cx]]*$W$10+Table1[[#This Row],[cy]]*$X$10+Table1[[#This Row],[cz]]*$Y$10</f>
        <v>0.4234946552285731</v>
      </c>
      <c r="P359">
        <f>Table1[[#This Row],[cx]]*$W$11+Table1[[#This Row],[cy]]*$X$11+Table1[[#This Row],[cz]]*$Y$11</f>
        <v>-0.86244127175609342</v>
      </c>
      <c r="Q359">
        <f t="shared" si="31"/>
        <v>5.3975994933813049E-3</v>
      </c>
      <c r="R359">
        <f t="shared" si="32"/>
        <v>97.815587559349296</v>
      </c>
      <c r="AF359">
        <f t="shared" si="33"/>
        <v>-17.614384199927386</v>
      </c>
      <c r="AG359">
        <f t="shared" si="34"/>
        <v>-94.192428054562924</v>
      </c>
      <c r="AH359">
        <f t="shared" si="35"/>
        <v>-142.57132269780374</v>
      </c>
      <c r="AI359">
        <f>SQRT(Table1[[#This Row],[ax]]*Table1[[#This Row],[ax]]+Table1[[#This Row],[ay]]*Table1[[#This Row],[ay]]+Table1[[#This Row],[az]]*Table1[[#This Row],[az]])-9.807</f>
        <v>6.6363599140567331E-2</v>
      </c>
    </row>
    <row r="360" spans="1:35" x14ac:dyDescent="0.25">
      <c r="A360">
        <v>23180745</v>
      </c>
      <c r="B360">
        <v>1.2645679999999999</v>
      </c>
      <c r="C360">
        <v>-0.222884</v>
      </c>
      <c r="D360">
        <v>-12.360609</v>
      </c>
      <c r="E360">
        <v>-0.44644800000000001</v>
      </c>
      <c r="F360">
        <v>-0.38906800000000002</v>
      </c>
      <c r="G360">
        <v>-1.1551400000000001</v>
      </c>
      <c r="H360">
        <v>-4.870673</v>
      </c>
      <c r="I360">
        <v>10.677878</v>
      </c>
      <c r="J360">
        <v>-25.138200999999999</v>
      </c>
      <c r="K360">
        <f>Table1[[#This Row],[mx]]-$W$8</f>
        <v>3.0385035742843476</v>
      </c>
      <c r="L360">
        <f>Table1[[#This Row],[my]]-$X$8</f>
        <v>0.56059669078796048</v>
      </c>
      <c r="M360">
        <f>Table1[[#This Row],[mz]]-$Y$8</f>
        <v>-47.741207393215603</v>
      </c>
      <c r="N360">
        <f>Table1[[#This Row],[cx]]*$W$9+Table1[[#This Row],[cy]]*$X$9+Table1[[#This Row],[cz]]*$Y$9</f>
        <v>-2.47291561698951E-2</v>
      </c>
      <c r="O360">
        <f>Table1[[#This Row],[cx]]*$W$10+Table1[[#This Row],[cy]]*$X$10+Table1[[#This Row],[cz]]*$Y$10</f>
        <v>0.37649483632919256</v>
      </c>
      <c r="P360">
        <f>Table1[[#This Row],[cx]]*$W$11+Table1[[#This Row],[cy]]*$X$11+Table1[[#This Row],[cz]]*$Y$11</f>
        <v>-0.85083821155855133</v>
      </c>
      <c r="Q360">
        <f t="shared" si="31"/>
        <v>1.7879552749355699E-2</v>
      </c>
      <c r="R360">
        <f t="shared" si="32"/>
        <v>93.757937260192435</v>
      </c>
      <c r="AF360">
        <f t="shared" si="33"/>
        <v>-25.579586172056576</v>
      </c>
      <c r="AG360">
        <f t="shared" si="34"/>
        <v>-22.291954343595915</v>
      </c>
      <c r="AH360">
        <f t="shared" si="35"/>
        <v>-66.184646746741919</v>
      </c>
      <c r="AI360">
        <f>SQRT(Table1[[#This Row],[ax]]*Table1[[#This Row],[ax]]+Table1[[#This Row],[ay]]*Table1[[#This Row],[ay]]+Table1[[#This Row],[az]]*Table1[[#This Row],[az]])-9.807</f>
        <v>2.6201261502795159</v>
      </c>
    </row>
    <row r="361" spans="1:35" x14ac:dyDescent="0.25">
      <c r="A361">
        <v>23232253</v>
      </c>
      <c r="B361">
        <v>-1.467355</v>
      </c>
      <c r="C361">
        <v>-0.59879300000000002</v>
      </c>
      <c r="D361">
        <v>-10.761201</v>
      </c>
      <c r="E361">
        <v>-1.047266</v>
      </c>
      <c r="F361">
        <v>-0.50864600000000004</v>
      </c>
      <c r="G361">
        <v>-1.155939</v>
      </c>
      <c r="H361">
        <v>-2.3451390000000001</v>
      </c>
      <c r="I361">
        <v>7.4202209999999997</v>
      </c>
      <c r="J361">
        <v>-25.831669000000002</v>
      </c>
      <c r="K361">
        <f>Table1[[#This Row],[mx]]-$W$8</f>
        <v>5.5640375742843471</v>
      </c>
      <c r="L361">
        <f>Table1[[#This Row],[my]]-$X$8</f>
        <v>-2.6970603092120395</v>
      </c>
      <c r="M361">
        <f>Table1[[#This Row],[mz]]-$Y$8</f>
        <v>-48.434675393215613</v>
      </c>
      <c r="N361">
        <f>Table1[[#This Row],[cx]]*$W$9+Table1[[#This Row],[cy]]*$X$9+Table1[[#This Row],[cz]]*$Y$9</f>
        <v>2.1808716127599159E-2</v>
      </c>
      <c r="O361">
        <f>Table1[[#This Row],[cx]]*$W$10+Table1[[#This Row],[cy]]*$X$10+Table1[[#This Row],[cz]]*$Y$10</f>
        <v>0.32430518574935707</v>
      </c>
      <c r="P361">
        <f>Table1[[#This Row],[cx]]*$W$11+Table1[[#This Row],[cy]]*$X$11+Table1[[#This Row],[cz]]*$Y$11</f>
        <v>-0.88957824641987626</v>
      </c>
      <c r="Q361">
        <f t="shared" si="31"/>
        <v>1.060922039920128E-2</v>
      </c>
      <c r="R361">
        <f t="shared" si="32"/>
        <v>86.152793847733093</v>
      </c>
      <c r="AF361">
        <f t="shared" si="33"/>
        <v>-60.003921827547671</v>
      </c>
      <c r="AG361">
        <f t="shared" si="34"/>
        <v>-29.143269066211275</v>
      </c>
      <c r="AH361">
        <f t="shared" si="35"/>
        <v>-66.230426074572875</v>
      </c>
      <c r="AI361">
        <f>SQRT(Table1[[#This Row],[ax]]*Table1[[#This Row],[ax]]+Table1[[#This Row],[ay]]*Table1[[#This Row],[ay]]+Table1[[#This Row],[az]]*Table1[[#This Row],[az]])-9.807</f>
        <v>1.0702758866949313</v>
      </c>
    </row>
    <row r="362" spans="1:35" x14ac:dyDescent="0.25">
      <c r="A362">
        <v>23283765</v>
      </c>
      <c r="B362">
        <v>-1.000462</v>
      </c>
      <c r="C362">
        <v>-0.117534</v>
      </c>
      <c r="D362">
        <v>-9.6478400000000004</v>
      </c>
      <c r="E362">
        <v>0.216423</v>
      </c>
      <c r="F362">
        <v>-1.1629940000000001</v>
      </c>
      <c r="G362">
        <v>-0.88056400000000001</v>
      </c>
      <c r="H362">
        <v>-2.1647439999999998</v>
      </c>
      <c r="I362">
        <v>6.8772779999999996</v>
      </c>
      <c r="J362">
        <v>-24.964834</v>
      </c>
      <c r="K362">
        <f>Table1[[#This Row],[mx]]-$W$8</f>
        <v>5.7444325742843478</v>
      </c>
      <c r="L362">
        <f>Table1[[#This Row],[my]]-$X$8</f>
        <v>-3.2400033092120397</v>
      </c>
      <c r="M362">
        <f>Table1[[#This Row],[mz]]-$Y$8</f>
        <v>-47.567840393215604</v>
      </c>
      <c r="N362">
        <f>Table1[[#This Row],[cx]]*$W$9+Table1[[#This Row],[cy]]*$X$9+Table1[[#This Row],[cz]]*$Y$9</f>
        <v>2.6686842493152951E-2</v>
      </c>
      <c r="O362">
        <f>Table1[[#This Row],[cx]]*$W$10+Table1[[#This Row],[cy]]*$X$10+Table1[[#This Row],[cz]]*$Y$10</f>
        <v>0.30796541997029381</v>
      </c>
      <c r="P362">
        <f>Table1[[#This Row],[cx]]*$W$11+Table1[[#This Row],[cy]]*$X$11+Table1[[#This Row],[cz]]*$Y$11</f>
        <v>-0.87822879560443512</v>
      </c>
      <c r="Q362">
        <f t="shared" si="31"/>
        <v>1.7731397874578107E-2</v>
      </c>
      <c r="R362">
        <f t="shared" si="32"/>
        <v>85.047387704183109</v>
      </c>
      <c r="AF362">
        <f t="shared" si="33"/>
        <v>12.400124489559817</v>
      </c>
      <c r="AG362">
        <f t="shared" si="34"/>
        <v>-66.634647799037666</v>
      </c>
      <c r="AH362">
        <f t="shared" si="35"/>
        <v>-50.45260079115782</v>
      </c>
      <c r="AI362">
        <f>SQRT(Table1[[#This Row],[ax]]*Table1[[#This Row],[ax]]+Table1[[#This Row],[ay]]*Table1[[#This Row],[ay]]+Table1[[#This Row],[az]]*Table1[[#This Row],[az]])-9.807</f>
        <v>-0.10671365782432041</v>
      </c>
    </row>
    <row r="363" spans="1:35" x14ac:dyDescent="0.25">
      <c r="A363">
        <v>23335269</v>
      </c>
      <c r="B363">
        <v>-2.3987470000000002</v>
      </c>
      <c r="C363">
        <v>-0.85259099999999999</v>
      </c>
      <c r="D363">
        <v>-10.916831999999999</v>
      </c>
      <c r="E363">
        <v>3.1064000000000001E-2</v>
      </c>
      <c r="F363">
        <v>-0.94754099999999997</v>
      </c>
      <c r="G363">
        <v>-0.67389900000000003</v>
      </c>
      <c r="H363">
        <v>1.262767</v>
      </c>
      <c r="I363">
        <v>6.6962970000000004</v>
      </c>
      <c r="J363">
        <v>-24.097999999999999</v>
      </c>
      <c r="K363">
        <f>Table1[[#This Row],[mx]]-$W$8</f>
        <v>9.1719435742843469</v>
      </c>
      <c r="L363">
        <f>Table1[[#This Row],[my]]-$X$8</f>
        <v>-3.4209843092120389</v>
      </c>
      <c r="M363">
        <f>Table1[[#This Row],[mz]]-$Y$8</f>
        <v>-46.701006393215607</v>
      </c>
      <c r="N363">
        <f>Table1[[#This Row],[cx]]*$W$9+Table1[[#This Row],[cy]]*$X$9+Table1[[#This Row],[cz]]*$Y$9</f>
        <v>9.3410920495126767E-2</v>
      </c>
      <c r="O363">
        <f>Table1[[#This Row],[cx]]*$W$10+Table1[[#This Row],[cy]]*$X$10+Table1[[#This Row],[cz]]*$Y$10</f>
        <v>0.3000492987962961</v>
      </c>
      <c r="P363">
        <f>Table1[[#This Row],[cx]]*$W$11+Table1[[#This Row],[cy]]*$X$11+Table1[[#This Row],[cz]]*$Y$11</f>
        <v>-0.86821123257316402</v>
      </c>
      <c r="Q363">
        <f t="shared" si="31"/>
        <v>2.1742703897288471E-2</v>
      </c>
      <c r="R363">
        <f t="shared" si="32"/>
        <v>72.707664390609963</v>
      </c>
      <c r="AF363">
        <f t="shared" si="33"/>
        <v>1.7798360947943894</v>
      </c>
      <c r="AG363">
        <f t="shared" si="34"/>
        <v>-54.290100215605534</v>
      </c>
      <c r="AH363">
        <f t="shared" si="35"/>
        <v>-38.611568518086663</v>
      </c>
      <c r="AI363">
        <f>SQRT(Table1[[#This Row],[ax]]*Table1[[#This Row],[ax]]+Table1[[#This Row],[ay]]*Table1[[#This Row],[ay]]+Table1[[#This Row],[az]]*Table1[[#This Row],[az]])-9.807</f>
        <v>1.4027332483656352</v>
      </c>
    </row>
    <row r="364" spans="1:35" x14ac:dyDescent="0.25">
      <c r="A364">
        <v>23386774</v>
      </c>
      <c r="B364">
        <v>-3.2559149999999999</v>
      </c>
      <c r="C364">
        <v>-1.6211690000000001</v>
      </c>
      <c r="D364">
        <v>-10.105155999999999</v>
      </c>
      <c r="E364">
        <v>0.114955</v>
      </c>
      <c r="F364">
        <v>-0.94248100000000001</v>
      </c>
      <c r="G364">
        <v>-0.61451</v>
      </c>
      <c r="H364">
        <v>1.8039529999999999</v>
      </c>
      <c r="I364">
        <v>7.6012019999999998</v>
      </c>
      <c r="J364">
        <v>-24.271366</v>
      </c>
      <c r="K364">
        <f>Table1[[#This Row],[mx]]-$W$8</f>
        <v>9.7131295742843484</v>
      </c>
      <c r="L364">
        <f>Table1[[#This Row],[my]]-$X$8</f>
        <v>-2.5160793092120395</v>
      </c>
      <c r="M364">
        <f>Table1[[#This Row],[mz]]-$Y$8</f>
        <v>-46.874372393215609</v>
      </c>
      <c r="N364">
        <f>Table1[[#This Row],[cx]]*$W$9+Table1[[#This Row],[cy]]*$X$9+Table1[[#This Row],[cz]]*$Y$9</f>
        <v>0.10350548683897746</v>
      </c>
      <c r="O364">
        <f>Table1[[#This Row],[cx]]*$W$10+Table1[[#This Row],[cy]]*$X$10+Table1[[#This Row],[cz]]*$Y$10</f>
        <v>0.3180588724516562</v>
      </c>
      <c r="P364">
        <f>Table1[[#This Row],[cx]]*$W$11+Table1[[#This Row],[cy]]*$X$11+Table1[[#This Row],[cz]]*$Y$11</f>
        <v>-0.86547705421271215</v>
      </c>
      <c r="Q364">
        <f t="shared" si="31"/>
        <v>1.9341754512125785E-2</v>
      </c>
      <c r="R364">
        <f t="shared" si="32"/>
        <v>71.973624834965904</v>
      </c>
      <c r="AF364">
        <f t="shared" si="33"/>
        <v>6.5864363339263789</v>
      </c>
      <c r="AG364">
        <f t="shared" si="34"/>
        <v>-54.000183571269339</v>
      </c>
      <c r="AH364">
        <f t="shared" si="35"/>
        <v>-35.20882946858422</v>
      </c>
      <c r="AI364">
        <f>SQRT(Table1[[#This Row],[ax]]*Table1[[#This Row],[ax]]+Table1[[#This Row],[ay]]*Table1[[#This Row],[ay]]+Table1[[#This Row],[az]]*Table1[[#This Row],[az]])-9.807</f>
        <v>0.93280210237237071</v>
      </c>
    </row>
    <row r="365" spans="1:35" x14ac:dyDescent="0.25">
      <c r="A365">
        <v>23438292</v>
      </c>
      <c r="B365">
        <v>-2.8800059999999998</v>
      </c>
      <c r="C365">
        <v>-0.81907099999999999</v>
      </c>
      <c r="D365">
        <v>-9.5113640000000004</v>
      </c>
      <c r="E365">
        <v>0.79753399999999997</v>
      </c>
      <c r="F365">
        <v>-0.94913899999999995</v>
      </c>
      <c r="G365">
        <v>-0.32874799999999998</v>
      </c>
      <c r="H365">
        <v>2.5255339999999999</v>
      </c>
      <c r="I365">
        <v>8.6870879999999993</v>
      </c>
      <c r="J365">
        <v>-24.271366</v>
      </c>
      <c r="K365">
        <f>Table1[[#This Row],[mx]]-$W$8</f>
        <v>10.434710574284347</v>
      </c>
      <c r="L365">
        <f>Table1[[#This Row],[my]]-$X$8</f>
        <v>-1.43019330921204</v>
      </c>
      <c r="M365">
        <f>Table1[[#This Row],[mz]]-$Y$8</f>
        <v>-46.874372393215609</v>
      </c>
      <c r="N365">
        <f>Table1[[#This Row],[cx]]*$W$9+Table1[[#This Row],[cy]]*$X$9+Table1[[#This Row],[cz]]*$Y$9</f>
        <v>0.11735253530361929</v>
      </c>
      <c r="O365">
        <f>Table1[[#This Row],[cx]]*$W$10+Table1[[#This Row],[cy]]*$X$10+Table1[[#This Row],[cz]]*$Y$10</f>
        <v>0.33812322663217942</v>
      </c>
      <c r="P365">
        <f>Table1[[#This Row],[cx]]*$W$11+Table1[[#This Row],[cy]]*$X$11+Table1[[#This Row],[cz]]*$Y$11</f>
        <v>-0.85857408604454255</v>
      </c>
      <c r="Q365">
        <f t="shared" si="31"/>
        <v>1.8157995007611775E-2</v>
      </c>
      <c r="R365">
        <f t="shared" si="32"/>
        <v>70.859630031122492</v>
      </c>
      <c r="AF365">
        <f t="shared" si="33"/>
        <v>45.695332218186593</v>
      </c>
      <c r="AG365">
        <f t="shared" si="34"/>
        <v>-54.38165887126744</v>
      </c>
      <c r="AH365">
        <f t="shared" si="35"/>
        <v>-18.835872923366786</v>
      </c>
      <c r="AI365">
        <f>SQRT(Table1[[#This Row],[ax]]*Table1[[#This Row],[ax]]+Table1[[#This Row],[ay]]*Table1[[#This Row],[ay]]+Table1[[#This Row],[az]]*Table1[[#This Row],[az]])-9.807</f>
        <v>0.16452731549049027</v>
      </c>
    </row>
    <row r="366" spans="1:35" x14ac:dyDescent="0.25">
      <c r="A366">
        <v>23489809</v>
      </c>
      <c r="B366">
        <v>-4.9056040000000003</v>
      </c>
      <c r="C366">
        <v>-2.5908699999999998</v>
      </c>
      <c r="D366">
        <v>-9.755585</v>
      </c>
      <c r="E366">
        <v>0.38340600000000002</v>
      </c>
      <c r="F366">
        <v>-0.86365000000000003</v>
      </c>
      <c r="G366">
        <v>-0.28054499999999999</v>
      </c>
      <c r="H366">
        <v>5.7726499999999996</v>
      </c>
      <c r="I366">
        <v>9.7729739999999996</v>
      </c>
      <c r="J366">
        <v>-23.231165000000001</v>
      </c>
      <c r="K366">
        <f>Table1[[#This Row],[mx]]-$W$8</f>
        <v>13.681826574284347</v>
      </c>
      <c r="L366">
        <f>Table1[[#This Row],[my]]-$X$8</f>
        <v>-0.34430730921203967</v>
      </c>
      <c r="M366">
        <f>Table1[[#This Row],[mz]]-$Y$8</f>
        <v>-45.834171393215613</v>
      </c>
      <c r="N366">
        <f>Table1[[#This Row],[cx]]*$W$9+Table1[[#This Row],[cy]]*$X$9+Table1[[#This Row],[cz]]*$Y$9</f>
        <v>0.18107326802165319</v>
      </c>
      <c r="O366">
        <f>Table1[[#This Row],[cx]]*$W$10+Table1[[#This Row],[cy]]*$X$10+Table1[[#This Row],[cz]]*$Y$10</f>
        <v>0.3517014463203828</v>
      </c>
      <c r="P366">
        <f>Table1[[#This Row],[cx]]*$W$11+Table1[[#This Row],[cy]]*$X$11+Table1[[#This Row],[cz]]*$Y$11</f>
        <v>-0.83617691910093861</v>
      </c>
      <c r="Q366">
        <f t="shared" si="31"/>
        <v>2.0830203326088367E-2</v>
      </c>
      <c r="R366">
        <f t="shared" si="32"/>
        <v>62.758354284643943</v>
      </c>
      <c r="AF366">
        <f t="shared" si="33"/>
        <v>21.967545639992842</v>
      </c>
      <c r="AG366">
        <f t="shared" si="34"/>
        <v>-49.483499976473553</v>
      </c>
      <c r="AH366">
        <f t="shared" si="35"/>
        <v>-16.074044463497678</v>
      </c>
      <c r="AI366">
        <f>SQRT(Table1[[#This Row],[ax]]*Table1[[#This Row],[ax]]+Table1[[#This Row],[ay]]*Table1[[#This Row],[ay]]+Table1[[#This Row],[az]]*Table1[[#This Row],[az]])-9.807</f>
        <v>1.41570006076706</v>
      </c>
    </row>
    <row r="367" spans="1:35" x14ac:dyDescent="0.25">
      <c r="A367">
        <v>23541324</v>
      </c>
      <c r="B367">
        <v>-7.2376750000000003</v>
      </c>
      <c r="C367">
        <v>-3.5916969999999999</v>
      </c>
      <c r="D367">
        <v>-5.6301649999999999</v>
      </c>
      <c r="E367">
        <v>1.5432300000000001</v>
      </c>
      <c r="F367">
        <v>-1.935589</v>
      </c>
      <c r="G367">
        <v>0.35249900000000001</v>
      </c>
      <c r="H367">
        <v>11.184509</v>
      </c>
      <c r="I367">
        <v>10.134935</v>
      </c>
      <c r="J367">
        <v>-21.497496000000002</v>
      </c>
      <c r="K367">
        <f>Table1[[#This Row],[mx]]-$W$8</f>
        <v>19.093685574284347</v>
      </c>
      <c r="L367">
        <f>Table1[[#This Row],[my]]-$X$8</f>
        <v>1.7653690787961196E-2</v>
      </c>
      <c r="M367">
        <f>Table1[[#This Row],[mz]]-$Y$8</f>
        <v>-44.100502393215606</v>
      </c>
      <c r="N367">
        <f>Table1[[#This Row],[cx]]*$W$9+Table1[[#This Row],[cy]]*$X$9+Table1[[#This Row],[cz]]*$Y$9</f>
        <v>0.28712541738587416</v>
      </c>
      <c r="O367">
        <f>Table1[[#This Row],[cx]]*$W$10+Table1[[#This Row],[cy]]*$X$10+Table1[[#This Row],[cz]]*$Y$10</f>
        <v>0.34813468223778804</v>
      </c>
      <c r="P367">
        <f>Table1[[#This Row],[cx]]*$W$11+Table1[[#This Row],[cy]]*$X$11+Table1[[#This Row],[cz]]*$Y$11</f>
        <v>-0.80921477356166382</v>
      </c>
      <c r="Q367">
        <f t="shared" si="31"/>
        <v>2.0031501762237707E-2</v>
      </c>
      <c r="R367">
        <f t="shared" si="32"/>
        <v>50.485761682304002</v>
      </c>
      <c r="AF367">
        <f t="shared" si="33"/>
        <v>88.420565817974037</v>
      </c>
      <c r="AG367">
        <f t="shared" si="34"/>
        <v>-110.9010805719475</v>
      </c>
      <c r="AH367">
        <f t="shared" si="35"/>
        <v>20.196704982582006</v>
      </c>
      <c r="AI367">
        <f>SQRT(Table1[[#This Row],[ax]]*Table1[[#This Row],[ax]]+Table1[[#This Row],[ay]]*Table1[[#This Row],[ay]]+Table1[[#This Row],[az]]*Table1[[#This Row],[az]])-9.807</f>
        <v>4.0993941542561529E-2</v>
      </c>
    </row>
    <row r="368" spans="1:35" x14ac:dyDescent="0.25">
      <c r="A368">
        <v>23592845</v>
      </c>
      <c r="B368">
        <v>-7.3023220000000002</v>
      </c>
      <c r="C368">
        <v>-4.9660399999999996</v>
      </c>
      <c r="D368">
        <v>-8.6158870000000007</v>
      </c>
      <c r="E368">
        <v>1.5821130000000001</v>
      </c>
      <c r="F368">
        <v>-2.7300219999999999</v>
      </c>
      <c r="G368">
        <v>-0.42062899999999998</v>
      </c>
      <c r="H368">
        <v>16.596368999999999</v>
      </c>
      <c r="I368">
        <v>14.116517999999999</v>
      </c>
      <c r="J368">
        <v>-19.763826000000002</v>
      </c>
      <c r="K368">
        <f>Table1[[#This Row],[mx]]-$W$8</f>
        <v>24.505545574284348</v>
      </c>
      <c r="L368">
        <f>Table1[[#This Row],[my]]-$X$8</f>
        <v>3.99923669078796</v>
      </c>
      <c r="M368">
        <f>Table1[[#This Row],[mz]]-$Y$8</f>
        <v>-42.36683239321561</v>
      </c>
      <c r="N368">
        <f>Table1[[#This Row],[cx]]*$W$9+Table1[[#This Row],[cy]]*$X$9+Table1[[#This Row],[cz]]*$Y$9</f>
        <v>0.39355022234259174</v>
      </c>
      <c r="O368">
        <f>Table1[[#This Row],[cx]]*$W$10+Table1[[#This Row],[cy]]*$X$10+Table1[[#This Row],[cz]]*$Y$10</f>
        <v>0.41006071345120526</v>
      </c>
      <c r="P368">
        <f>Table1[[#This Row],[cx]]*$W$11+Table1[[#This Row],[cy]]*$X$11+Table1[[#This Row],[cz]]*$Y$11</f>
        <v>-0.75633641716225553</v>
      </c>
      <c r="Q368">
        <f t="shared" si="31"/>
        <v>1.1008973977074541E-2</v>
      </c>
      <c r="R368">
        <f t="shared" si="32"/>
        <v>46.17699790560544</v>
      </c>
      <c r="AF368">
        <f t="shared" si="33"/>
        <v>90.648397612781224</v>
      </c>
      <c r="AG368">
        <f t="shared" si="34"/>
        <v>-156.41873857786402</v>
      </c>
      <c r="AH368">
        <f t="shared" si="35"/>
        <v>-24.100266440808301</v>
      </c>
      <c r="AI368">
        <f>SQRT(Table1[[#This Row],[ax]]*Table1[[#This Row],[ax]]+Table1[[#This Row],[ay]]*Table1[[#This Row],[ay]]+Table1[[#This Row],[az]]*Table1[[#This Row],[az]])-9.807</f>
        <v>2.5307051622274148</v>
      </c>
    </row>
    <row r="369" spans="1:35" x14ac:dyDescent="0.25">
      <c r="A369">
        <v>23644377</v>
      </c>
      <c r="B369">
        <v>-4.1992789999999998</v>
      </c>
      <c r="C369">
        <v>-2.3777750000000002</v>
      </c>
      <c r="D369">
        <v>-9.1737640000000003</v>
      </c>
      <c r="E369">
        <v>1.7059519999999999</v>
      </c>
      <c r="F369">
        <v>-3.830457</v>
      </c>
      <c r="G369">
        <v>-1.6654089999999999</v>
      </c>
      <c r="H369">
        <v>22.549413999999999</v>
      </c>
      <c r="I369">
        <v>17.193194999999999</v>
      </c>
      <c r="J369">
        <v>-13.695986</v>
      </c>
      <c r="K369">
        <f>Table1[[#This Row],[mx]]-$W$8</f>
        <v>30.458590574284347</v>
      </c>
      <c r="L369">
        <f>Table1[[#This Row],[my]]-$X$8</f>
        <v>7.0759136907879601</v>
      </c>
      <c r="M369">
        <f>Table1[[#This Row],[mz]]-$Y$8</f>
        <v>-36.298992393215606</v>
      </c>
      <c r="N369">
        <f>Table1[[#This Row],[cx]]*$W$9+Table1[[#This Row],[cy]]*$X$9+Table1[[#This Row],[cz]]*$Y$9</f>
        <v>0.51768434815952824</v>
      </c>
      <c r="O369">
        <f>Table1[[#This Row],[cx]]*$W$10+Table1[[#This Row],[cy]]*$X$10+Table1[[#This Row],[cz]]*$Y$10</f>
        <v>0.42282605706788068</v>
      </c>
      <c r="P369">
        <f>Table1[[#This Row],[cx]]*$W$11+Table1[[#This Row],[cy]]*$X$11+Table1[[#This Row],[cz]]*$Y$11</f>
        <v>-0.63331687073136644</v>
      </c>
      <c r="Q369">
        <f t="shared" si="31"/>
        <v>2.3143774948190875E-2</v>
      </c>
      <c r="R369">
        <f t="shared" si="32"/>
        <v>39.240720312171085</v>
      </c>
      <c r="AF369">
        <f t="shared" si="33"/>
        <v>97.743849651901812</v>
      </c>
      <c r="AG369">
        <f t="shared" si="34"/>
        <v>-219.46901970634278</v>
      </c>
      <c r="AH369">
        <f t="shared" si="35"/>
        <v>-95.420906863102914</v>
      </c>
      <c r="AI369">
        <f>SQRT(Table1[[#This Row],[ax]]*Table1[[#This Row],[ax]]+Table1[[#This Row],[ay]]*Table1[[#This Row],[ay]]+Table1[[#This Row],[az]]*Table1[[#This Row],[az]])-9.807</f>
        <v>0.55860196024147868</v>
      </c>
    </row>
    <row r="370" spans="1:35" x14ac:dyDescent="0.25">
      <c r="A370">
        <v>23695905</v>
      </c>
      <c r="B370">
        <v>-6.2871290000000002</v>
      </c>
      <c r="C370">
        <v>-4.3842189999999999</v>
      </c>
      <c r="D370">
        <v>-6.4107149999999997</v>
      </c>
      <c r="E370">
        <v>2.3360650000000001</v>
      </c>
      <c r="F370">
        <v>-1.4889699999999999</v>
      </c>
      <c r="G370">
        <v>-0.61530899999999999</v>
      </c>
      <c r="H370">
        <v>29.043644</v>
      </c>
      <c r="I370">
        <v>23.346547999999999</v>
      </c>
      <c r="J370">
        <v>-7.454777</v>
      </c>
      <c r="K370">
        <f>Table1[[#This Row],[mx]]-$W$8</f>
        <v>36.952820574284345</v>
      </c>
      <c r="L370">
        <f>Table1[[#This Row],[my]]-$X$8</f>
        <v>13.229266690787959</v>
      </c>
      <c r="M370">
        <f>Table1[[#This Row],[mz]]-$Y$8</f>
        <v>-30.057783393215608</v>
      </c>
      <c r="N370">
        <f>Table1[[#This Row],[cx]]*$W$9+Table1[[#This Row],[cy]]*$X$9+Table1[[#This Row],[cz]]*$Y$9</f>
        <v>0.65273668840481769</v>
      </c>
      <c r="O370">
        <f>Table1[[#This Row],[cx]]*$W$10+Table1[[#This Row],[cy]]*$X$10+Table1[[#This Row],[cz]]*$Y$10</f>
        <v>0.49024861501592049</v>
      </c>
      <c r="P370">
        <f>Table1[[#This Row],[cx]]*$W$11+Table1[[#This Row],[cy]]*$X$11+Table1[[#This Row],[cz]]*$Y$11</f>
        <v>-0.48583148652957436</v>
      </c>
      <c r="Q370">
        <f t="shared" si="31"/>
        <v>9.5177346340339971E-3</v>
      </c>
      <c r="R370">
        <f t="shared" si="32"/>
        <v>36.908982913721474</v>
      </c>
      <c r="AF370">
        <f t="shared" si="33"/>
        <v>133.84666516822867</v>
      </c>
      <c r="AG370">
        <f t="shared" si="34"/>
        <v>-85.311696821594182</v>
      </c>
      <c r="AH370">
        <f t="shared" si="35"/>
        <v>-35.25460879641517</v>
      </c>
      <c r="AI370">
        <f>SQRT(Table1[[#This Row],[ax]]*Table1[[#This Row],[ax]]+Table1[[#This Row],[ay]]*Table1[[#This Row],[ay]]+Table1[[#This Row],[az]]*Table1[[#This Row],[az]])-9.807</f>
        <v>0.18532876329772208</v>
      </c>
    </row>
    <row r="371" spans="1:35" x14ac:dyDescent="0.25">
      <c r="A371">
        <v>23747438</v>
      </c>
      <c r="B371">
        <v>-8.3869500000000006</v>
      </c>
      <c r="C371">
        <v>-4.432105</v>
      </c>
      <c r="D371">
        <v>-4.136107</v>
      </c>
      <c r="E371">
        <v>1.14588</v>
      </c>
      <c r="F371">
        <v>-1.007463</v>
      </c>
      <c r="G371">
        <v>-0.59560100000000005</v>
      </c>
      <c r="H371">
        <v>28.863249</v>
      </c>
      <c r="I371">
        <v>24.251453000000001</v>
      </c>
      <c r="J371">
        <v>-6.9346759999999996</v>
      </c>
      <c r="K371">
        <f>Table1[[#This Row],[mx]]-$W$8</f>
        <v>36.772425574284348</v>
      </c>
      <c r="L371">
        <f>Table1[[#This Row],[my]]-$X$8</f>
        <v>14.134171690787962</v>
      </c>
      <c r="M371">
        <f>Table1[[#This Row],[mz]]-$Y$8</f>
        <v>-29.537682393215608</v>
      </c>
      <c r="N371">
        <f>Table1[[#This Row],[cx]]*$W$9+Table1[[#This Row],[cy]]*$X$9+Table1[[#This Row],[cz]]*$Y$9</f>
        <v>0.65029616437792037</v>
      </c>
      <c r="O371">
        <f>Table1[[#This Row],[cx]]*$W$10+Table1[[#This Row],[cy]]*$X$10+Table1[[#This Row],[cz]]*$Y$10</f>
        <v>0.50254568654448706</v>
      </c>
      <c r="P371">
        <f>Table1[[#This Row],[cx]]*$W$11+Table1[[#This Row],[cy]]*$X$11+Table1[[#This Row],[cz]]*$Y$11</f>
        <v>-0.46986156102790744</v>
      </c>
      <c r="Q371">
        <f t="shared" si="31"/>
        <v>1.0772954673051383E-2</v>
      </c>
      <c r="R371">
        <f t="shared" si="32"/>
        <v>37.696673514724637</v>
      </c>
      <c r="AF371">
        <f t="shared" si="33"/>
        <v>65.65408782845077</v>
      </c>
      <c r="AG371">
        <f t="shared" si="34"/>
        <v>-57.723377915588458</v>
      </c>
      <c r="AH371">
        <f t="shared" si="35"/>
        <v>-34.12542357377135</v>
      </c>
      <c r="AI371">
        <f>SQRT(Table1[[#This Row],[ax]]*Table1[[#This Row],[ax]]+Table1[[#This Row],[ay]]*Table1[[#This Row],[ay]]+Table1[[#This Row],[az]]*Table1[[#This Row],[az]])-9.807</f>
        <v>0.54151999799845818</v>
      </c>
    </row>
    <row r="372" spans="1:35" x14ac:dyDescent="0.25">
      <c r="A372">
        <v>23798966</v>
      </c>
      <c r="B372">
        <v>-7.2999280000000004</v>
      </c>
      <c r="C372">
        <v>-5.0881499999999997</v>
      </c>
      <c r="D372">
        <v>-3.3723179999999999</v>
      </c>
      <c r="E372">
        <v>0.589005</v>
      </c>
      <c r="F372">
        <v>-0.68122099999999997</v>
      </c>
      <c r="G372">
        <v>-0.60545499999999997</v>
      </c>
      <c r="H372">
        <v>28.322063</v>
      </c>
      <c r="I372">
        <v>28.775977999999999</v>
      </c>
      <c r="J372">
        <v>-4.3341729999999998</v>
      </c>
      <c r="K372">
        <f>Table1[[#This Row],[mx]]-$W$8</f>
        <v>36.231239574284345</v>
      </c>
      <c r="L372">
        <f>Table1[[#This Row],[my]]-$X$8</f>
        <v>18.658696690787959</v>
      </c>
      <c r="M372">
        <f>Table1[[#This Row],[mz]]-$Y$8</f>
        <v>-26.937179393215608</v>
      </c>
      <c r="N372">
        <f>Table1[[#This Row],[cx]]*$W$9+Table1[[#This Row],[cy]]*$X$9+Table1[[#This Row],[cz]]*$Y$9</f>
        <v>0.6449611412688292</v>
      </c>
      <c r="O372">
        <f>Table1[[#This Row],[cx]]*$W$10+Table1[[#This Row],[cy]]*$X$10+Table1[[#This Row],[cz]]*$Y$10</f>
        <v>0.56423932076042527</v>
      </c>
      <c r="P372">
        <f>Table1[[#This Row],[cx]]*$W$11+Table1[[#This Row],[cy]]*$X$11+Table1[[#This Row],[cz]]*$Y$11</f>
        <v>-0.39044791026908099</v>
      </c>
      <c r="Q372">
        <f t="shared" si="31"/>
        <v>1.2816400972131015E-2</v>
      </c>
      <c r="R372">
        <f t="shared" si="32"/>
        <v>41.180808925842264</v>
      </c>
      <c r="AF372">
        <f t="shared" si="33"/>
        <v>33.747500612103053</v>
      </c>
      <c r="AG372">
        <f t="shared" si="34"/>
        <v>-39.03108821568145</v>
      </c>
      <c r="AH372">
        <f t="shared" si="35"/>
        <v>-34.690016185093256</v>
      </c>
      <c r="AI372">
        <f>SQRT(Table1[[#This Row],[ax]]*Table1[[#This Row],[ax]]+Table1[[#This Row],[ay]]*Table1[[#This Row],[ay]]+Table1[[#This Row],[az]]*Table1[[#This Row],[az]])-9.807</f>
        <v>-0.29118432708955844</v>
      </c>
    </row>
    <row r="373" spans="1:35" x14ac:dyDescent="0.25">
      <c r="A373">
        <v>23850489</v>
      </c>
      <c r="B373">
        <v>-7.5154170000000002</v>
      </c>
      <c r="C373">
        <v>-4.9851939999999999</v>
      </c>
      <c r="D373">
        <v>-1.8399509999999999</v>
      </c>
      <c r="E373">
        <v>0.69553299999999996</v>
      </c>
      <c r="F373">
        <v>-1.122247</v>
      </c>
      <c r="G373">
        <v>-0.49120399999999997</v>
      </c>
      <c r="H373">
        <v>30.667202</v>
      </c>
      <c r="I373">
        <v>31.128730999999998</v>
      </c>
      <c r="J373">
        <v>-2.4271370000000001</v>
      </c>
      <c r="K373">
        <f>Table1[[#This Row],[mx]]-$W$8</f>
        <v>38.576378574284348</v>
      </c>
      <c r="L373">
        <f>Table1[[#This Row],[my]]-$X$8</f>
        <v>21.011449690787959</v>
      </c>
      <c r="M373">
        <f>Table1[[#This Row],[mz]]-$Y$8</f>
        <v>-25.03014339321561</v>
      </c>
      <c r="N373">
        <f>Table1[[#This Row],[cx]]*$W$9+Table1[[#This Row],[cy]]*$X$9+Table1[[#This Row],[cz]]*$Y$9</f>
        <v>0.69314342102790294</v>
      </c>
      <c r="O373">
        <f>Table1[[#This Row],[cx]]*$W$10+Table1[[#This Row],[cy]]*$X$10+Table1[[#This Row],[cz]]*$Y$10</f>
        <v>0.59359937096984039</v>
      </c>
      <c r="P373">
        <f>Table1[[#This Row],[cx]]*$W$11+Table1[[#This Row],[cy]]*$X$11+Table1[[#This Row],[cz]]*$Y$11</f>
        <v>-0.34243537323457485</v>
      </c>
      <c r="Q373">
        <f t="shared" si="31"/>
        <v>2.4930048827883759E-3</v>
      </c>
      <c r="R373">
        <f t="shared" si="32"/>
        <v>40.576336842398646</v>
      </c>
      <c r="AF373">
        <f t="shared" si="33"/>
        <v>39.851105412072684</v>
      </c>
      <c r="AG373">
        <f t="shared" si="34"/>
        <v>-64.300016671218103</v>
      </c>
      <c r="AH373">
        <f t="shared" si="35"/>
        <v>-28.143916079944088</v>
      </c>
      <c r="AI373">
        <f>SQRT(Table1[[#This Row],[ax]]*Table1[[#This Row],[ax]]+Table1[[#This Row],[ay]]*Table1[[#This Row],[ay]]+Table1[[#This Row],[az]]*Table1[[#This Row],[az]])-9.807</f>
        <v>-0.60270363450165831</v>
      </c>
    </row>
    <row r="374" spans="1:35" x14ac:dyDescent="0.25">
      <c r="A374">
        <v>23902016</v>
      </c>
      <c r="B374">
        <v>-8.2672340000000002</v>
      </c>
      <c r="C374">
        <v>-6.3906619999999998</v>
      </c>
      <c r="D374">
        <v>-2.9102130000000002</v>
      </c>
      <c r="E374">
        <v>-0.41528799999999999</v>
      </c>
      <c r="F374">
        <v>-1.576589</v>
      </c>
      <c r="G374">
        <v>-0.80599399999999999</v>
      </c>
      <c r="H374">
        <v>30.847597</v>
      </c>
      <c r="I374">
        <v>33.119522000000003</v>
      </c>
      <c r="J374">
        <v>1.213568</v>
      </c>
      <c r="K374">
        <f>Table1[[#This Row],[mx]]-$W$8</f>
        <v>38.756773574284345</v>
      </c>
      <c r="L374">
        <f>Table1[[#This Row],[my]]-$X$8</f>
        <v>23.002240690787964</v>
      </c>
      <c r="M374">
        <f>Table1[[#This Row],[mz]]-$Y$8</f>
        <v>-21.38943839321561</v>
      </c>
      <c r="N374">
        <f>Table1[[#This Row],[cx]]*$W$9+Table1[[#This Row],[cy]]*$X$9+Table1[[#This Row],[cz]]*$Y$9</f>
        <v>0.70308306591990077</v>
      </c>
      <c r="O374">
        <f>Table1[[#This Row],[cx]]*$W$10+Table1[[#This Row],[cy]]*$X$10+Table1[[#This Row],[cz]]*$Y$10</f>
        <v>0.60192061504774008</v>
      </c>
      <c r="P374">
        <f>Table1[[#This Row],[cx]]*$W$11+Table1[[#This Row],[cy]]*$X$11+Table1[[#This Row],[cz]]*$Y$11</f>
        <v>-0.26348911548325671</v>
      </c>
      <c r="Q374">
        <f t="shared" si="31"/>
        <v>5.4670144087738274E-3</v>
      </c>
      <c r="R374">
        <f t="shared" si="32"/>
        <v>40.567358815329264</v>
      </c>
      <c r="AF374">
        <f t="shared" si="33"/>
        <v>-23.79424968242893</v>
      </c>
      <c r="AG374">
        <f t="shared" si="34"/>
        <v>-90.331895726750943</v>
      </c>
      <c r="AH374">
        <f t="shared" si="35"/>
        <v>-46.180054512867272</v>
      </c>
      <c r="AI374">
        <f>SQRT(Table1[[#This Row],[ax]]*Table1[[#This Row],[ax]]+Table1[[#This Row],[ay]]*Table1[[#This Row],[ay]]+Table1[[#This Row],[az]]*Table1[[#This Row],[az]])-9.807</f>
        <v>1.0399838441093383</v>
      </c>
    </row>
    <row r="375" spans="1:35" x14ac:dyDescent="0.25">
      <c r="A375">
        <v>23953543</v>
      </c>
      <c r="B375">
        <v>-7.1275360000000001</v>
      </c>
      <c r="C375">
        <v>-3.1774800000000001</v>
      </c>
      <c r="D375">
        <v>-1.6316440000000001</v>
      </c>
      <c r="E375">
        <v>-0.83554200000000001</v>
      </c>
      <c r="F375">
        <v>-0.85646</v>
      </c>
      <c r="G375">
        <v>0.54531399999999997</v>
      </c>
      <c r="H375">
        <v>31.749573000000002</v>
      </c>
      <c r="I375">
        <v>34.386391000000003</v>
      </c>
      <c r="J375">
        <v>7.2814100000000002</v>
      </c>
      <c r="K375">
        <f>Table1[[#This Row],[mx]]-$W$8</f>
        <v>39.65874957428435</v>
      </c>
      <c r="L375">
        <f>Table1[[#This Row],[my]]-$X$8</f>
        <v>24.269109690787964</v>
      </c>
      <c r="M375">
        <f>Table1[[#This Row],[mz]]-$Y$8</f>
        <v>-15.321596393215607</v>
      </c>
      <c r="N375">
        <f>Table1[[#This Row],[cx]]*$W$9+Table1[[#This Row],[cy]]*$X$9+Table1[[#This Row],[cz]]*$Y$9</f>
        <v>0.73088403347525266</v>
      </c>
      <c r="O375">
        <f>Table1[[#This Row],[cx]]*$W$10+Table1[[#This Row],[cy]]*$X$10+Table1[[#This Row],[cz]]*$Y$10</f>
        <v>0.57902392502894195</v>
      </c>
      <c r="P375">
        <f>Table1[[#This Row],[cx]]*$W$11+Table1[[#This Row],[cy]]*$X$11+Table1[[#This Row],[cz]]*$Y$11</f>
        <v>-0.14732440596374255</v>
      </c>
      <c r="Q375">
        <f t="shared" si="31"/>
        <v>1.184513194305627E-2</v>
      </c>
      <c r="R375">
        <f t="shared" si="32"/>
        <v>38.387112600543588</v>
      </c>
      <c r="AF375">
        <f t="shared" si="33"/>
        <v>-47.873030205919832</v>
      </c>
      <c r="AG375">
        <f t="shared" si="34"/>
        <v>-49.071543321774485</v>
      </c>
      <c r="AH375">
        <f t="shared" si="35"/>
        <v>31.244190709396971</v>
      </c>
      <c r="AI375">
        <f>SQRT(Table1[[#This Row],[ax]]*Table1[[#This Row],[ax]]+Table1[[#This Row],[ay]]*Table1[[#This Row],[ay]]+Table1[[#This Row],[az]]*Table1[[#This Row],[az]])-9.807</f>
        <v>-1.8345216698675184</v>
      </c>
    </row>
    <row r="376" spans="1:35" x14ac:dyDescent="0.25">
      <c r="A376">
        <v>24005075</v>
      </c>
      <c r="B376">
        <v>-9.6583369999999995</v>
      </c>
      <c r="C376">
        <v>-6.8599500000000004</v>
      </c>
      <c r="D376">
        <v>-4.6796179999999996</v>
      </c>
      <c r="E376">
        <v>-1.166844</v>
      </c>
      <c r="F376">
        <v>-2.4096389999999999</v>
      </c>
      <c r="G376">
        <v>-0.56816999999999995</v>
      </c>
      <c r="H376">
        <v>32.65155</v>
      </c>
      <c r="I376">
        <v>32.395598999999997</v>
      </c>
      <c r="J376">
        <v>5.7211080000000001</v>
      </c>
      <c r="K376">
        <f>Table1[[#This Row],[mx]]-$W$8</f>
        <v>40.560726574284345</v>
      </c>
      <c r="L376">
        <f>Table1[[#This Row],[my]]-$X$8</f>
        <v>22.278317690787958</v>
      </c>
      <c r="M376">
        <f>Table1[[#This Row],[mz]]-$Y$8</f>
        <v>-16.881898393215607</v>
      </c>
      <c r="N376">
        <f>Table1[[#This Row],[cx]]*$W$9+Table1[[#This Row],[cy]]*$X$9+Table1[[#This Row],[cz]]*$Y$9</f>
        <v>0.74514779169946777</v>
      </c>
      <c r="O376">
        <f>Table1[[#This Row],[cx]]*$W$10+Table1[[#This Row],[cy]]*$X$10+Table1[[#This Row],[cz]]*$Y$10</f>
        <v>0.55543950097698502</v>
      </c>
      <c r="P376">
        <f>Table1[[#This Row],[cx]]*$W$11+Table1[[#This Row],[cy]]*$X$11+Table1[[#This Row],[cz]]*$Y$11</f>
        <v>-0.19048688053199242</v>
      </c>
      <c r="Q376">
        <f t="shared" si="31"/>
        <v>9.9912974192041034E-3</v>
      </c>
      <c r="R376">
        <f t="shared" si="32"/>
        <v>36.701159323158429</v>
      </c>
      <c r="AF376">
        <f t="shared" si="33"/>
        <v>-66.855236550163028</v>
      </c>
      <c r="AG376">
        <f t="shared" si="34"/>
        <v>-138.06214485012416</v>
      </c>
      <c r="AH376">
        <f t="shared" si="35"/>
        <v>-32.553743045947982</v>
      </c>
      <c r="AI376">
        <f>SQRT(Table1[[#This Row],[ax]]*Table1[[#This Row],[ax]]+Table1[[#This Row],[ay]]*Table1[[#This Row],[ay]]+Table1[[#This Row],[az]]*Table1[[#This Row],[az]])-9.807</f>
        <v>2.9303942481966452</v>
      </c>
    </row>
    <row r="377" spans="1:35" x14ac:dyDescent="0.25">
      <c r="A377">
        <v>24056595</v>
      </c>
      <c r="B377">
        <v>-6.615151</v>
      </c>
      <c r="C377">
        <v>-2.6770659999999999</v>
      </c>
      <c r="D377">
        <v>-1.2054549999999999</v>
      </c>
      <c r="E377">
        <v>-1.224369</v>
      </c>
      <c r="F377">
        <v>-2.7574529999999999</v>
      </c>
      <c r="G377">
        <v>-1.9423820000000001</v>
      </c>
      <c r="H377">
        <v>34.635899000000002</v>
      </c>
      <c r="I377">
        <v>33.662464</v>
      </c>
      <c r="J377">
        <v>10.748748000000001</v>
      </c>
      <c r="K377">
        <f>Table1[[#This Row],[mx]]-$W$8</f>
        <v>42.545075574284347</v>
      </c>
      <c r="L377">
        <f>Table1[[#This Row],[my]]-$X$8</f>
        <v>23.545182690787961</v>
      </c>
      <c r="M377">
        <f>Table1[[#This Row],[mz]]-$Y$8</f>
        <v>-11.854258393215607</v>
      </c>
      <c r="N377">
        <f>Table1[[#This Row],[cx]]*$W$9+Table1[[#This Row],[cy]]*$X$9+Table1[[#This Row],[cz]]*$Y$9</f>
        <v>0.79175142035555579</v>
      </c>
      <c r="O377">
        <f>Table1[[#This Row],[cx]]*$W$10+Table1[[#This Row],[cy]]*$X$10+Table1[[#This Row],[cz]]*$Y$10</f>
        <v>0.54111150409437614</v>
      </c>
      <c r="P377">
        <f>Table1[[#This Row],[cx]]*$W$11+Table1[[#This Row],[cy]]*$X$11+Table1[[#This Row],[cz]]*$Y$11</f>
        <v>-9.4175848920001526E-2</v>
      </c>
      <c r="Q377">
        <f t="shared" si="31"/>
        <v>5.1063798174980088E-3</v>
      </c>
      <c r="R377">
        <f t="shared" si="32"/>
        <v>34.350111117864195</v>
      </c>
      <c r="AF377">
        <f t="shared" si="33"/>
        <v>-70.151176266653096</v>
      </c>
      <c r="AG377">
        <f t="shared" si="34"/>
        <v>-157.99041910568738</v>
      </c>
      <c r="AH377">
        <f t="shared" si="35"/>
        <v>-111.29029080217987</v>
      </c>
      <c r="AI377">
        <f>SQRT(Table1[[#This Row],[ax]]*Table1[[#This Row],[ax]]+Table1[[#This Row],[ay]]*Table1[[#This Row],[ay]]+Table1[[#This Row],[az]]*Table1[[#This Row],[az]])-9.807</f>
        <v>-2.5695952940171987</v>
      </c>
    </row>
    <row r="378" spans="1:35" x14ac:dyDescent="0.25">
      <c r="A378">
        <v>24108132</v>
      </c>
      <c r="B378">
        <v>-3.1194389999999999</v>
      </c>
      <c r="C378">
        <v>-2.475943</v>
      </c>
      <c r="D378">
        <v>-3.4034439999999999</v>
      </c>
      <c r="E378">
        <v>-3.3147160000000002</v>
      </c>
      <c r="F378">
        <v>-9.0523000000000006E-2</v>
      </c>
      <c r="G378">
        <v>-2.252113</v>
      </c>
      <c r="H378">
        <v>32.471153000000001</v>
      </c>
      <c r="I378">
        <v>36.920124000000001</v>
      </c>
      <c r="J378">
        <v>12.482417</v>
      </c>
      <c r="K378">
        <f>Table1[[#This Row],[mx]]-$W$8</f>
        <v>40.380329574284346</v>
      </c>
      <c r="L378">
        <f>Table1[[#This Row],[my]]-$X$8</f>
        <v>26.802842690787962</v>
      </c>
      <c r="M378">
        <f>Table1[[#This Row],[mz]]-$Y$8</f>
        <v>-10.120589393215608</v>
      </c>
      <c r="N378">
        <f>Table1[[#This Row],[cx]]*$W$9+Table1[[#This Row],[cy]]*$X$9+Table1[[#This Row],[cz]]*$Y$9</f>
        <v>0.75388138224544965</v>
      </c>
      <c r="O378">
        <f>Table1[[#This Row],[cx]]*$W$10+Table1[[#This Row],[cy]]*$X$10+Table1[[#This Row],[cz]]*$Y$10</f>
        <v>0.58556549916411416</v>
      </c>
      <c r="P378">
        <f>Table1[[#This Row],[cx]]*$W$11+Table1[[#This Row],[cy]]*$X$11+Table1[[#This Row],[cz]]*$Y$11</f>
        <v>-3.7325931547213337E-2</v>
      </c>
      <c r="Q378">
        <f t="shared" si="31"/>
        <v>7.6357332055279328E-3</v>
      </c>
      <c r="R378">
        <f t="shared" si="32"/>
        <v>37.837711634765114</v>
      </c>
      <c r="AF378">
        <f t="shared" si="33"/>
        <v>-189.91923708448618</v>
      </c>
      <c r="AG378">
        <f t="shared" si="34"/>
        <v>-5.1865858488627516</v>
      </c>
      <c r="AH378">
        <f t="shared" si="35"/>
        <v>-129.03656988654637</v>
      </c>
      <c r="AI378">
        <f>SQRT(Table1[[#This Row],[ax]]*Table1[[#This Row],[ax]]+Table1[[#This Row],[ay]]*Table1[[#This Row],[ay]]+Table1[[#This Row],[az]]*Table1[[#This Row],[az]])-9.807</f>
        <v>-4.5682382689125864</v>
      </c>
    </row>
    <row r="379" spans="1:35" x14ac:dyDescent="0.25">
      <c r="A379">
        <v>24159653</v>
      </c>
      <c r="B379">
        <v>-4.3166000000000002</v>
      </c>
      <c r="C379">
        <v>-6.9940319999999998</v>
      </c>
      <c r="D379">
        <v>-4.2414569999999996</v>
      </c>
      <c r="E379">
        <v>-4.1248620000000003</v>
      </c>
      <c r="F379">
        <v>0.177928</v>
      </c>
      <c r="G379">
        <v>-2.7061890000000002</v>
      </c>
      <c r="H379">
        <v>33.192737999999999</v>
      </c>
      <c r="I379">
        <v>40.177779999999998</v>
      </c>
      <c r="J379">
        <v>11.442216</v>
      </c>
      <c r="K379">
        <f>Table1[[#This Row],[mx]]-$W$8</f>
        <v>41.101914574284343</v>
      </c>
      <c r="L379">
        <f>Table1[[#This Row],[my]]-$X$8</f>
        <v>30.060498690787959</v>
      </c>
      <c r="M379">
        <f>Table1[[#This Row],[mz]]-$Y$8</f>
        <v>-11.160790393215608</v>
      </c>
      <c r="N379">
        <f>Table1[[#This Row],[cx]]*$W$9+Table1[[#This Row],[cy]]*$X$9+Table1[[#This Row],[cz]]*$Y$9</f>
        <v>0.76615183498983486</v>
      </c>
      <c r="O379">
        <f>Table1[[#This Row],[cx]]*$W$10+Table1[[#This Row],[cy]]*$X$10+Table1[[#This Row],[cz]]*$Y$10</f>
        <v>0.65286944968031546</v>
      </c>
      <c r="P379">
        <f>Table1[[#This Row],[cx]]*$W$11+Table1[[#This Row],[cy]]*$X$11+Table1[[#This Row],[cz]]*$Y$11</f>
        <v>-3.3419075495159628E-2</v>
      </c>
      <c r="Q379">
        <f t="shared" si="31"/>
        <v>2.0574996853902611E-4</v>
      </c>
      <c r="R379">
        <f t="shared" si="32"/>
        <v>40.43568033336912</v>
      </c>
      <c r="AF379">
        <f t="shared" si="33"/>
        <v>-236.33718367389179</v>
      </c>
      <c r="AG379">
        <f t="shared" si="34"/>
        <v>10.194523457203712</v>
      </c>
      <c r="AH379">
        <f t="shared" si="35"/>
        <v>-155.05320826472874</v>
      </c>
      <c r="AI379">
        <f>SQRT(Table1[[#This Row],[ax]]*Table1[[#This Row],[ax]]+Table1[[#This Row],[ay]]*Table1[[#This Row],[ay]]+Table1[[#This Row],[az]]*Table1[[#This Row],[az]])-9.807</f>
        <v>-0.55824458860150372</v>
      </c>
    </row>
    <row r="380" spans="1:35" x14ac:dyDescent="0.25">
      <c r="A380">
        <v>24211188</v>
      </c>
      <c r="B380">
        <v>-2.9901450000000001</v>
      </c>
      <c r="C380">
        <v>-5.5885639999999999</v>
      </c>
      <c r="D380">
        <v>-8.3980040000000002</v>
      </c>
      <c r="E380">
        <v>-3.3418809999999999</v>
      </c>
      <c r="F380">
        <v>-0.18080599999999999</v>
      </c>
      <c r="G380">
        <v>-3.087027</v>
      </c>
      <c r="H380">
        <v>28.141667999999999</v>
      </c>
      <c r="I380">
        <v>40.901707000000002</v>
      </c>
      <c r="J380">
        <v>4.8542730000000001</v>
      </c>
      <c r="K380">
        <f>Table1[[#This Row],[mx]]-$W$8</f>
        <v>36.050844574284348</v>
      </c>
      <c r="L380">
        <f>Table1[[#This Row],[my]]-$X$8</f>
        <v>30.784425690787963</v>
      </c>
      <c r="M380">
        <f>Table1[[#This Row],[mz]]-$Y$8</f>
        <v>-17.748733393215609</v>
      </c>
      <c r="N380">
        <f>Table1[[#This Row],[cx]]*$W$9+Table1[[#This Row],[cy]]*$X$9+Table1[[#This Row],[cz]]*$Y$9</f>
        <v>0.65867789409795086</v>
      </c>
      <c r="O380">
        <f>Table1[[#This Row],[cx]]*$W$10+Table1[[#This Row],[cy]]*$X$10+Table1[[#This Row],[cz]]*$Y$10</f>
        <v>0.71336422386182718</v>
      </c>
      <c r="P380">
        <f>Table1[[#This Row],[cx]]*$W$11+Table1[[#This Row],[cy]]*$X$11+Table1[[#This Row],[cz]]*$Y$11</f>
        <v>-0.13958941231006156</v>
      </c>
      <c r="Q380">
        <f t="shared" si="31"/>
        <v>1.4265511378877707E-3</v>
      </c>
      <c r="R380">
        <f t="shared" si="32"/>
        <v>47.282465104878312</v>
      </c>
      <c r="AF380">
        <f t="shared" si="33"/>
        <v>-191.47567693495907</v>
      </c>
      <c r="AG380">
        <f t="shared" si="34"/>
        <v>-10.359420710642363</v>
      </c>
      <c r="AH380">
        <f t="shared" si="35"/>
        <v>-176.87361834293199</v>
      </c>
      <c r="AI380">
        <f>SQRT(Table1[[#This Row],[ax]]*Table1[[#This Row],[ax]]+Table1[[#This Row],[ay]]*Table1[[#This Row],[ay]]+Table1[[#This Row],[az]]*Table1[[#This Row],[az]])-9.807</f>
        <v>0.71438231826678766</v>
      </c>
    </row>
    <row r="381" spans="1:35" x14ac:dyDescent="0.25">
      <c r="A381">
        <v>24262685</v>
      </c>
      <c r="B381">
        <v>-0.52878000000000003</v>
      </c>
      <c r="C381">
        <v>-5.3658910000000004</v>
      </c>
      <c r="D381">
        <v>-8.7044759999999997</v>
      </c>
      <c r="E381">
        <v>-3.908077</v>
      </c>
      <c r="F381">
        <v>-1.797369</v>
      </c>
      <c r="G381">
        <v>-4.2375299999999996</v>
      </c>
      <c r="H381">
        <v>24.172972000000001</v>
      </c>
      <c r="I381">
        <v>43.073478999999999</v>
      </c>
      <c r="J381">
        <v>0</v>
      </c>
      <c r="K381">
        <f>Table1[[#This Row],[mx]]-$W$8</f>
        <v>32.082148574284346</v>
      </c>
      <c r="L381">
        <f>Table1[[#This Row],[my]]-$X$8</f>
        <v>32.95619769078796</v>
      </c>
      <c r="M381">
        <f>Table1[[#This Row],[mz]]-$Y$8</f>
        <v>-22.603006393215608</v>
      </c>
      <c r="N381">
        <f>Table1[[#This Row],[cx]]*$W$9+Table1[[#This Row],[cy]]*$X$9+Table1[[#This Row],[cz]]*$Y$9</f>
        <v>0.57495636504620873</v>
      </c>
      <c r="O381">
        <f>Table1[[#This Row],[cx]]*$W$10+Table1[[#This Row],[cy]]*$X$10+Table1[[#This Row],[cz]]*$Y$10</f>
        <v>0.78744087458321332</v>
      </c>
      <c r="P381">
        <f>Table1[[#This Row],[cx]]*$W$11+Table1[[#This Row],[cy]]*$X$11+Table1[[#This Row],[cz]]*$Y$11</f>
        <v>-0.20579143246274456</v>
      </c>
      <c r="Q381">
        <f t="shared" si="31"/>
        <v>4.9167213559774145E-5</v>
      </c>
      <c r="R381">
        <f t="shared" si="32"/>
        <v>53.864645410418753</v>
      </c>
      <c r="AF381">
        <f t="shared" si="33"/>
        <v>-223.91631811214822</v>
      </c>
      <c r="AG381">
        <f t="shared" si="34"/>
        <v>-102.98165792764927</v>
      </c>
      <c r="AH381">
        <f t="shared" si="35"/>
        <v>-242.7925845600717</v>
      </c>
      <c r="AI381">
        <f>SQRT(Table1[[#This Row],[ax]]*Table1[[#This Row],[ax]]+Table1[[#This Row],[ay]]*Table1[[#This Row],[ay]]+Table1[[#This Row],[az]]*Table1[[#This Row],[az]])-9.807</f>
        <v>0.43215508950113524</v>
      </c>
    </row>
    <row r="382" spans="1:35" x14ac:dyDescent="0.25">
      <c r="A382">
        <v>24314177</v>
      </c>
      <c r="B382">
        <v>-0.51680899999999996</v>
      </c>
      <c r="C382">
        <v>-10.307774999999999</v>
      </c>
      <c r="D382">
        <v>-8.3884260000000008</v>
      </c>
      <c r="E382">
        <v>-6.5933830000000002</v>
      </c>
      <c r="F382">
        <v>-0.42502099999999998</v>
      </c>
      <c r="G382">
        <v>-2.9216419999999999</v>
      </c>
      <c r="H382">
        <v>18.039529999999999</v>
      </c>
      <c r="I382">
        <v>45.245251000000003</v>
      </c>
      <c r="J382">
        <v>-8.3216110000000008</v>
      </c>
      <c r="K382">
        <f>Table1[[#This Row],[mx]]-$W$8</f>
        <v>25.948706574284348</v>
      </c>
      <c r="L382">
        <f>Table1[[#This Row],[my]]-$X$8</f>
        <v>35.127969690787964</v>
      </c>
      <c r="M382">
        <f>Table1[[#This Row],[mz]]-$Y$8</f>
        <v>-30.924617393215609</v>
      </c>
      <c r="N382">
        <f>Table1[[#This Row],[cx]]*$W$9+Table1[[#This Row],[cy]]*$X$9+Table1[[#This Row],[cz]]*$Y$9</f>
        <v>0.4440281609245238</v>
      </c>
      <c r="O382">
        <f>Table1[[#This Row],[cx]]*$W$10+Table1[[#This Row],[cy]]*$X$10+Table1[[#This Row],[cz]]*$Y$10</f>
        <v>0.8867478624769376</v>
      </c>
      <c r="P382">
        <f>Table1[[#This Row],[cx]]*$W$11+Table1[[#This Row],[cy]]*$X$11+Table1[[#This Row],[cz]]*$Y$11</f>
        <v>-0.33119715172222319</v>
      </c>
      <c r="Q382">
        <f t="shared" si="31"/>
        <v>8.6814562573833496E-3</v>
      </c>
      <c r="R382">
        <f t="shared" si="32"/>
        <v>63.40114120918529</v>
      </c>
      <c r="AF382">
        <f t="shared" si="33"/>
        <v>-377.77301861330528</v>
      </c>
      <c r="AG382">
        <f t="shared" si="34"/>
        <v>-24.351909504429759</v>
      </c>
      <c r="AH382">
        <f t="shared" si="35"/>
        <v>-167.39775584816084</v>
      </c>
      <c r="AI382">
        <f>SQRT(Table1[[#This Row],[ax]]*Table1[[#This Row],[ax]]+Table1[[#This Row],[ay]]*Table1[[#This Row],[ay]]+Table1[[#This Row],[az]]*Table1[[#This Row],[az]])-9.807</f>
        <v>3.4927371308827748</v>
      </c>
    </row>
    <row r="383" spans="1:35" x14ac:dyDescent="0.25">
      <c r="A383">
        <v>24365680</v>
      </c>
      <c r="B383">
        <v>-1.0339830000000001</v>
      </c>
      <c r="C383">
        <v>-5.63645</v>
      </c>
      <c r="D383">
        <v>-10.842606999999999</v>
      </c>
      <c r="E383">
        <v>-6.797917</v>
      </c>
      <c r="F383">
        <v>1.343877</v>
      </c>
      <c r="G383">
        <v>-1.9354579999999999</v>
      </c>
      <c r="H383">
        <v>13.168858</v>
      </c>
      <c r="I383">
        <v>34.929333</v>
      </c>
      <c r="J383">
        <v>-18.896992000000001</v>
      </c>
      <c r="K383">
        <f>Table1[[#This Row],[mx]]-$W$8</f>
        <v>21.078034574284349</v>
      </c>
      <c r="L383">
        <f>Table1[[#This Row],[my]]-$X$8</f>
        <v>24.81205169078796</v>
      </c>
      <c r="M383">
        <f>Table1[[#This Row],[mz]]-$Y$8</f>
        <v>-41.499998393215606</v>
      </c>
      <c r="N383">
        <f>Table1[[#This Row],[cx]]*$W$9+Table1[[#This Row],[cy]]*$X$9+Table1[[#This Row],[cz]]*$Y$9</f>
        <v>0.3319505818145041</v>
      </c>
      <c r="O383">
        <f>Table1[[#This Row],[cx]]*$W$10+Table1[[#This Row],[cy]]*$X$10+Table1[[#This Row],[cz]]*$Y$10</f>
        <v>0.77804565347306087</v>
      </c>
      <c r="P383">
        <f>Table1[[#This Row],[cx]]*$W$11+Table1[[#This Row],[cy]]*$X$11+Table1[[#This Row],[cz]]*$Y$11</f>
        <v>-0.58772209240379858</v>
      </c>
      <c r="Q383">
        <f t="shared" si="31"/>
        <v>3.716546570991448E-3</v>
      </c>
      <c r="R383">
        <f t="shared" si="32"/>
        <v>66.894642755601197</v>
      </c>
      <c r="AF383">
        <f t="shared" si="33"/>
        <v>-389.49195358023405</v>
      </c>
      <c r="AG383">
        <f t="shared" si="34"/>
        <v>76.998480284702538</v>
      </c>
      <c r="AH383">
        <f t="shared" si="35"/>
        <v>-110.89357482483128</v>
      </c>
      <c r="AI383">
        <f>SQRT(Table1[[#This Row],[ax]]*Table1[[#This Row],[ax]]+Table1[[#This Row],[ay]]*Table1[[#This Row],[ay]]+Table1[[#This Row],[az]]*Table1[[#This Row],[az]])-9.807</f>
        <v>2.4568010422233275</v>
      </c>
    </row>
    <row r="384" spans="1:35" x14ac:dyDescent="0.25">
      <c r="A384">
        <v>24417186</v>
      </c>
      <c r="B384">
        <v>2.6703000000000001E-2</v>
      </c>
      <c r="C384">
        <v>-3.1224099999999999</v>
      </c>
      <c r="D384">
        <v>-13.569742</v>
      </c>
      <c r="E384">
        <v>-4.3890510000000003</v>
      </c>
      <c r="F384">
        <v>0.65517300000000001</v>
      </c>
      <c r="G384">
        <v>-3.011924</v>
      </c>
      <c r="H384">
        <v>7.0354169999999998</v>
      </c>
      <c r="I384">
        <v>21.536739000000001</v>
      </c>
      <c r="J384">
        <v>-27.218603000000002</v>
      </c>
      <c r="K384">
        <f>Table1[[#This Row],[mx]]-$W$8</f>
        <v>14.944593574284347</v>
      </c>
      <c r="L384">
        <f>Table1[[#This Row],[my]]-$X$8</f>
        <v>11.419457690787961</v>
      </c>
      <c r="M384">
        <f>Table1[[#This Row],[mz]]-$Y$8</f>
        <v>-49.82160939321561</v>
      </c>
      <c r="N384">
        <f>Table1[[#This Row],[cx]]*$W$9+Table1[[#This Row],[cy]]*$X$9+Table1[[#This Row],[cz]]*$Y$9</f>
        <v>0.19942006785758803</v>
      </c>
      <c r="O384">
        <f>Table1[[#This Row],[cx]]*$W$10+Table1[[#This Row],[cy]]*$X$10+Table1[[#This Row],[cz]]*$Y$10</f>
        <v>0.59573374742126539</v>
      </c>
      <c r="P384">
        <f>Table1[[#This Row],[cx]]*$W$11+Table1[[#This Row],[cy]]*$X$11+Table1[[#This Row],[cz]]*$Y$11</f>
        <v>-0.82456738652561246</v>
      </c>
      <c r="Q384">
        <f t="shared" si="31"/>
        <v>5.5619431464234348E-3</v>
      </c>
      <c r="R384">
        <f t="shared" si="32"/>
        <v>71.492186159557917</v>
      </c>
      <c r="AF384">
        <f t="shared" si="33"/>
        <v>-251.47409836767349</v>
      </c>
      <c r="AG384">
        <f t="shared" si="34"/>
        <v>37.538647750924682</v>
      </c>
      <c r="AH384">
        <f t="shared" si="35"/>
        <v>-172.57053341416096</v>
      </c>
      <c r="AI384">
        <f>SQRT(Table1[[#This Row],[ax]]*Table1[[#This Row],[ax]]+Table1[[#This Row],[ay]]*Table1[[#This Row],[ay]]+Table1[[#This Row],[az]]*Table1[[#This Row],[az]])-9.807</f>
        <v>4.1173691133520656</v>
      </c>
    </row>
    <row r="385" spans="1:35" x14ac:dyDescent="0.25">
      <c r="A385">
        <v>24468669</v>
      </c>
      <c r="B385">
        <v>-0.44497900000000001</v>
      </c>
      <c r="C385">
        <v>-4.4895690000000004</v>
      </c>
      <c r="D385">
        <v>-12.492297000000001</v>
      </c>
      <c r="E385">
        <v>-2.7621020000000001</v>
      </c>
      <c r="F385">
        <v>-0.31210100000000002</v>
      </c>
      <c r="G385">
        <v>-2.339998</v>
      </c>
      <c r="H385">
        <v>4.3294870000000003</v>
      </c>
      <c r="I385">
        <v>10.496898</v>
      </c>
      <c r="J385">
        <v>-30.859307999999999</v>
      </c>
      <c r="K385">
        <f>Table1[[#This Row],[mx]]-$W$8</f>
        <v>12.238663574284349</v>
      </c>
      <c r="L385">
        <f>Table1[[#This Row],[my]]-$X$8</f>
        <v>0.37961669078796056</v>
      </c>
      <c r="M385">
        <f>Table1[[#This Row],[mz]]-$Y$8</f>
        <v>-53.462314393215607</v>
      </c>
      <c r="N385">
        <f>Table1[[#This Row],[cx]]*$W$9+Table1[[#This Row],[cy]]*$X$9+Table1[[#This Row],[cz]]*$Y$9</f>
        <v>0.14047540458650937</v>
      </c>
      <c r="O385">
        <f>Table1[[#This Row],[cx]]*$W$10+Table1[[#This Row],[cy]]*$X$10+Table1[[#This Row],[cz]]*$Y$10</f>
        <v>0.42222275190195591</v>
      </c>
      <c r="P385">
        <f>Table1[[#This Row],[cx]]*$W$11+Table1[[#This Row],[cy]]*$X$11+Table1[[#This Row],[cz]]*$Y$11</f>
        <v>-0.96525249193641272</v>
      </c>
      <c r="Q385">
        <f t="shared" si="31"/>
        <v>1.6826698480543925E-2</v>
      </c>
      <c r="R385">
        <f t="shared" si="32"/>
        <v>71.597484446114763</v>
      </c>
      <c r="AF385">
        <f t="shared" si="33"/>
        <v>-158.25678718464371</v>
      </c>
      <c r="AG385">
        <f t="shared" si="34"/>
        <v>-17.882070081812508</v>
      </c>
      <c r="AH385">
        <f t="shared" si="35"/>
        <v>-134.0720094690536</v>
      </c>
      <c r="AI385">
        <f>SQRT(Table1[[#This Row],[ax]]*Table1[[#This Row],[ax]]+Table1[[#This Row],[ay]]*Table1[[#This Row],[ay]]+Table1[[#This Row],[az]]*Table1[[#This Row],[az]])-9.807</f>
        <v>3.4750073954357905</v>
      </c>
    </row>
    <row r="386" spans="1:35" x14ac:dyDescent="0.25">
      <c r="A386">
        <v>24520162</v>
      </c>
      <c r="B386">
        <v>2.126525</v>
      </c>
      <c r="C386">
        <v>-0.58442700000000003</v>
      </c>
      <c r="D386">
        <v>-8.2615269999999992</v>
      </c>
      <c r="E386">
        <v>-1.357529</v>
      </c>
      <c r="F386">
        <v>-0.56270900000000001</v>
      </c>
      <c r="G386">
        <v>-1.696569</v>
      </c>
      <c r="H386">
        <v>4.6902780000000002</v>
      </c>
      <c r="I386">
        <v>8.3251259999999991</v>
      </c>
      <c r="J386">
        <v>-29.125641000000002</v>
      </c>
      <c r="K386">
        <f>Table1[[#This Row],[mx]]-$W$8</f>
        <v>12.599454574284348</v>
      </c>
      <c r="L386">
        <f>Table1[[#This Row],[my]]-$X$8</f>
        <v>-1.7921553092120401</v>
      </c>
      <c r="M386">
        <f>Table1[[#This Row],[mz]]-$Y$8</f>
        <v>-51.72864739321561</v>
      </c>
      <c r="N386">
        <f>Table1[[#This Row],[cx]]*$W$9+Table1[[#This Row],[cy]]*$X$9+Table1[[#This Row],[cz]]*$Y$9</f>
        <v>0.15011988077424251</v>
      </c>
      <c r="O386">
        <f>Table1[[#This Row],[cx]]*$W$10+Table1[[#This Row],[cy]]*$X$10+Table1[[#This Row],[cz]]*$Y$10</f>
        <v>0.36989541398151465</v>
      </c>
      <c r="P386">
        <f>Table1[[#This Row],[cx]]*$W$11+Table1[[#This Row],[cy]]*$X$11+Table1[[#This Row],[cz]]*$Y$11</f>
        <v>-0.95032849897685834</v>
      </c>
      <c r="Q386">
        <f t="shared" si="31"/>
        <v>3.9041067760385447E-3</v>
      </c>
      <c r="R386">
        <f t="shared" si="32"/>
        <v>67.910515100821783</v>
      </c>
      <c r="AF386">
        <f t="shared" si="33"/>
        <v>-77.780682266615131</v>
      </c>
      <c r="AG386">
        <f t="shared" si="34"/>
        <v>-32.24085079402704</v>
      </c>
      <c r="AH386">
        <f t="shared" si="35"/>
        <v>-97.206243352730567</v>
      </c>
      <c r="AI386">
        <f>SQRT(Table1[[#This Row],[ax]]*Table1[[#This Row],[ax]]+Table1[[#This Row],[ay]]*Table1[[#This Row],[ay]]+Table1[[#This Row],[az]]*Table1[[#This Row],[az]])-9.807</f>
        <v>-1.2561818013898236</v>
      </c>
    </row>
    <row r="387" spans="1:35" x14ac:dyDescent="0.25">
      <c r="A387">
        <v>24571648</v>
      </c>
      <c r="B387">
        <v>0.92696800000000001</v>
      </c>
      <c r="C387">
        <v>2.861005</v>
      </c>
      <c r="D387">
        <v>-13.256086</v>
      </c>
      <c r="E387">
        <v>-0.47627599999999998</v>
      </c>
      <c r="F387">
        <v>0.56116200000000005</v>
      </c>
      <c r="G387">
        <v>-1.3000179999999999</v>
      </c>
      <c r="H387">
        <v>5.9530450000000004</v>
      </c>
      <c r="I387">
        <v>4.1625629999999996</v>
      </c>
      <c r="J387">
        <v>-28.605539</v>
      </c>
      <c r="K387">
        <f>Table1[[#This Row],[mx]]-$W$8</f>
        <v>13.862221574284348</v>
      </c>
      <c r="L387">
        <f>Table1[[#This Row],[my]]-$X$8</f>
        <v>-5.9547183092120397</v>
      </c>
      <c r="M387">
        <f>Table1[[#This Row],[mz]]-$Y$8</f>
        <v>-51.208545393215608</v>
      </c>
      <c r="N387">
        <f>Table1[[#This Row],[cx]]*$W$9+Table1[[#This Row],[cy]]*$X$9+Table1[[#This Row],[cz]]*$Y$9</f>
        <v>0.17462818616536174</v>
      </c>
      <c r="O387">
        <f>Table1[[#This Row],[cx]]*$W$10+Table1[[#This Row],[cy]]*$X$10+Table1[[#This Row],[cz]]*$Y$10</f>
        <v>0.29133565389800387</v>
      </c>
      <c r="P387">
        <f>Table1[[#This Row],[cx]]*$W$11+Table1[[#This Row],[cy]]*$X$11+Table1[[#This Row],[cz]]*$Y$11</f>
        <v>-0.97238497914888367</v>
      </c>
      <c r="Q387">
        <f t="shared" ref="Q387:Q450" si="36">POWER(N387*N387+O387*O387+P387*P387-1,2)</f>
        <v>3.7092989590674012E-3</v>
      </c>
      <c r="R387">
        <f t="shared" ref="R387:R450" si="37">DEGREES(ATAN2(N387,O387))</f>
        <v>59.061296907158592</v>
      </c>
      <c r="AF387">
        <f t="shared" ref="AF387:AF450" si="38">DEGREES(E387)</f>
        <v>-27.288604683372796</v>
      </c>
      <c r="AG387">
        <f t="shared" ref="AG387:AG450" si="39">DEGREES(F387)</f>
        <v>32.152214223120303</v>
      </c>
      <c r="AH387">
        <f t="shared" ref="AH387:AH450" si="40">DEGREES(G387)</f>
        <v>-74.485544691038243</v>
      </c>
      <c r="AI387">
        <f>SQRT(Table1[[#This Row],[ax]]*Table1[[#This Row],[ax]]+Table1[[#This Row],[ay]]*Table1[[#This Row],[ay]]+Table1[[#This Row],[az]]*Table1[[#This Row],[az]])-9.807</f>
        <v>3.7859553564500814</v>
      </c>
    </row>
    <row r="388" spans="1:35" x14ac:dyDescent="0.25">
      <c r="A388">
        <v>24623126</v>
      </c>
      <c r="B388">
        <v>-0.55272399999999999</v>
      </c>
      <c r="C388">
        <v>0.119504</v>
      </c>
      <c r="D388">
        <v>-13.253691999999999</v>
      </c>
      <c r="E388">
        <v>0.62469200000000003</v>
      </c>
      <c r="F388">
        <v>-1.698564</v>
      </c>
      <c r="G388">
        <v>-1.558349</v>
      </c>
      <c r="H388">
        <v>5.5922549999999998</v>
      </c>
      <c r="I388">
        <v>4.8864869999999998</v>
      </c>
      <c r="J388">
        <v>-29.645741000000001</v>
      </c>
      <c r="K388">
        <f>Table1[[#This Row],[mx]]-$W$8</f>
        <v>13.501431574284346</v>
      </c>
      <c r="L388">
        <f>Table1[[#This Row],[my]]-$X$8</f>
        <v>-5.2307943092120395</v>
      </c>
      <c r="M388">
        <f>Table1[[#This Row],[mz]]-$Y$8</f>
        <v>-52.248747393215609</v>
      </c>
      <c r="N388">
        <f>Table1[[#This Row],[cx]]*$W$9+Table1[[#This Row],[cy]]*$X$9+Table1[[#This Row],[cz]]*$Y$9</f>
        <v>0.16603483941043662</v>
      </c>
      <c r="O388">
        <f>Table1[[#This Row],[cx]]*$W$10+Table1[[#This Row],[cy]]*$X$10+Table1[[#This Row],[cz]]*$Y$10</f>
        <v>0.3121699234056694</v>
      </c>
      <c r="P388">
        <f>Table1[[#This Row],[cx]]*$W$11+Table1[[#This Row],[cy]]*$X$11+Table1[[#This Row],[cz]]*$Y$11</f>
        <v>-0.98531161960914304</v>
      </c>
      <c r="Q388">
        <f t="shared" si="36"/>
        <v>9.1884909678438976E-3</v>
      </c>
      <c r="R388">
        <f t="shared" si="37"/>
        <v>61.992682025996537</v>
      </c>
      <c r="AF388">
        <f t="shared" si="38"/>
        <v>35.792215095586421</v>
      </c>
      <c r="AG388">
        <f t="shared" si="39"/>
        <v>-97.320548432859155</v>
      </c>
      <c r="AH388">
        <f t="shared" si="40"/>
        <v>-89.28682070843233</v>
      </c>
      <c r="AI388">
        <f>SQRT(Table1[[#This Row],[ax]]*Table1[[#This Row],[ax]]+Table1[[#This Row],[ay]]*Table1[[#This Row],[ay]]+Table1[[#This Row],[az]]*Table1[[#This Row],[az]])-9.807</f>
        <v>3.4587505123930313</v>
      </c>
    </row>
    <row r="389" spans="1:35" x14ac:dyDescent="0.25">
      <c r="A389">
        <v>24674614</v>
      </c>
      <c r="B389">
        <v>-1.862419</v>
      </c>
      <c r="C389">
        <v>1.6806030000000001</v>
      </c>
      <c r="D389">
        <v>-12.844262000000001</v>
      </c>
      <c r="E389">
        <v>3.3755130000000002</v>
      </c>
      <c r="F389">
        <v>-2.7619799999999999</v>
      </c>
      <c r="G389">
        <v>-1.791911</v>
      </c>
      <c r="H389">
        <v>15.513996000000001</v>
      </c>
      <c r="I389">
        <v>9.7729739999999996</v>
      </c>
      <c r="J389">
        <v>-26.351768</v>
      </c>
      <c r="K389">
        <f>Table1[[#This Row],[mx]]-$W$8</f>
        <v>23.423172574284347</v>
      </c>
      <c r="L389">
        <f>Table1[[#This Row],[my]]-$X$8</f>
        <v>-0.34430730921203967</v>
      </c>
      <c r="M389">
        <f>Table1[[#This Row],[mz]]-$Y$8</f>
        <v>-48.954774393215608</v>
      </c>
      <c r="N389">
        <f>Table1[[#This Row],[cx]]*$W$9+Table1[[#This Row],[cy]]*$X$9+Table1[[#This Row],[cz]]*$Y$9</f>
        <v>0.36109854238652883</v>
      </c>
      <c r="O389">
        <f>Table1[[#This Row],[cx]]*$W$10+Table1[[#This Row],[cy]]*$X$10+Table1[[#This Row],[cz]]*$Y$10</f>
        <v>0.38115643776037017</v>
      </c>
      <c r="P389">
        <f>Table1[[#This Row],[cx]]*$W$11+Table1[[#This Row],[cy]]*$X$11+Table1[[#This Row],[cz]]*$Y$11</f>
        <v>-0.90358478326997715</v>
      </c>
      <c r="Q389">
        <f t="shared" si="36"/>
        <v>8.4893830187581926E-3</v>
      </c>
      <c r="R389">
        <f t="shared" si="37"/>
        <v>46.547922433968303</v>
      </c>
      <c r="AF389">
        <f t="shared" si="38"/>
        <v>193.40264859154306</v>
      </c>
      <c r="AG389">
        <f t="shared" si="39"/>
        <v>-158.24979709954312</v>
      </c>
      <c r="AH389">
        <f t="shared" si="40"/>
        <v>-102.66893756306686</v>
      </c>
      <c r="AI389">
        <f>SQRT(Table1[[#This Row],[ax]]*Table1[[#This Row],[ax]]+Table1[[#This Row],[ay]]*Table1[[#This Row],[ay]]+Table1[[#This Row],[az]]*Table1[[#This Row],[az]])-9.807</f>
        <v>3.2799437723180436</v>
      </c>
    </row>
    <row r="390" spans="1:35" x14ac:dyDescent="0.25">
      <c r="A390">
        <v>24726099</v>
      </c>
      <c r="B390">
        <v>-3.2319719999999998</v>
      </c>
      <c r="C390">
        <v>-3.843102</v>
      </c>
      <c r="D390">
        <v>-11.242459999999999</v>
      </c>
      <c r="E390">
        <v>2.9027949999999998</v>
      </c>
      <c r="F390">
        <v>-4.0610900000000001</v>
      </c>
      <c r="G390">
        <v>-1.441967</v>
      </c>
      <c r="H390">
        <v>21.827831</v>
      </c>
      <c r="I390">
        <v>21.898700999999999</v>
      </c>
      <c r="J390">
        <v>-21.670862</v>
      </c>
      <c r="K390">
        <f>Table1[[#This Row],[mx]]-$W$8</f>
        <v>29.737007574284348</v>
      </c>
      <c r="L390">
        <f>Table1[[#This Row],[my]]-$X$8</f>
        <v>11.78141969078796</v>
      </c>
      <c r="M390">
        <f>Table1[[#This Row],[mz]]-$Y$8</f>
        <v>-44.273868393215608</v>
      </c>
      <c r="N390">
        <f>Table1[[#This Row],[cx]]*$W$9+Table1[[#This Row],[cy]]*$X$9+Table1[[#This Row],[cz]]*$Y$9</f>
        <v>0.49063153886239186</v>
      </c>
      <c r="O390">
        <f>Table1[[#This Row],[cx]]*$W$10+Table1[[#This Row],[cy]]*$X$10+Table1[[#This Row],[cz]]*$Y$10</f>
        <v>0.56845391426707426</v>
      </c>
      <c r="P390">
        <f>Table1[[#This Row],[cx]]*$W$11+Table1[[#This Row],[cy]]*$X$11+Table1[[#This Row],[cz]]*$Y$11</f>
        <v>-0.7409384520069705</v>
      </c>
      <c r="Q390">
        <f t="shared" si="36"/>
        <v>1.2734885343335859E-2</v>
      </c>
      <c r="R390">
        <f t="shared" si="37"/>
        <v>49.202582902337326</v>
      </c>
      <c r="AF390">
        <f t="shared" si="38"/>
        <v>166.3179022916778</v>
      </c>
      <c r="AG390">
        <f t="shared" si="39"/>
        <v>-232.6833172227835</v>
      </c>
      <c r="AH390">
        <f t="shared" si="40"/>
        <v>-82.618623297140772</v>
      </c>
      <c r="AI390">
        <f>SQRT(Table1[[#This Row],[ax]]*Table1[[#This Row],[ax]]+Table1[[#This Row],[ay]]*Table1[[#This Row],[ay]]+Table1[[#This Row],[az]]*Table1[[#This Row],[az]])-9.807</f>
        <v>2.5059193468806562</v>
      </c>
    </row>
    <row r="391" spans="1:35" x14ac:dyDescent="0.25">
      <c r="A391">
        <v>24777584</v>
      </c>
      <c r="B391">
        <v>-4.0149150000000002</v>
      </c>
      <c r="C391">
        <v>-2.6722769999999998</v>
      </c>
      <c r="D391">
        <v>-5.5607300000000004</v>
      </c>
      <c r="E391">
        <v>2.3725510000000001</v>
      </c>
      <c r="F391">
        <v>-4.0456440000000002</v>
      </c>
      <c r="G391">
        <v>0.24277499999999999</v>
      </c>
      <c r="H391">
        <v>31.388783</v>
      </c>
      <c r="I391">
        <v>26.785187000000001</v>
      </c>
      <c r="J391">
        <v>-12.482417</v>
      </c>
      <c r="K391">
        <f>Table1[[#This Row],[mx]]-$W$8</f>
        <v>39.297959574284349</v>
      </c>
      <c r="L391">
        <f>Table1[[#This Row],[my]]-$X$8</f>
        <v>16.667905690787961</v>
      </c>
      <c r="M391">
        <f>Table1[[#This Row],[mz]]-$Y$8</f>
        <v>-35.085423393215606</v>
      </c>
      <c r="N391">
        <f>Table1[[#This Row],[cx]]*$W$9+Table1[[#This Row],[cy]]*$X$9+Table1[[#This Row],[cz]]*$Y$9</f>
        <v>0.68902907109009703</v>
      </c>
      <c r="O391">
        <f>Table1[[#This Row],[cx]]*$W$10+Table1[[#This Row],[cy]]*$X$10+Table1[[#This Row],[cz]]*$Y$10</f>
        <v>0.59221631886445691</v>
      </c>
      <c r="P391">
        <f>Table1[[#This Row],[cx]]*$W$11+Table1[[#This Row],[cy]]*$X$11+Table1[[#This Row],[cz]]*$Y$11</f>
        <v>-0.55368281582875234</v>
      </c>
      <c r="Q391">
        <f t="shared" si="36"/>
        <v>1.7436116981569227E-2</v>
      </c>
      <c r="R391">
        <f t="shared" si="37"/>
        <v>40.678859557547568</v>
      </c>
      <c r="AF391">
        <f t="shared" si="38"/>
        <v>135.93715897954297</v>
      </c>
      <c r="AG391">
        <f t="shared" si="39"/>
        <v>-231.79832661242443</v>
      </c>
      <c r="AH391">
        <f t="shared" si="40"/>
        <v>13.909982871288561</v>
      </c>
      <c r="AI391">
        <f>SQRT(Table1[[#This Row],[ax]]*Table1[[#This Row],[ax]]+Table1[[#This Row],[ay]]*Table1[[#This Row],[ay]]+Table1[[#This Row],[az]]*Table1[[#This Row],[az]])-9.807</f>
        <v>-2.4461355837202108</v>
      </c>
    </row>
    <row r="392" spans="1:35" x14ac:dyDescent="0.25">
      <c r="A392">
        <v>24829100</v>
      </c>
      <c r="B392">
        <v>-7.2879560000000003</v>
      </c>
      <c r="C392">
        <v>-8.0595049999999997</v>
      </c>
      <c r="D392">
        <v>2.0723739999999999</v>
      </c>
      <c r="E392">
        <v>-6.3479999999999995E-2</v>
      </c>
      <c r="F392">
        <v>1.397408</v>
      </c>
      <c r="G392">
        <v>0.38152700000000001</v>
      </c>
      <c r="H392">
        <v>35.177086000000003</v>
      </c>
      <c r="I392">
        <v>29.861864000000001</v>
      </c>
      <c r="J392">
        <v>-4.6809060000000002</v>
      </c>
      <c r="K392">
        <f>Table1[[#This Row],[mx]]-$W$8</f>
        <v>43.086262574284348</v>
      </c>
      <c r="L392">
        <f>Table1[[#This Row],[my]]-$X$8</f>
        <v>19.744582690787961</v>
      </c>
      <c r="M392">
        <f>Table1[[#This Row],[mz]]-$Y$8</f>
        <v>-27.283912393215608</v>
      </c>
      <c r="N392">
        <f>Table1[[#This Row],[cx]]*$W$9+Table1[[#This Row],[cy]]*$X$9+Table1[[#This Row],[cz]]*$Y$9</f>
        <v>0.77495786703330916</v>
      </c>
      <c r="O392">
        <f>Table1[[#This Row],[cx]]*$W$10+Table1[[#This Row],[cy]]*$X$10+Table1[[#This Row],[cz]]*$Y$10</f>
        <v>0.59049211884698749</v>
      </c>
      <c r="P392">
        <f>Table1[[#This Row],[cx]]*$W$11+Table1[[#This Row],[cy]]*$X$11+Table1[[#This Row],[cz]]*$Y$11</f>
        <v>-0.39713789744758565</v>
      </c>
      <c r="Q392">
        <f t="shared" si="36"/>
        <v>1.1440259273781894E-2</v>
      </c>
      <c r="R392">
        <f t="shared" si="37"/>
        <v>37.30619498819258</v>
      </c>
      <c r="AF392">
        <f t="shared" si="38"/>
        <v>-3.6371360834904656</v>
      </c>
      <c r="AG392">
        <f t="shared" si="39"/>
        <v>80.065580657817335</v>
      </c>
      <c r="AH392">
        <f t="shared" si="40"/>
        <v>21.85988687028776</v>
      </c>
      <c r="AI392">
        <f>SQRT(Table1[[#This Row],[ax]]*Table1[[#This Row],[ax]]+Table1[[#This Row],[ay]]*Table1[[#This Row],[ay]]+Table1[[#This Row],[az]]*Table1[[#This Row],[az]])-9.807</f>
        <v>1.2548559699011168</v>
      </c>
    </row>
    <row r="393" spans="1:35" x14ac:dyDescent="0.25">
      <c r="A393">
        <v>24880600</v>
      </c>
      <c r="B393">
        <v>-4.5105399999999998</v>
      </c>
      <c r="C393">
        <v>-1.6929989999999999</v>
      </c>
      <c r="D393">
        <v>-2.8096519999999998</v>
      </c>
      <c r="E393">
        <v>0.95705899999999999</v>
      </c>
      <c r="F393">
        <v>5.7107289999999997</v>
      </c>
      <c r="G393">
        <v>-0.21263299999999999</v>
      </c>
      <c r="H393">
        <v>34.455502000000003</v>
      </c>
      <c r="I393">
        <v>29.861864000000001</v>
      </c>
      <c r="J393">
        <v>-6.0678419999999997</v>
      </c>
      <c r="K393">
        <f>Table1[[#This Row],[mx]]-$W$8</f>
        <v>42.364678574284348</v>
      </c>
      <c r="L393">
        <f>Table1[[#This Row],[my]]-$X$8</f>
        <v>19.744582690787961</v>
      </c>
      <c r="M393">
        <f>Table1[[#This Row],[mz]]-$Y$8</f>
        <v>-28.670848393215607</v>
      </c>
      <c r="N393">
        <f>Table1[[#This Row],[cx]]*$W$9+Table1[[#This Row],[cy]]*$X$9+Table1[[#This Row],[cz]]*$Y$9</f>
        <v>0.75882221297355057</v>
      </c>
      <c r="O393">
        <f>Table1[[#This Row],[cx]]*$W$10+Table1[[#This Row],[cy]]*$X$10+Table1[[#This Row],[cz]]*$Y$10</f>
        <v>0.60066756365247875</v>
      </c>
      <c r="P393">
        <f>Table1[[#This Row],[cx]]*$W$11+Table1[[#This Row],[cy]]*$X$11+Table1[[#This Row],[cz]]*$Y$11</f>
        <v>-0.42099376634014785</v>
      </c>
      <c r="Q393">
        <f t="shared" si="36"/>
        <v>1.2961463698184095E-2</v>
      </c>
      <c r="R393">
        <f t="shared" si="37"/>
        <v>38.364389864875015</v>
      </c>
      <c r="AF393">
        <f t="shared" si="38"/>
        <v>54.835441445011057</v>
      </c>
      <c r="AG393">
        <f t="shared" si="39"/>
        <v>327.20066964296507</v>
      </c>
      <c r="AH393">
        <f t="shared" si="40"/>
        <v>-12.182973485205233</v>
      </c>
      <c r="AI393">
        <f>SQRT(Table1[[#This Row],[ax]]*Table1[[#This Row],[ax]]+Table1[[#This Row],[ay]]*Table1[[#This Row],[ay]]+Table1[[#This Row],[az]]*Table1[[#This Row],[az]])-9.807</f>
        <v>-4.2297819599100315</v>
      </c>
    </row>
    <row r="394" spans="1:35" x14ac:dyDescent="0.25">
      <c r="A394">
        <v>24932085</v>
      </c>
      <c r="B394">
        <v>-0.28934799999999999</v>
      </c>
      <c r="C394">
        <v>-4.2046450000000002</v>
      </c>
      <c r="D394">
        <v>-7.1888699999999996</v>
      </c>
      <c r="E394">
        <v>7.6605000000000006E-2</v>
      </c>
      <c r="F394">
        <v>7.4114490000000002</v>
      </c>
      <c r="G394">
        <v>0.30003299999999999</v>
      </c>
      <c r="H394">
        <v>25.976925000000001</v>
      </c>
      <c r="I394">
        <v>30.404807999999999</v>
      </c>
      <c r="J394">
        <v>-13.869351999999999</v>
      </c>
      <c r="K394">
        <f>Table1[[#This Row],[mx]]-$W$8</f>
        <v>33.886101574284346</v>
      </c>
      <c r="L394">
        <f>Table1[[#This Row],[my]]-$X$8</f>
        <v>20.28752669078796</v>
      </c>
      <c r="M394">
        <f>Table1[[#This Row],[mz]]-$Y$8</f>
        <v>-36.472358393215607</v>
      </c>
      <c r="N394">
        <f>Table1[[#This Row],[cx]]*$W$9+Table1[[#This Row],[cy]]*$X$9+Table1[[#This Row],[cz]]*$Y$9</f>
        <v>0.58398692356303505</v>
      </c>
      <c r="O394">
        <f>Table1[[#This Row],[cx]]*$W$10+Table1[[#This Row],[cy]]*$X$10+Table1[[#This Row],[cz]]*$Y$10</f>
        <v>0.66517713359235542</v>
      </c>
      <c r="P394">
        <f>Table1[[#This Row],[cx]]*$W$11+Table1[[#This Row],[cy]]*$X$11+Table1[[#This Row],[cz]]*$Y$11</f>
        <v>-0.54595522508354044</v>
      </c>
      <c r="Q394">
        <f t="shared" si="36"/>
        <v>6.6534126459879845E-3</v>
      </c>
      <c r="R394">
        <f t="shared" si="37"/>
        <v>48.718744879678823</v>
      </c>
      <c r="AF394">
        <f t="shared" si="38"/>
        <v>4.3891431895996718</v>
      </c>
      <c r="AG394">
        <f t="shared" si="39"/>
        <v>424.64474777645449</v>
      </c>
      <c r="AH394">
        <f t="shared" si="40"/>
        <v>17.190624614648627</v>
      </c>
      <c r="AI394">
        <f>SQRT(Table1[[#This Row],[ax]]*Table1[[#This Row],[ax]]+Table1[[#This Row],[ay]]*Table1[[#This Row],[ay]]+Table1[[#This Row],[az]]*Table1[[#This Row],[az]])-9.807</f>
        <v>-1.4737765109755401</v>
      </c>
    </row>
    <row r="395" spans="1:35" x14ac:dyDescent="0.25">
      <c r="A395">
        <v>24983574</v>
      </c>
      <c r="B395">
        <v>5.198442</v>
      </c>
      <c r="C395">
        <v>-4.2836569999999998</v>
      </c>
      <c r="D395">
        <v>-5.9510050000000003</v>
      </c>
      <c r="E395">
        <v>0.80286000000000002</v>
      </c>
      <c r="F395">
        <v>8.1134699999999995</v>
      </c>
      <c r="G395">
        <v>-0.95460100000000003</v>
      </c>
      <c r="H395">
        <v>6.3138360000000002</v>
      </c>
      <c r="I395">
        <v>29.861864000000001</v>
      </c>
      <c r="J395">
        <v>-24.444732999999999</v>
      </c>
      <c r="K395">
        <f>Table1[[#This Row],[mx]]-$W$8</f>
        <v>14.223012574284347</v>
      </c>
      <c r="L395">
        <f>Table1[[#This Row],[my]]-$X$8</f>
        <v>19.744582690787961</v>
      </c>
      <c r="M395">
        <f>Table1[[#This Row],[mz]]-$Y$8</f>
        <v>-47.047739393215608</v>
      </c>
      <c r="N395">
        <f>Table1[[#This Row],[cx]]*$W$9+Table1[[#This Row],[cy]]*$X$9+Table1[[#This Row],[cz]]*$Y$9</f>
        <v>0.19134254359628905</v>
      </c>
      <c r="O395">
        <f>Table1[[#This Row],[cx]]*$W$10+Table1[[#This Row],[cy]]*$X$10+Table1[[#This Row],[cz]]*$Y$10</f>
        <v>0.72476664072323937</v>
      </c>
      <c r="P395">
        <f>Table1[[#This Row],[cx]]*$W$11+Table1[[#This Row],[cy]]*$X$11+Table1[[#This Row],[cz]]*$Y$11</f>
        <v>-0.71463281307069004</v>
      </c>
      <c r="Q395">
        <f t="shared" si="36"/>
        <v>5.2705726954754024E-3</v>
      </c>
      <c r="R395">
        <f t="shared" si="37"/>
        <v>75.211015654495199</v>
      </c>
      <c r="AF395">
        <f t="shared" si="38"/>
        <v>46.000489539873271</v>
      </c>
      <c r="AG395">
        <f t="shared" si="39"/>
        <v>464.86758820600801</v>
      </c>
      <c r="AH395">
        <f t="shared" si="40"/>
        <v>-54.694608418967903</v>
      </c>
      <c r="AI395">
        <f>SQRT(Table1[[#This Row],[ax]]*Table1[[#This Row],[ax]]+Table1[[#This Row],[ay]]*Table1[[#This Row],[ay]]+Table1[[#This Row],[az]]*Table1[[#This Row],[az]])-9.807</f>
        <v>-0.8187867720531905</v>
      </c>
    </row>
    <row r="396" spans="1:35" x14ac:dyDescent="0.25">
      <c r="A396">
        <v>25035083</v>
      </c>
      <c r="B396">
        <v>6.7451749999999997</v>
      </c>
      <c r="C396">
        <v>-7.9350009999999997</v>
      </c>
      <c r="D396">
        <v>-9.4826320000000006</v>
      </c>
      <c r="E396">
        <v>0.96717900000000001</v>
      </c>
      <c r="F396">
        <v>8.1443630000000002</v>
      </c>
      <c r="G396">
        <v>-1.964753</v>
      </c>
      <c r="H396">
        <v>-20.204273000000001</v>
      </c>
      <c r="I396">
        <v>30.766769</v>
      </c>
      <c r="J396">
        <v>-23.924633</v>
      </c>
      <c r="K396">
        <f>Table1[[#This Row],[mx]]-$W$8</f>
        <v>-12.295096425715652</v>
      </c>
      <c r="L396">
        <f>Table1[[#This Row],[my]]-$X$8</f>
        <v>20.649487690787961</v>
      </c>
      <c r="M396">
        <f>Table1[[#This Row],[mz]]-$Y$8</f>
        <v>-46.527639393215608</v>
      </c>
      <c r="N396">
        <f>Table1[[#This Row],[cx]]*$W$9+Table1[[#This Row],[cy]]*$X$9+Table1[[#This Row],[cz]]*$Y$9</f>
        <v>-0.31243504478318934</v>
      </c>
      <c r="O396">
        <f>Table1[[#This Row],[cx]]*$W$10+Table1[[#This Row],[cy]]*$X$10+Table1[[#This Row],[cz]]*$Y$10</f>
        <v>0.72186057751088784</v>
      </c>
      <c r="P396">
        <f>Table1[[#This Row],[cx]]*$W$11+Table1[[#This Row],[cy]]*$X$11+Table1[[#This Row],[cz]]*$Y$11</f>
        <v>-0.66683906435502638</v>
      </c>
      <c r="Q396">
        <f t="shared" si="36"/>
        <v>4.0160976252730856E-3</v>
      </c>
      <c r="R396">
        <f t="shared" si="37"/>
        <v>113.40388262743646</v>
      </c>
      <c r="AF396">
        <f t="shared" si="38"/>
        <v>55.415274733683447</v>
      </c>
      <c r="AG396">
        <f t="shared" si="39"/>
        <v>466.63762672250567</v>
      </c>
      <c r="AH396">
        <f t="shared" si="40"/>
        <v>-112.57205468566703</v>
      </c>
      <c r="AI396">
        <f>SQRT(Table1[[#This Row],[ax]]*Table1[[#This Row],[ax]]+Table1[[#This Row],[ay]]*Table1[[#This Row],[ay]]+Table1[[#This Row],[az]]*Table1[[#This Row],[az]])-9.807</f>
        <v>4.2778122564005088</v>
      </c>
    </row>
    <row r="397" spans="1:35" x14ac:dyDescent="0.25">
      <c r="A397">
        <v>25086616</v>
      </c>
      <c r="B397">
        <v>5.6773069999999999</v>
      </c>
      <c r="C397">
        <v>-3.8407070000000001</v>
      </c>
      <c r="D397">
        <v>-8.2304010000000005</v>
      </c>
      <c r="E397">
        <v>0.36369800000000002</v>
      </c>
      <c r="F397">
        <v>2.622214</v>
      </c>
      <c r="G397">
        <v>-0.47202899999999998</v>
      </c>
      <c r="H397">
        <v>-41.130130999999999</v>
      </c>
      <c r="I397">
        <v>31.852654999999999</v>
      </c>
      <c r="J397">
        <v>-13.869351999999999</v>
      </c>
      <c r="K397">
        <f>Table1[[#This Row],[mx]]-$W$8</f>
        <v>-33.220954425715654</v>
      </c>
      <c r="L397">
        <f>Table1[[#This Row],[my]]-$X$8</f>
        <v>21.735373690787959</v>
      </c>
      <c r="M397">
        <f>Table1[[#This Row],[mz]]-$Y$8</f>
        <v>-36.472358393215607</v>
      </c>
      <c r="N397">
        <f>Table1[[#This Row],[cx]]*$W$9+Table1[[#This Row],[cy]]*$X$9+Table1[[#This Row],[cz]]*$Y$9</f>
        <v>-0.69324346178193286</v>
      </c>
      <c r="O397">
        <f>Table1[[#This Row],[cx]]*$W$10+Table1[[#This Row],[cy]]*$X$10+Table1[[#This Row],[cz]]*$Y$10</f>
        <v>0.65263744599014162</v>
      </c>
      <c r="P397">
        <f>Table1[[#This Row],[cx]]*$W$11+Table1[[#This Row],[cy]]*$X$11+Table1[[#This Row],[cz]]*$Y$11</f>
        <v>-0.45450335236927508</v>
      </c>
      <c r="Q397">
        <f t="shared" si="36"/>
        <v>1.2790576406051874E-2</v>
      </c>
      <c r="R397">
        <f t="shared" si="37"/>
        <v>136.72812302593715</v>
      </c>
      <c r="AF397">
        <f t="shared" si="38"/>
        <v>20.838360417349016</v>
      </c>
      <c r="AG397">
        <f t="shared" si="39"/>
        <v>150.24179518011766</v>
      </c>
      <c r="AH397">
        <f t="shared" si="40"/>
        <v>-27.045269507780734</v>
      </c>
      <c r="AI397">
        <f>SQRT(Table1[[#This Row],[ax]]*Table1[[#This Row],[ax]]+Table1[[#This Row],[ay]]*Table1[[#This Row],[ay]]+Table1[[#This Row],[az]]*Table1[[#This Row],[az]])-9.807</f>
        <v>0.90385177065292943</v>
      </c>
    </row>
    <row r="398" spans="1:35" x14ac:dyDescent="0.25">
      <c r="A398">
        <v>25138142</v>
      </c>
      <c r="B398">
        <v>9.0149950000000008</v>
      </c>
      <c r="C398">
        <v>-3.7449340000000002</v>
      </c>
      <c r="D398">
        <v>-1.6292500000000001</v>
      </c>
      <c r="E398">
        <v>-0.39611299999999999</v>
      </c>
      <c r="F398">
        <v>2.739395</v>
      </c>
      <c r="G398">
        <v>-0.33727099999999999</v>
      </c>
      <c r="H398">
        <v>-45.640011000000001</v>
      </c>
      <c r="I398">
        <v>31.671675</v>
      </c>
      <c r="J398">
        <v>-10.575381</v>
      </c>
      <c r="K398">
        <f>Table1[[#This Row],[mx]]-$W$8</f>
        <v>-37.730834425715656</v>
      </c>
      <c r="L398">
        <f>Table1[[#This Row],[my]]-$X$8</f>
        <v>21.554393690787961</v>
      </c>
      <c r="M398">
        <f>Table1[[#This Row],[mz]]-$Y$8</f>
        <v>-33.178387393215608</v>
      </c>
      <c r="N398">
        <f>Table1[[#This Row],[cx]]*$W$9+Table1[[#This Row],[cy]]*$X$9+Table1[[#This Row],[cz]]*$Y$9</f>
        <v>-0.77340663123556108</v>
      </c>
      <c r="O398">
        <f>Table1[[#This Row],[cx]]*$W$10+Table1[[#This Row],[cy]]*$X$10+Table1[[#This Row],[cz]]*$Y$10</f>
        <v>0.62160363389806017</v>
      </c>
      <c r="P398">
        <f>Table1[[#This Row],[cx]]*$W$11+Table1[[#This Row],[cy]]*$X$11+Table1[[#This Row],[cz]]*$Y$11</f>
        <v>-0.39162147905349626</v>
      </c>
      <c r="Q398">
        <f t="shared" si="36"/>
        <v>1.9020899674058896E-2</v>
      </c>
      <c r="R398">
        <f t="shared" si="37"/>
        <v>141.21040723794562</v>
      </c>
      <c r="AF398">
        <f t="shared" si="38"/>
        <v>-22.695603110265576</v>
      </c>
      <c r="AG398">
        <f t="shared" si="39"/>
        <v>156.95577191924016</v>
      </c>
      <c r="AH398">
        <f t="shared" si="40"/>
        <v>-19.324204852156786</v>
      </c>
      <c r="AI398">
        <f>SQRT(Table1[[#This Row],[ax]]*Table1[[#This Row],[ax]]+Table1[[#This Row],[ay]]*Table1[[#This Row],[ay]]+Table1[[#This Row],[az]]*Table1[[#This Row],[az]])-9.807</f>
        <v>8.9924829303344112E-2</v>
      </c>
    </row>
    <row r="399" spans="1:35" x14ac:dyDescent="0.25">
      <c r="A399">
        <v>25189672</v>
      </c>
      <c r="B399">
        <v>8.8234480000000008</v>
      </c>
      <c r="C399">
        <v>-6.0650339999999998</v>
      </c>
      <c r="D399">
        <v>-1.4855910000000001</v>
      </c>
      <c r="E399">
        <v>-0.45869900000000002</v>
      </c>
      <c r="F399">
        <v>3.008645</v>
      </c>
      <c r="G399">
        <v>0.58606100000000005</v>
      </c>
      <c r="H399">
        <v>-50.149895000000001</v>
      </c>
      <c r="I399">
        <v>31.852654999999999</v>
      </c>
      <c r="J399">
        <v>-5.5477410000000003</v>
      </c>
      <c r="K399">
        <f>Table1[[#This Row],[mx]]-$W$8</f>
        <v>-42.240718425715656</v>
      </c>
      <c r="L399">
        <f>Table1[[#This Row],[my]]-$X$8</f>
        <v>21.735373690787959</v>
      </c>
      <c r="M399">
        <f>Table1[[#This Row],[mz]]-$Y$8</f>
        <v>-28.15074739321561</v>
      </c>
      <c r="N399">
        <f>Table1[[#This Row],[cx]]*$W$9+Table1[[#This Row],[cy]]*$X$9+Table1[[#This Row],[cz]]*$Y$9</f>
        <v>-0.85053219170776651</v>
      </c>
      <c r="O399">
        <f>Table1[[#This Row],[cx]]*$W$10+Table1[[#This Row],[cy]]*$X$10+Table1[[#This Row],[cz]]*$Y$10</f>
        <v>0.58387910397901155</v>
      </c>
      <c r="P399">
        <f>Table1[[#This Row],[cx]]*$W$11+Table1[[#This Row],[cy]]*$X$11+Table1[[#This Row],[cz]]*$Y$11</f>
        <v>-0.29523831715501375</v>
      </c>
      <c r="Q399">
        <f t="shared" si="36"/>
        <v>2.2947850987453815E-2</v>
      </c>
      <c r="R399">
        <f t="shared" si="37"/>
        <v>145.53091649523751</v>
      </c>
      <c r="AF399">
        <f t="shared" si="38"/>
        <v>-26.281516766871349</v>
      </c>
      <c r="AG399">
        <f t="shared" si="39"/>
        <v>172.38266055313755</v>
      </c>
      <c r="AH399">
        <f t="shared" si="40"/>
        <v>33.578821837216545</v>
      </c>
      <c r="AI399">
        <f>SQRT(Table1[[#This Row],[ax]]*Table1[[#This Row],[ax]]+Table1[[#This Row],[ay]]*Table1[[#This Row],[ay]]+Table1[[#This Row],[az]]*Table1[[#This Row],[az]])-9.807</f>
        <v>1.0024797584870377</v>
      </c>
    </row>
    <row r="400" spans="1:35" x14ac:dyDescent="0.25">
      <c r="A400">
        <v>25241198</v>
      </c>
      <c r="B400">
        <v>9.4004799999999999</v>
      </c>
      <c r="C400">
        <v>-7.0921989999999999</v>
      </c>
      <c r="D400">
        <v>-5.1920039999999998</v>
      </c>
      <c r="E400">
        <v>0.28939500000000001</v>
      </c>
      <c r="F400">
        <v>2.4115549999999999</v>
      </c>
      <c r="G400">
        <v>2.2279249999999999</v>
      </c>
      <c r="H400">
        <v>-52.495032999999999</v>
      </c>
      <c r="I400">
        <v>33.119522000000003</v>
      </c>
      <c r="J400">
        <v>2.6005029999999998</v>
      </c>
      <c r="K400">
        <f>Table1[[#This Row],[mx]]-$W$8</f>
        <v>-44.585856425715654</v>
      </c>
      <c r="L400">
        <f>Table1[[#This Row],[my]]-$X$8</f>
        <v>23.002240690787964</v>
      </c>
      <c r="M400">
        <f>Table1[[#This Row],[mz]]-$Y$8</f>
        <v>-20.002503393215608</v>
      </c>
      <c r="N400">
        <f>Table1[[#This Row],[cx]]*$W$9+Table1[[#This Row],[cy]]*$X$9+Table1[[#This Row],[cz]]*$Y$9</f>
        <v>-0.88093937133992872</v>
      </c>
      <c r="O400">
        <f>Table1[[#This Row],[cx]]*$W$10+Table1[[#This Row],[cy]]*$X$10+Table1[[#This Row],[cz]]*$Y$10</f>
        <v>0.54322007754870016</v>
      </c>
      <c r="P400">
        <f>Table1[[#This Row],[cx]]*$W$11+Table1[[#This Row],[cy]]*$X$11+Table1[[#This Row],[cz]]*$Y$11</f>
        <v>-0.13805853459524361</v>
      </c>
      <c r="Q400">
        <f t="shared" si="36"/>
        <v>8.1364707293523162E-3</v>
      </c>
      <c r="R400">
        <f t="shared" si="37"/>
        <v>148.34046783831005</v>
      </c>
      <c r="AF400">
        <f t="shared" si="38"/>
        <v>16.58111211218846</v>
      </c>
      <c r="AG400">
        <f t="shared" si="39"/>
        <v>138.17192356367124</v>
      </c>
      <c r="AH400">
        <f t="shared" si="40"/>
        <v>127.65069957168393</v>
      </c>
      <c r="AI400">
        <f>SQRT(Table1[[#This Row],[ax]]*Table1[[#This Row],[ax]]+Table1[[#This Row],[ay]]*Table1[[#This Row],[ay]]+Table1[[#This Row],[az]]*Table1[[#This Row],[az]])-9.807</f>
        <v>3.0625460845368195</v>
      </c>
    </row>
    <row r="401" spans="1:35" x14ac:dyDescent="0.25">
      <c r="A401">
        <v>25292715</v>
      </c>
      <c r="B401">
        <v>9.0389379999999999</v>
      </c>
      <c r="C401">
        <v>-5.1575860000000002</v>
      </c>
      <c r="D401">
        <v>-1.1240479999999999</v>
      </c>
      <c r="E401">
        <v>-1.4121250000000001</v>
      </c>
      <c r="F401">
        <v>1.5289699999999999</v>
      </c>
      <c r="G401">
        <v>3.1970640000000001</v>
      </c>
      <c r="H401">
        <v>-51.953850000000003</v>
      </c>
      <c r="I401">
        <v>34.748351999999997</v>
      </c>
      <c r="J401">
        <v>6.2412089999999996</v>
      </c>
      <c r="K401">
        <f>Table1[[#This Row],[mx]]-$W$8</f>
        <v>-44.044673425715658</v>
      </c>
      <c r="L401">
        <f>Table1[[#This Row],[my]]-$X$8</f>
        <v>24.631070690787958</v>
      </c>
      <c r="M401">
        <f>Table1[[#This Row],[mz]]-$Y$8</f>
        <v>-16.36179739321561</v>
      </c>
      <c r="N401">
        <f>Table1[[#This Row],[cx]]*$W$9+Table1[[#This Row],[cy]]*$X$9+Table1[[#This Row],[cz]]*$Y$9</f>
        <v>-0.8641694066246014</v>
      </c>
      <c r="O401">
        <f>Table1[[#This Row],[cx]]*$W$10+Table1[[#This Row],[cy]]*$X$10+Table1[[#This Row],[cz]]*$Y$10</f>
        <v>0.54520031618861065</v>
      </c>
      <c r="P401">
        <f>Table1[[#This Row],[cx]]*$W$11+Table1[[#This Row],[cy]]*$X$11+Table1[[#This Row],[cz]]*$Y$11</f>
        <v>-6.2139809730006046E-2</v>
      </c>
      <c r="Q401">
        <f t="shared" si="36"/>
        <v>2.2937877322332018E-3</v>
      </c>
      <c r="R401">
        <f t="shared" si="37"/>
        <v>147.75236992204029</v>
      </c>
      <c r="AF401">
        <f t="shared" si="38"/>
        <v>-80.908802644911376</v>
      </c>
      <c r="AG401">
        <f t="shared" si="39"/>
        <v>87.603528002117471</v>
      </c>
      <c r="AH401">
        <f t="shared" si="40"/>
        <v>183.17827403321303</v>
      </c>
      <c r="AI401">
        <f>SQRT(Table1[[#This Row],[ax]]*Table1[[#This Row],[ax]]+Table1[[#This Row],[ay]]*Table1[[#This Row],[ay]]+Table1[[#This Row],[az]]*Table1[[#This Row],[az]])-9.807</f>
        <v>0.66040547707711639</v>
      </c>
    </row>
    <row r="402" spans="1:35" x14ac:dyDescent="0.25">
      <c r="A402">
        <v>25344237</v>
      </c>
      <c r="B402">
        <v>8.2440219999999993</v>
      </c>
      <c r="C402">
        <v>-6.701924</v>
      </c>
      <c r="D402">
        <v>-1.799247</v>
      </c>
      <c r="E402">
        <v>-2.0486300000000002</v>
      </c>
      <c r="F402">
        <v>1.2733030000000001</v>
      </c>
      <c r="G402">
        <v>3.1685680000000001</v>
      </c>
      <c r="H402">
        <v>-47.985149</v>
      </c>
      <c r="I402">
        <v>42.349552000000003</v>
      </c>
      <c r="J402">
        <v>6.587942</v>
      </c>
      <c r="K402">
        <f>Table1[[#This Row],[mx]]-$W$8</f>
        <v>-40.075972425715655</v>
      </c>
      <c r="L402">
        <f>Table1[[#This Row],[my]]-$X$8</f>
        <v>32.232270690787963</v>
      </c>
      <c r="M402">
        <f>Table1[[#This Row],[mz]]-$Y$8</f>
        <v>-16.01506439321561</v>
      </c>
      <c r="N402">
        <f>Table1[[#This Row],[cx]]*$W$9+Table1[[#This Row],[cy]]*$X$9+Table1[[#This Row],[cz]]*$Y$9</f>
        <v>-0.78724276701484486</v>
      </c>
      <c r="O402">
        <f>Table1[[#This Row],[cx]]*$W$10+Table1[[#This Row],[cy]]*$X$10+Table1[[#This Row],[cz]]*$Y$10</f>
        <v>0.68237799086442141</v>
      </c>
      <c r="P402">
        <f>Table1[[#This Row],[cx]]*$W$11+Table1[[#This Row],[cy]]*$X$11+Table1[[#This Row],[cz]]*$Y$11</f>
        <v>-6.3293030545261142E-3</v>
      </c>
      <c r="Q402">
        <f t="shared" si="36"/>
        <v>7.2984483644729647E-3</v>
      </c>
      <c r="R402">
        <f t="shared" si="37"/>
        <v>139.08142231798206</v>
      </c>
      <c r="AF402">
        <f t="shared" si="38"/>
        <v>-117.37785278388584</v>
      </c>
      <c r="AG402">
        <f t="shared" si="39"/>
        <v>72.954887941346271</v>
      </c>
      <c r="AH402">
        <f t="shared" si="40"/>
        <v>181.54557350020823</v>
      </c>
      <c r="AI402">
        <f>SQRT(Table1[[#This Row],[ax]]*Table1[[#This Row],[ax]]+Table1[[#This Row],[ay]]*Table1[[#This Row],[ay]]+Table1[[#This Row],[az]]*Table1[[#This Row],[az]])-9.807</f>
        <v>0.96875861855066603</v>
      </c>
    </row>
    <row r="403" spans="1:35" x14ac:dyDescent="0.25">
      <c r="A403">
        <v>25395771</v>
      </c>
      <c r="B403">
        <v>6.7691179999999997</v>
      </c>
      <c r="C403">
        <v>-8.9693480000000001</v>
      </c>
      <c r="D403">
        <v>0.42508000000000001</v>
      </c>
      <c r="E403">
        <v>0.73894300000000002</v>
      </c>
      <c r="F403">
        <v>0.61229599999999995</v>
      </c>
      <c r="G403">
        <v>3.7603309999999999</v>
      </c>
      <c r="H403">
        <v>-43.294871999999998</v>
      </c>
      <c r="I403">
        <v>48.864868000000001</v>
      </c>
      <c r="J403">
        <v>5.2010069999999997</v>
      </c>
      <c r="K403">
        <f>Table1[[#This Row],[mx]]-$W$8</f>
        <v>-35.385695425715653</v>
      </c>
      <c r="L403">
        <f>Table1[[#This Row],[my]]-$X$8</f>
        <v>38.747586690787962</v>
      </c>
      <c r="M403">
        <f>Table1[[#This Row],[mz]]-$Y$8</f>
        <v>-17.401999393215608</v>
      </c>
      <c r="N403">
        <f>Table1[[#This Row],[cx]]*$W$9+Table1[[#This Row],[cy]]*$X$9+Table1[[#This Row],[cz]]*$Y$9</f>
        <v>-0.69969317481622573</v>
      </c>
      <c r="O403">
        <f>Table1[[#This Row],[cx]]*$W$10+Table1[[#This Row],[cy]]*$X$10+Table1[[#This Row],[cz]]*$Y$10</f>
        <v>0.81356434163157698</v>
      </c>
      <c r="P403">
        <f>Table1[[#This Row],[cx]]*$W$11+Table1[[#This Row],[cy]]*$X$11+Table1[[#This Row],[cz]]*$Y$11</f>
        <v>9.9248219503968449E-3</v>
      </c>
      <c r="Q403">
        <f t="shared" si="36"/>
        <v>2.2969214755364915E-2</v>
      </c>
      <c r="R403">
        <f t="shared" si="37"/>
        <v>130.69665813057807</v>
      </c>
      <c r="AF403">
        <f t="shared" si="38"/>
        <v>42.338315200735593</v>
      </c>
      <c r="AG403">
        <f t="shared" si="39"/>
        <v>35.081976612742253</v>
      </c>
      <c r="AH403">
        <f t="shared" si="40"/>
        <v>215.45109587220836</v>
      </c>
      <c r="AI403">
        <f>SQRT(Table1[[#This Row],[ax]]*Table1[[#This Row],[ax]]+Table1[[#This Row],[ay]]*Table1[[#This Row],[ay]]+Table1[[#This Row],[az]]*Table1[[#This Row],[az]])-9.807</f>
        <v>1.4380369074284491</v>
      </c>
    </row>
    <row r="404" spans="1:35" x14ac:dyDescent="0.25">
      <c r="A404">
        <v>25447261</v>
      </c>
      <c r="B404">
        <v>5.449846</v>
      </c>
      <c r="C404">
        <v>-8.4976660000000006</v>
      </c>
      <c r="D404">
        <v>1.179292</v>
      </c>
      <c r="E404">
        <v>0.89127800000000001</v>
      </c>
      <c r="F404">
        <v>1.5564009999999999</v>
      </c>
      <c r="G404">
        <v>3.4735040000000001</v>
      </c>
      <c r="H404">
        <v>-33.553528</v>
      </c>
      <c r="I404">
        <v>55.380184</v>
      </c>
      <c r="J404">
        <v>9.3618129999999997</v>
      </c>
      <c r="K404">
        <f>Table1[[#This Row],[mx]]-$W$8</f>
        <v>-25.644351425715652</v>
      </c>
      <c r="L404">
        <f>Table1[[#This Row],[my]]-$X$8</f>
        <v>45.262902690787961</v>
      </c>
      <c r="M404">
        <f>Table1[[#This Row],[mz]]-$Y$8</f>
        <v>-13.241193393215609</v>
      </c>
      <c r="N404">
        <f>Table1[[#This Row],[cx]]*$W$9+Table1[[#This Row],[cy]]*$X$9+Table1[[#This Row],[cz]]*$Y$9</f>
        <v>-0.50639542575495089</v>
      </c>
      <c r="O404">
        <f>Table1[[#This Row],[cx]]*$W$10+Table1[[#This Row],[cy]]*$X$10+Table1[[#This Row],[cz]]*$Y$10</f>
        <v>0.90529850215107199</v>
      </c>
      <c r="P404">
        <f>Table1[[#This Row],[cx]]*$W$11+Table1[[#This Row],[cy]]*$X$11+Table1[[#This Row],[cz]]*$Y$11</f>
        <v>0.11898672611491498</v>
      </c>
      <c r="Q404">
        <f t="shared" si="36"/>
        <v>8.128743773524915E-3</v>
      </c>
      <c r="R404">
        <f t="shared" si="37"/>
        <v>119.22127264956843</v>
      </c>
      <c r="AF404">
        <f t="shared" si="38"/>
        <v>51.066467772860989</v>
      </c>
      <c r="AG404">
        <f t="shared" si="39"/>
        <v>89.175208529940832</v>
      </c>
      <c r="AH404">
        <f t="shared" si="40"/>
        <v>199.0171193218095</v>
      </c>
      <c r="AI404">
        <f>SQRT(Table1[[#This Row],[ax]]*Table1[[#This Row],[ax]]+Table1[[#This Row],[ay]]*Table1[[#This Row],[ay]]+Table1[[#This Row],[az]]*Table1[[#This Row],[az]])-9.807</f>
        <v>0.35675316959911285</v>
      </c>
    </row>
    <row r="405" spans="1:35" x14ac:dyDescent="0.25">
      <c r="A405">
        <v>25498764</v>
      </c>
      <c r="B405">
        <v>4.4753559999999997</v>
      </c>
      <c r="C405">
        <v>-9.0866699999999998</v>
      </c>
      <c r="D405">
        <v>1.4139349999999999</v>
      </c>
      <c r="E405">
        <v>3.0910829999999998</v>
      </c>
      <c r="F405">
        <v>2.129788</v>
      </c>
      <c r="G405">
        <v>3.3443390000000002</v>
      </c>
      <c r="H405">
        <v>-26.698505000000001</v>
      </c>
      <c r="I405">
        <v>59.361767</v>
      </c>
      <c r="J405">
        <v>15.256288</v>
      </c>
      <c r="K405">
        <f>Table1[[#This Row],[mx]]-$W$8</f>
        <v>-18.789328425715652</v>
      </c>
      <c r="L405">
        <f>Table1[[#This Row],[my]]-$X$8</f>
        <v>49.244485690787961</v>
      </c>
      <c r="M405">
        <f>Table1[[#This Row],[mz]]-$Y$8</f>
        <v>-7.3467183932156086</v>
      </c>
      <c r="N405">
        <f>Table1[[#This Row],[cx]]*$W$9+Table1[[#This Row],[cy]]*$X$9+Table1[[#This Row],[cz]]*$Y$9</f>
        <v>-0.36529907416893809</v>
      </c>
      <c r="O405">
        <f>Table1[[#This Row],[cx]]*$W$10+Table1[[#This Row],[cy]]*$X$10+Table1[[#This Row],[cz]]*$Y$10</f>
        <v>0.93628169291088092</v>
      </c>
      <c r="P405">
        <f>Table1[[#This Row],[cx]]*$W$11+Table1[[#This Row],[cy]]*$X$11+Table1[[#This Row],[cz]]*$Y$11</f>
        <v>0.24430453117893264</v>
      </c>
      <c r="Q405">
        <f t="shared" si="36"/>
        <v>4.8652753825800159E-3</v>
      </c>
      <c r="R405">
        <f t="shared" si="37"/>
        <v>111.3137088477813</v>
      </c>
      <c r="AF405">
        <f t="shared" si="38"/>
        <v>177.10601002463704</v>
      </c>
      <c r="AG405">
        <f t="shared" si="39"/>
        <v>122.02786365760858</v>
      </c>
      <c r="AH405">
        <f t="shared" si="40"/>
        <v>191.61650996100224</v>
      </c>
      <c r="AI405">
        <f>SQRT(Table1[[#This Row],[ax]]*Table1[[#This Row],[ax]]+Table1[[#This Row],[ay]]*Table1[[#This Row],[ay]]+Table1[[#This Row],[az]]*Table1[[#This Row],[az]])-9.807</f>
        <v>0.42019879536234583</v>
      </c>
    </row>
    <row r="406" spans="1:35" x14ac:dyDescent="0.25">
      <c r="A406">
        <v>25550263</v>
      </c>
      <c r="B406">
        <v>3.1632669999999998</v>
      </c>
      <c r="C406">
        <v>-10.985369</v>
      </c>
      <c r="D406">
        <v>0.59507699999999997</v>
      </c>
      <c r="E406">
        <v>1.661476</v>
      </c>
      <c r="F406">
        <v>2.9210259999999999</v>
      </c>
      <c r="G406">
        <v>2.8622990000000001</v>
      </c>
      <c r="H406">
        <v>-17.678740000000001</v>
      </c>
      <c r="I406">
        <v>63.343349000000003</v>
      </c>
      <c r="J406">
        <v>22.190964000000001</v>
      </c>
      <c r="K406">
        <f>Table1[[#This Row],[mx]]-$W$8</f>
        <v>-9.7695634257156527</v>
      </c>
      <c r="L406">
        <f>Table1[[#This Row],[my]]-$X$8</f>
        <v>53.226067690787964</v>
      </c>
      <c r="M406">
        <f>Table1[[#This Row],[mz]]-$Y$8</f>
        <v>-0.41204239321560721</v>
      </c>
      <c r="N406">
        <f>Table1[[#This Row],[cx]]*$W$9+Table1[[#This Row],[cy]]*$X$9+Table1[[#This Row],[cz]]*$Y$9</f>
        <v>-0.18119671505903112</v>
      </c>
      <c r="O406">
        <f>Table1[[#This Row],[cx]]*$W$10+Table1[[#This Row],[cy]]*$X$10+Table1[[#This Row],[cz]]*$Y$10</f>
        <v>0.96057046747640085</v>
      </c>
      <c r="P406">
        <f>Table1[[#This Row],[cx]]*$W$11+Table1[[#This Row],[cy]]*$X$11+Table1[[#This Row],[cz]]*$Y$11</f>
        <v>0.38555247378306218</v>
      </c>
      <c r="Q406">
        <f t="shared" si="36"/>
        <v>1.0853177067597329E-2</v>
      </c>
      <c r="R406">
        <f t="shared" si="37"/>
        <v>100.68243594266964</v>
      </c>
      <c r="AF406">
        <f t="shared" si="38"/>
        <v>95.195562562277956</v>
      </c>
      <c r="AG406">
        <f t="shared" si="39"/>
        <v>167.36246164798081</v>
      </c>
      <c r="AH406">
        <f t="shared" si="40"/>
        <v>163.99765240451603</v>
      </c>
      <c r="AI406">
        <f>SQRT(Table1[[#This Row],[ax]]*Table1[[#This Row],[ax]]+Table1[[#This Row],[ay]]*Table1[[#This Row],[ay]]+Table1[[#This Row],[az]]*Table1[[#This Row],[az]])-9.807</f>
        <v>1.6402139324544365</v>
      </c>
    </row>
    <row r="407" spans="1:35" x14ac:dyDescent="0.25">
      <c r="A407">
        <v>25601758</v>
      </c>
      <c r="B407">
        <v>0.44331500000000001</v>
      </c>
      <c r="C407">
        <v>-9.8217280000000002</v>
      </c>
      <c r="D407">
        <v>0.94225400000000004</v>
      </c>
      <c r="E407">
        <v>1.59676</v>
      </c>
      <c r="F407">
        <v>2.2549589999999999</v>
      </c>
      <c r="G407">
        <v>2.598376</v>
      </c>
      <c r="H407">
        <v>-9.5609509999999993</v>
      </c>
      <c r="I407">
        <v>62.800404</v>
      </c>
      <c r="J407">
        <v>27.912071000000001</v>
      </c>
      <c r="K407">
        <f>Table1[[#This Row],[mx]]-$W$8</f>
        <v>-1.6517744257156517</v>
      </c>
      <c r="L407">
        <f>Table1[[#This Row],[my]]-$X$8</f>
        <v>52.683122690787961</v>
      </c>
      <c r="M407">
        <f>Table1[[#This Row],[mz]]-$Y$8</f>
        <v>5.3090646067843927</v>
      </c>
      <c r="N407">
        <f>Table1[[#This Row],[cx]]*$W$9+Table1[[#This Row],[cy]]*$X$9+Table1[[#This Row],[cz]]*$Y$9</f>
        <v>-1.6829513787426163E-2</v>
      </c>
      <c r="O407">
        <f>Table1[[#This Row],[cx]]*$W$10+Table1[[#This Row],[cy]]*$X$10+Table1[[#This Row],[cz]]*$Y$10</f>
        <v>0.91174056738474785</v>
      </c>
      <c r="P407">
        <f>Table1[[#This Row],[cx]]*$W$11+Table1[[#This Row],[cy]]*$X$11+Table1[[#This Row],[cz]]*$Y$11</f>
        <v>0.47385824559096068</v>
      </c>
      <c r="Q407">
        <f t="shared" si="36"/>
        <v>3.1467311109112284E-3</v>
      </c>
      <c r="R407">
        <f t="shared" si="37"/>
        <v>91.057483513589403</v>
      </c>
      <c r="AF407">
        <f t="shared" si="38"/>
        <v>91.487608895309322</v>
      </c>
      <c r="AG407">
        <f t="shared" si="39"/>
        <v>129.19963367504059</v>
      </c>
      <c r="AH407">
        <f t="shared" si="40"/>
        <v>148.8759783880848</v>
      </c>
      <c r="AI407">
        <f>SQRT(Table1[[#This Row],[ax]]*Table1[[#This Row],[ax]]+Table1[[#This Row],[ay]]*Table1[[#This Row],[ay]]+Table1[[#This Row],[az]]*Table1[[#This Row],[az]])-9.807</f>
        <v>6.9776381781911923E-2</v>
      </c>
    </row>
    <row r="408" spans="1:35" x14ac:dyDescent="0.25">
      <c r="A408">
        <v>25653254</v>
      </c>
      <c r="B408">
        <v>-0.91426600000000002</v>
      </c>
      <c r="C408">
        <v>-10.413126</v>
      </c>
      <c r="D408">
        <v>3.0348929999999998</v>
      </c>
      <c r="E408">
        <v>0.66117800000000004</v>
      </c>
      <c r="F408">
        <v>1.773185</v>
      </c>
      <c r="G408">
        <v>2.8809420000000001</v>
      </c>
      <c r="H408">
        <v>-7.7569980000000003</v>
      </c>
      <c r="I408">
        <v>62.438442000000002</v>
      </c>
      <c r="J408">
        <v>28.952272000000001</v>
      </c>
      <c r="K408">
        <f>Table1[[#This Row],[mx]]-$W$8</f>
        <v>0.15217857428434733</v>
      </c>
      <c r="L408">
        <f>Table1[[#This Row],[my]]-$X$8</f>
        <v>52.321160690787963</v>
      </c>
      <c r="M408">
        <f>Table1[[#This Row],[mz]]-$Y$8</f>
        <v>6.3492656067843924</v>
      </c>
      <c r="N408">
        <f>Table1[[#This Row],[cx]]*$W$9+Table1[[#This Row],[cy]]*$X$9+Table1[[#This Row],[cz]]*$Y$9</f>
        <v>1.9271629890568777E-2</v>
      </c>
      <c r="O408">
        <f>Table1[[#This Row],[cx]]*$W$10+Table1[[#This Row],[cy]]*$X$10+Table1[[#This Row],[cz]]*$Y$10</f>
        <v>0.89828863136828296</v>
      </c>
      <c r="P408">
        <f>Table1[[#This Row],[cx]]*$W$11+Table1[[#This Row],[cy]]*$X$11+Table1[[#This Row],[cz]]*$Y$11</f>
        <v>0.48763271339043335</v>
      </c>
      <c r="Q408">
        <f t="shared" si="36"/>
        <v>2.0321634960269379E-3</v>
      </c>
      <c r="R408">
        <f t="shared" si="37"/>
        <v>88.77098110696835</v>
      </c>
      <c r="AF408">
        <f t="shared" si="38"/>
        <v>37.882708906900746</v>
      </c>
      <c r="AG408">
        <f t="shared" si="39"/>
        <v>101.59601679590487</v>
      </c>
      <c r="AH408">
        <f t="shared" si="40"/>
        <v>165.06581762197843</v>
      </c>
      <c r="AI408">
        <f>SQRT(Table1[[#This Row],[ax]]*Table1[[#This Row],[ax]]+Table1[[#This Row],[ay]]*Table1[[#This Row],[ay]]+Table1[[#This Row],[az]]*Table1[[#This Row],[az]])-9.807</f>
        <v>1.0778358247646995</v>
      </c>
    </row>
    <row r="409" spans="1:35" x14ac:dyDescent="0.25">
      <c r="A409">
        <v>25704756</v>
      </c>
      <c r="B409">
        <v>-2.056359</v>
      </c>
      <c r="C409">
        <v>-8.0858430000000006</v>
      </c>
      <c r="D409">
        <v>4.1889560000000001</v>
      </c>
      <c r="E409">
        <v>0.36529600000000001</v>
      </c>
      <c r="F409">
        <v>2.0493600000000001</v>
      </c>
      <c r="G409">
        <v>2.4103539999999999</v>
      </c>
      <c r="H409">
        <v>1.0823719999999999</v>
      </c>
      <c r="I409">
        <v>61.895499999999998</v>
      </c>
      <c r="J409">
        <v>30.165842000000001</v>
      </c>
      <c r="K409">
        <f>Table1[[#This Row],[mx]]-$W$8</f>
        <v>8.9915485742843479</v>
      </c>
      <c r="L409">
        <f>Table1[[#This Row],[my]]-$X$8</f>
        <v>51.778218690787959</v>
      </c>
      <c r="M409">
        <f>Table1[[#This Row],[mz]]-$Y$8</f>
        <v>7.5628356067843931</v>
      </c>
      <c r="N409">
        <f>Table1[[#This Row],[cx]]*$W$9+Table1[[#This Row],[cy]]*$X$9+Table1[[#This Row],[cz]]*$Y$9</f>
        <v>0.18957299685393941</v>
      </c>
      <c r="O409">
        <f>Table1[[#This Row],[cx]]*$W$10+Table1[[#This Row],[cy]]*$X$10+Table1[[#This Row],[cz]]*$Y$10</f>
        <v>0.88429917702215433</v>
      </c>
      <c r="P409">
        <f>Table1[[#This Row],[cx]]*$W$11+Table1[[#This Row],[cy]]*$X$11+Table1[[#This Row],[cz]]*$Y$11</f>
        <v>0.49470149545891695</v>
      </c>
      <c r="Q409">
        <f t="shared" si="36"/>
        <v>3.9253389173865413E-3</v>
      </c>
      <c r="R409">
        <f t="shared" si="37"/>
        <v>77.900267615187275</v>
      </c>
      <c r="AF409">
        <f t="shared" si="38"/>
        <v>20.929919073010922</v>
      </c>
      <c r="AG409">
        <f t="shared" si="39"/>
        <v>117.4196787029304</v>
      </c>
      <c r="AH409">
        <f t="shared" si="40"/>
        <v>138.10311133247603</v>
      </c>
      <c r="AI409">
        <f>SQRT(Table1[[#This Row],[ax]]*Table1[[#This Row],[ax]]+Table1[[#This Row],[ay]]*Table1[[#This Row],[ay]]+Table1[[#This Row],[az]]*Table1[[#This Row],[az]])-9.807</f>
        <v>-0.47121820480652055</v>
      </c>
    </row>
    <row r="410" spans="1:35" x14ac:dyDescent="0.25">
      <c r="A410">
        <v>25756255</v>
      </c>
      <c r="B410">
        <v>-4.0412530000000002</v>
      </c>
      <c r="C410">
        <v>-7.9086629999999998</v>
      </c>
      <c r="D410">
        <v>3.0085549999999999</v>
      </c>
      <c r="E410">
        <v>0.20284099999999999</v>
      </c>
      <c r="F410">
        <v>2.467749</v>
      </c>
      <c r="G410">
        <v>1.465184</v>
      </c>
      <c r="H410">
        <v>8.2981839999999991</v>
      </c>
      <c r="I410">
        <v>59.723728000000001</v>
      </c>
      <c r="J410">
        <v>30.512574999999998</v>
      </c>
      <c r="K410">
        <f>Table1[[#This Row],[mx]]-$W$8</f>
        <v>16.207360574284348</v>
      </c>
      <c r="L410">
        <f>Table1[[#This Row],[my]]-$X$8</f>
        <v>49.606446690787962</v>
      </c>
      <c r="M410">
        <f>Table1[[#This Row],[mz]]-$Y$8</f>
        <v>7.90956860678439</v>
      </c>
      <c r="N410">
        <f>Table1[[#This Row],[cx]]*$W$9+Table1[[#This Row],[cy]]*$X$9+Table1[[#This Row],[cz]]*$Y$9</f>
        <v>0.32730211792321934</v>
      </c>
      <c r="O410">
        <f>Table1[[#This Row],[cx]]*$W$10+Table1[[#This Row],[cy]]*$X$10+Table1[[#This Row],[cz]]*$Y$10</f>
        <v>0.84652077669689507</v>
      </c>
      <c r="P410">
        <f>Table1[[#This Row],[cx]]*$W$11+Table1[[#This Row],[cy]]*$X$11+Table1[[#This Row],[cz]]*$Y$11</f>
        <v>0.47661484876589222</v>
      </c>
      <c r="Q410">
        <f t="shared" si="36"/>
        <v>2.5893662537709639E-3</v>
      </c>
      <c r="R410">
        <f t="shared" si="37"/>
        <v>68.861308595564481</v>
      </c>
      <c r="AF410">
        <f t="shared" si="38"/>
        <v>11.621933212213131</v>
      </c>
      <c r="AG410">
        <f t="shared" si="39"/>
        <v>141.3916025976294</v>
      </c>
      <c r="AH410">
        <f t="shared" si="40"/>
        <v>83.948859410096006</v>
      </c>
      <c r="AI410">
        <f>SQRT(Table1[[#This Row],[ax]]*Table1[[#This Row],[ax]]+Table1[[#This Row],[ay]]*Table1[[#This Row],[ay]]+Table1[[#This Row],[az]]*Table1[[#This Row],[az]])-9.807</f>
        <v>-0.42989599899825315</v>
      </c>
    </row>
    <row r="411" spans="1:35" x14ac:dyDescent="0.25">
      <c r="A411">
        <v>25807736</v>
      </c>
      <c r="B411">
        <v>-5.0540520000000004</v>
      </c>
      <c r="C411">
        <v>-7.7506380000000004</v>
      </c>
      <c r="D411">
        <v>1.5216799999999999</v>
      </c>
      <c r="E411">
        <v>-0.83926999999999996</v>
      </c>
      <c r="F411">
        <v>2.2877160000000001</v>
      </c>
      <c r="G411">
        <v>0.73759699999999995</v>
      </c>
      <c r="H411">
        <v>12.266881</v>
      </c>
      <c r="I411">
        <v>57.913918000000002</v>
      </c>
      <c r="J411">
        <v>27.391971999999999</v>
      </c>
      <c r="K411">
        <f>Table1[[#This Row],[mx]]-$W$8</f>
        <v>20.176057574284346</v>
      </c>
      <c r="L411">
        <f>Table1[[#This Row],[my]]-$X$8</f>
        <v>47.796636690787963</v>
      </c>
      <c r="M411">
        <f>Table1[[#This Row],[mz]]-$Y$8</f>
        <v>4.7889656067843909</v>
      </c>
      <c r="N411">
        <f>Table1[[#This Row],[cx]]*$W$9+Table1[[#This Row],[cy]]*$X$9+Table1[[#This Row],[cz]]*$Y$9</f>
        <v>0.39725899131585785</v>
      </c>
      <c r="O411">
        <f>Table1[[#This Row],[cx]]*$W$10+Table1[[#This Row],[cy]]*$X$10+Table1[[#This Row],[cz]]*$Y$10</f>
        <v>0.83989718983481632</v>
      </c>
      <c r="P411">
        <f>Table1[[#This Row],[cx]]*$W$11+Table1[[#This Row],[cy]]*$X$11+Table1[[#This Row],[cz]]*$Y$11</f>
        <v>0.40322398230692813</v>
      </c>
      <c r="Q411">
        <f t="shared" si="36"/>
        <v>6.6727029700581271E-4</v>
      </c>
      <c r="R411">
        <f t="shared" si="37"/>
        <v>64.686540868398367</v>
      </c>
      <c r="AF411">
        <f t="shared" si="38"/>
        <v>-48.086628871944598</v>
      </c>
      <c r="AG411">
        <f t="shared" si="39"/>
        <v>131.07647152455064</v>
      </c>
      <c r="AH411">
        <f t="shared" si="40"/>
        <v>42.261195081510976</v>
      </c>
      <c r="AI411">
        <f>SQRT(Table1[[#This Row],[ax]]*Table1[[#This Row],[ax]]+Table1[[#This Row],[ay]]*Table1[[#This Row],[ay]]+Table1[[#This Row],[az]]*Table1[[#This Row],[az]])-9.807</f>
        <v>-0.4298287288677507</v>
      </c>
    </row>
    <row r="412" spans="1:35" x14ac:dyDescent="0.25">
      <c r="A412">
        <v>25859221</v>
      </c>
      <c r="B412">
        <v>-6.2871290000000002</v>
      </c>
      <c r="C412">
        <v>-9.4242699999999999</v>
      </c>
      <c r="D412">
        <v>3.5520659999999999</v>
      </c>
      <c r="E412">
        <v>-0.81503499999999995</v>
      </c>
      <c r="F412">
        <v>2.381195</v>
      </c>
      <c r="G412">
        <v>0.32932899999999998</v>
      </c>
      <c r="H412">
        <v>11.184509</v>
      </c>
      <c r="I412">
        <v>56.466071999999997</v>
      </c>
      <c r="J412">
        <v>23.5779</v>
      </c>
      <c r="K412">
        <f>Table1[[#This Row],[mx]]-$W$8</f>
        <v>19.093685574284347</v>
      </c>
      <c r="L412">
        <f>Table1[[#This Row],[my]]-$X$8</f>
        <v>46.348790690787958</v>
      </c>
      <c r="M412">
        <f>Table1[[#This Row],[mz]]-$Y$8</f>
        <v>0.97489360678439141</v>
      </c>
      <c r="N412">
        <f>Table1[[#This Row],[cx]]*$W$9+Table1[[#This Row],[cy]]*$X$9+Table1[[#This Row],[cz]]*$Y$9</f>
        <v>0.3699061125891831</v>
      </c>
      <c r="O412">
        <f>Table1[[#This Row],[cx]]*$W$10+Table1[[#This Row],[cy]]*$X$10+Table1[[#This Row],[cz]]*$Y$10</f>
        <v>0.84220323738263791</v>
      </c>
      <c r="P412">
        <f>Table1[[#This Row],[cx]]*$W$11+Table1[[#This Row],[cy]]*$X$11+Table1[[#This Row],[cz]]*$Y$11</f>
        <v>0.3261640542385732</v>
      </c>
      <c r="Q412">
        <f t="shared" si="36"/>
        <v>2.2543679233845738E-3</v>
      </c>
      <c r="R412">
        <f t="shared" si="37"/>
        <v>66.288322824879131</v>
      </c>
      <c r="AF412">
        <f t="shared" si="38"/>
        <v>-46.698065655445049</v>
      </c>
      <c r="AG412">
        <f t="shared" si="39"/>
        <v>136.43242369765406</v>
      </c>
      <c r="AH412">
        <f t="shared" si="40"/>
        <v>18.869161771263887</v>
      </c>
      <c r="AI412">
        <f>SQRT(Table1[[#This Row],[ax]]*Table1[[#This Row],[ax]]+Table1[[#This Row],[ay]]*Table1[[#This Row],[ay]]+Table1[[#This Row],[az]]*Table1[[#This Row],[az]])-9.807</f>
        <v>2.0657431103303576</v>
      </c>
    </row>
    <row r="413" spans="1:35" x14ac:dyDescent="0.25">
      <c r="A413">
        <v>25910703</v>
      </c>
      <c r="B413">
        <v>-5.0875729999999999</v>
      </c>
      <c r="C413">
        <v>-6.5055899999999998</v>
      </c>
      <c r="D413">
        <v>-1.4784079999999999</v>
      </c>
      <c r="E413">
        <v>0.28326899999999999</v>
      </c>
      <c r="F413">
        <v>2.458161</v>
      </c>
      <c r="G413">
        <v>5.2887999999999998E-2</v>
      </c>
      <c r="H413">
        <v>12.627670999999999</v>
      </c>
      <c r="I413">
        <v>56.828032999999998</v>
      </c>
      <c r="J413">
        <v>20.457294000000001</v>
      </c>
      <c r="K413">
        <f>Table1[[#This Row],[mx]]-$W$8</f>
        <v>20.536847574284348</v>
      </c>
      <c r="L413">
        <f>Table1[[#This Row],[my]]-$X$8</f>
        <v>46.710751690787959</v>
      </c>
      <c r="M413">
        <f>Table1[[#This Row],[mz]]-$Y$8</f>
        <v>-2.1457123932156072</v>
      </c>
      <c r="N413">
        <f>Table1[[#This Row],[cx]]*$W$9+Table1[[#This Row],[cy]]*$X$9+Table1[[#This Row],[cz]]*$Y$9</f>
        <v>0.39201312963277385</v>
      </c>
      <c r="O413">
        <f>Table1[[#This Row],[cx]]*$W$10+Table1[[#This Row],[cy]]*$X$10+Table1[[#This Row],[cz]]*$Y$10</f>
        <v>0.87341747901725542</v>
      </c>
      <c r="P413">
        <f>Table1[[#This Row],[cx]]*$W$11+Table1[[#This Row],[cy]]*$X$11+Table1[[#This Row],[cz]]*$Y$11</f>
        <v>0.2713744372236282</v>
      </c>
      <c r="Q413">
        <f t="shared" si="36"/>
        <v>9.6501709522623139E-5</v>
      </c>
      <c r="R413">
        <f t="shared" si="37"/>
        <v>65.828181255675233</v>
      </c>
      <c r="AF413">
        <f t="shared" si="38"/>
        <v>16.230118166891316</v>
      </c>
      <c r="AG413">
        <f t="shared" si="39"/>
        <v>140.84225066365795</v>
      </c>
      <c r="AH413">
        <f t="shared" si="40"/>
        <v>3.0302591868878976</v>
      </c>
      <c r="AI413">
        <f>SQRT(Table1[[#This Row],[ax]]*Table1[[#This Row],[ax]]+Table1[[#This Row],[ay]]*Table1[[#This Row],[ay]]+Table1[[#This Row],[az]]*Table1[[#This Row],[az]])-9.807</f>
        <v>-1.4170184450206929</v>
      </c>
    </row>
    <row r="414" spans="1:35" x14ac:dyDescent="0.25">
      <c r="A414">
        <v>25962194</v>
      </c>
      <c r="B414">
        <v>-4.6374399999999998</v>
      </c>
      <c r="C414">
        <v>-8.9741370000000007</v>
      </c>
      <c r="D414">
        <v>-0.80560299999999996</v>
      </c>
      <c r="E414">
        <v>0.80845299999999998</v>
      </c>
      <c r="F414">
        <v>2.1979660000000001</v>
      </c>
      <c r="G414">
        <v>0.65184200000000003</v>
      </c>
      <c r="H414">
        <v>12.266881</v>
      </c>
      <c r="I414">
        <v>56.466071999999997</v>
      </c>
      <c r="J414">
        <v>19.417093000000001</v>
      </c>
      <c r="K414">
        <f>Table1[[#This Row],[mx]]-$W$8</f>
        <v>20.176057574284346</v>
      </c>
      <c r="L414">
        <f>Table1[[#This Row],[my]]-$X$8</f>
        <v>46.348790690787958</v>
      </c>
      <c r="M414">
        <f>Table1[[#This Row],[mz]]-$Y$8</f>
        <v>-3.185913393215607</v>
      </c>
      <c r="N414">
        <f>Table1[[#This Row],[cx]]*$W$9+Table1[[#This Row],[cy]]*$X$9+Table1[[#This Row],[cz]]*$Y$9</f>
        <v>0.38330799432518303</v>
      </c>
      <c r="O414">
        <f>Table1[[#This Row],[cx]]*$W$10+Table1[[#This Row],[cy]]*$X$10+Table1[[#This Row],[cz]]*$Y$10</f>
        <v>0.87460392913136231</v>
      </c>
      <c r="P414">
        <f>Table1[[#This Row],[cx]]*$W$11+Table1[[#This Row],[cy]]*$X$11+Table1[[#This Row],[cz]]*$Y$11</f>
        <v>0.25067296777647813</v>
      </c>
      <c r="Q414">
        <f t="shared" si="36"/>
        <v>6.4039423628483823E-4</v>
      </c>
      <c r="R414">
        <f t="shared" si="37"/>
        <v>66.333859384043194</v>
      </c>
      <c r="AF414">
        <f t="shared" si="38"/>
        <v>46.320944834689939</v>
      </c>
      <c r="AG414">
        <f t="shared" si="39"/>
        <v>125.9341753132515</v>
      </c>
      <c r="AH414">
        <f t="shared" si="40"/>
        <v>37.347795509366613</v>
      </c>
      <c r="AI414">
        <f>SQRT(Table1[[#This Row],[ax]]*Table1[[#This Row],[ax]]+Table1[[#This Row],[ay]]*Table1[[#This Row],[ay]]+Table1[[#This Row],[az]]*Table1[[#This Row],[az]])-9.807</f>
        <v>0.32660650716111128</v>
      </c>
    </row>
    <row r="415" spans="1:35" x14ac:dyDescent="0.25">
      <c r="A415">
        <v>26013679</v>
      </c>
      <c r="B415">
        <v>-5.3940460000000003</v>
      </c>
      <c r="C415">
        <v>-8.3683730000000001</v>
      </c>
      <c r="D415">
        <v>-0.484763</v>
      </c>
      <c r="E415">
        <v>-0.45869900000000002</v>
      </c>
      <c r="F415">
        <v>1.3276319999999999</v>
      </c>
      <c r="G415">
        <v>0.76422900000000005</v>
      </c>
      <c r="H415">
        <v>12.627670999999999</v>
      </c>
      <c r="I415">
        <v>57.551955999999997</v>
      </c>
      <c r="J415">
        <v>17.683423999999999</v>
      </c>
      <c r="K415">
        <f>Table1[[#This Row],[mx]]-$W$8</f>
        <v>20.536847574284348</v>
      </c>
      <c r="L415">
        <f>Table1[[#This Row],[my]]-$X$8</f>
        <v>47.434674690787958</v>
      </c>
      <c r="M415">
        <f>Table1[[#This Row],[mz]]-$Y$8</f>
        <v>-4.9195823932156095</v>
      </c>
      <c r="N415">
        <f>Table1[[#This Row],[cx]]*$W$9+Table1[[#This Row],[cy]]*$X$9+Table1[[#This Row],[cz]]*$Y$9</f>
        <v>0.38728698216225627</v>
      </c>
      <c r="O415">
        <f>Table1[[#This Row],[cx]]*$W$10+Table1[[#This Row],[cy]]*$X$10+Table1[[#This Row],[cz]]*$Y$10</f>
        <v>0.90769994061774384</v>
      </c>
      <c r="P415">
        <f>Table1[[#This Row],[cx]]*$W$11+Table1[[#This Row],[cy]]*$X$11+Table1[[#This Row],[cz]]*$Y$11</f>
        <v>0.22710218505542262</v>
      </c>
      <c r="Q415">
        <f t="shared" si="36"/>
        <v>6.4952555343410581E-4</v>
      </c>
      <c r="R415">
        <f t="shared" si="37"/>
        <v>66.893583740274892</v>
      </c>
      <c r="AF415">
        <f t="shared" si="38"/>
        <v>-26.281516766871349</v>
      </c>
      <c r="AG415">
        <f t="shared" si="39"/>
        <v>76.067710346512513</v>
      </c>
      <c r="AH415">
        <f t="shared" si="40"/>
        <v>43.787096281503395</v>
      </c>
      <c r="AI415">
        <f>SQRT(Table1[[#This Row],[ax]]*Table1[[#This Row],[ax]]+Table1[[#This Row],[ay]]*Table1[[#This Row],[ay]]+Table1[[#This Row],[az]]*Table1[[#This Row],[az]])-9.807</f>
        <v>0.16096840301041482</v>
      </c>
    </row>
    <row r="416" spans="1:35" x14ac:dyDescent="0.25">
      <c r="A416">
        <v>26065171</v>
      </c>
      <c r="B416">
        <v>-7.2807729999999999</v>
      </c>
      <c r="C416">
        <v>-8.8185059999999993</v>
      </c>
      <c r="D416">
        <v>-1.332354</v>
      </c>
      <c r="E416">
        <v>0.29898200000000003</v>
      </c>
      <c r="F416">
        <v>1.069035</v>
      </c>
      <c r="G416">
        <v>1.5139210000000001</v>
      </c>
      <c r="H416">
        <v>15.153206000000001</v>
      </c>
      <c r="I416">
        <v>55.742145999999998</v>
      </c>
      <c r="J416">
        <v>17.683423999999999</v>
      </c>
      <c r="K416">
        <f>Table1[[#This Row],[mx]]-$W$8</f>
        <v>23.062382574284349</v>
      </c>
      <c r="L416">
        <f>Table1[[#This Row],[my]]-$X$8</f>
        <v>45.624864690787959</v>
      </c>
      <c r="M416">
        <f>Table1[[#This Row],[mz]]-$Y$8</f>
        <v>-4.9195823932156095</v>
      </c>
      <c r="N416">
        <f>Table1[[#This Row],[cx]]*$W$9+Table1[[#This Row],[cy]]*$X$9+Table1[[#This Row],[cz]]*$Y$9</f>
        <v>0.43517409667842027</v>
      </c>
      <c r="O416">
        <f>Table1[[#This Row],[cx]]*$W$10+Table1[[#This Row],[cy]]*$X$10+Table1[[#This Row],[cz]]*$Y$10</f>
        <v>0.87641139355490394</v>
      </c>
      <c r="P416">
        <f>Table1[[#This Row],[cx]]*$W$11+Table1[[#This Row],[cy]]*$X$11+Table1[[#This Row],[cz]]*$Y$11</f>
        <v>0.21109249295627536</v>
      </c>
      <c r="Q416">
        <f t="shared" si="36"/>
        <v>4.1349829776637729E-6</v>
      </c>
      <c r="R416">
        <f t="shared" si="37"/>
        <v>63.593721851823844</v>
      </c>
      <c r="AF416">
        <f t="shared" si="38"/>
        <v>17.130406750380381</v>
      </c>
      <c r="AG416">
        <f t="shared" si="39"/>
        <v>61.251193651767956</v>
      </c>
      <c r="AH416">
        <f t="shared" si="40"/>
        <v>86.741283816225106</v>
      </c>
      <c r="AI416">
        <f>SQRT(Table1[[#This Row],[ax]]*Table1[[#This Row],[ax]]+Table1[[#This Row],[ay]]*Table1[[#This Row],[ay]]+Table1[[#This Row],[az]]*Table1[[#This Row],[az]])-9.807</f>
        <v>1.7060739045174618</v>
      </c>
    </row>
    <row r="417" spans="1:35" x14ac:dyDescent="0.25">
      <c r="A417">
        <v>26116664</v>
      </c>
      <c r="B417">
        <v>-4.496175</v>
      </c>
      <c r="C417">
        <v>-9.0651220000000006</v>
      </c>
      <c r="D417">
        <v>0.446629</v>
      </c>
      <c r="E417">
        <v>-1.1929430000000001</v>
      </c>
      <c r="F417">
        <v>1.51379</v>
      </c>
      <c r="G417">
        <v>0.72827600000000003</v>
      </c>
      <c r="H417">
        <v>18.039529999999999</v>
      </c>
      <c r="I417">
        <v>52.846451000000002</v>
      </c>
      <c r="J417">
        <v>16.296489999999999</v>
      </c>
      <c r="K417">
        <f>Table1[[#This Row],[mx]]-$W$8</f>
        <v>25.948706574284348</v>
      </c>
      <c r="L417">
        <f>Table1[[#This Row],[my]]-$X$8</f>
        <v>42.729169690787963</v>
      </c>
      <c r="M417">
        <f>Table1[[#This Row],[mz]]-$Y$8</f>
        <v>-6.3065163932156096</v>
      </c>
      <c r="N417">
        <f>Table1[[#This Row],[cx]]*$W$9+Table1[[#This Row],[cy]]*$X$9+Table1[[#This Row],[cz]]*$Y$9</f>
        <v>0.48741668598278737</v>
      </c>
      <c r="O417">
        <f>Table1[[#This Row],[cx]]*$W$10+Table1[[#This Row],[cy]]*$X$10+Table1[[#This Row],[cz]]*$Y$10</f>
        <v>0.83627525162804484</v>
      </c>
      <c r="P417">
        <f>Table1[[#This Row],[cx]]*$W$11+Table1[[#This Row],[cy]]*$X$11+Table1[[#This Row],[cz]]*$Y$11</f>
        <v>0.16214429028274135</v>
      </c>
      <c r="Q417">
        <f t="shared" si="36"/>
        <v>1.3526144336437403E-3</v>
      </c>
      <c r="R417">
        <f t="shared" si="37"/>
        <v>59.764553743514007</v>
      </c>
      <c r="AF417">
        <f t="shared" si="38"/>
        <v>-68.350599099674966</v>
      </c>
      <c r="AG417">
        <f t="shared" si="39"/>
        <v>86.733778069108894</v>
      </c>
      <c r="AH417">
        <f t="shared" si="40"/>
        <v>41.727141120669543</v>
      </c>
      <c r="AI417">
        <f>SQRT(Table1[[#This Row],[ax]]*Table1[[#This Row],[ax]]+Table1[[#This Row],[ay]]*Table1[[#This Row],[ay]]+Table1[[#This Row],[az]]*Table1[[#This Row],[az]])-9.807</f>
        <v>0.32174641646980895</v>
      </c>
    </row>
    <row r="418" spans="1:35" x14ac:dyDescent="0.25">
      <c r="A418">
        <v>26168164</v>
      </c>
      <c r="B418">
        <v>-5.9591060000000002</v>
      </c>
      <c r="C418">
        <v>-8.7897739999999995</v>
      </c>
      <c r="D418">
        <v>-1.4855910000000001</v>
      </c>
      <c r="E418">
        <v>-0.202232</v>
      </c>
      <c r="F418">
        <v>2.5931850000000001</v>
      </c>
      <c r="G418">
        <v>1.030816</v>
      </c>
      <c r="H418">
        <v>18.941507000000001</v>
      </c>
      <c r="I418">
        <v>52.303508999999998</v>
      </c>
      <c r="J418">
        <v>11.962317000000001</v>
      </c>
      <c r="K418">
        <f>Table1[[#This Row],[mx]]-$W$8</f>
        <v>26.85068357428435</v>
      </c>
      <c r="L418">
        <f>Table1[[#This Row],[my]]-$X$8</f>
        <v>42.186227690787959</v>
      </c>
      <c r="M418">
        <f>Table1[[#This Row],[mz]]-$Y$8</f>
        <v>-10.640689393215608</v>
      </c>
      <c r="N418">
        <f>Table1[[#This Row],[cx]]*$W$9+Table1[[#This Row],[cy]]*$X$9+Table1[[#This Row],[cz]]*$Y$9</f>
        <v>0.49702882223884748</v>
      </c>
      <c r="O418">
        <f>Table1[[#This Row],[cx]]*$W$10+Table1[[#This Row],[cy]]*$X$10+Table1[[#This Row],[cz]]*$Y$10</f>
        <v>0.86007190432862135</v>
      </c>
      <c r="P418">
        <f>Table1[[#This Row],[cx]]*$W$11+Table1[[#This Row],[cy]]*$X$11+Table1[[#This Row],[cz]]*$Y$11</f>
        <v>7.9892803180891564E-2</v>
      </c>
      <c r="Q418">
        <f t="shared" si="36"/>
        <v>4.7002120449106013E-5</v>
      </c>
      <c r="R418">
        <f t="shared" si="37"/>
        <v>59.976718837825821</v>
      </c>
      <c r="AF418">
        <f t="shared" si="38"/>
        <v>-11.587040082489665</v>
      </c>
      <c r="AG418">
        <f t="shared" si="39"/>
        <v>148.57855599663239</v>
      </c>
      <c r="AH418">
        <f t="shared" si="40"/>
        <v>59.061406254557468</v>
      </c>
      <c r="AI418">
        <f>SQRT(Table1[[#This Row],[ax]]*Table1[[#This Row],[ax]]+Table1[[#This Row],[ay]]*Table1[[#This Row],[ay]]+Table1[[#This Row],[az]]*Table1[[#This Row],[az]])-9.807</f>
        <v>0.91578191094050787</v>
      </c>
    </row>
    <row r="419" spans="1:35" x14ac:dyDescent="0.25">
      <c r="A419">
        <v>26219664</v>
      </c>
      <c r="B419">
        <v>-5.2072890000000003</v>
      </c>
      <c r="C419">
        <v>-2.6243910000000001</v>
      </c>
      <c r="D419">
        <v>-1.7896700000000001</v>
      </c>
      <c r="E419">
        <v>0.110694</v>
      </c>
      <c r="F419">
        <v>3.3237019999999999</v>
      </c>
      <c r="G419">
        <v>0.38312499999999999</v>
      </c>
      <c r="H419">
        <v>17.859134999999998</v>
      </c>
      <c r="I419">
        <v>51.579582000000002</v>
      </c>
      <c r="J419">
        <v>10.575381</v>
      </c>
      <c r="K419">
        <f>Table1[[#This Row],[mx]]-$W$8</f>
        <v>25.768311574284347</v>
      </c>
      <c r="L419">
        <f>Table1[[#This Row],[my]]-$X$8</f>
        <v>41.462300690787963</v>
      </c>
      <c r="M419">
        <f>Table1[[#This Row],[mz]]-$Y$8</f>
        <v>-12.027625393215608</v>
      </c>
      <c r="N419">
        <f>Table1[[#This Row],[cx]]*$W$9+Table1[[#This Row],[cy]]*$X$9+Table1[[#This Row],[cz]]*$Y$9</f>
        <v>0.47395105949424804</v>
      </c>
      <c r="O419">
        <f>Table1[[#This Row],[cx]]*$W$10+Table1[[#This Row],[cy]]*$X$10+Table1[[#This Row],[cz]]*$Y$10</f>
        <v>0.85694048089707198</v>
      </c>
      <c r="P419">
        <f>Table1[[#This Row],[cx]]*$W$11+Table1[[#This Row],[cy]]*$X$11+Table1[[#This Row],[cz]]*$Y$11</f>
        <v>5.1289616707767188E-2</v>
      </c>
      <c r="Q419">
        <f t="shared" si="36"/>
        <v>1.4740056039001539E-3</v>
      </c>
      <c r="R419">
        <f t="shared" si="37"/>
        <v>61.054181895113949</v>
      </c>
      <c r="AF419">
        <f t="shared" si="38"/>
        <v>6.3422990174211344</v>
      </c>
      <c r="AG419">
        <f t="shared" si="39"/>
        <v>190.43409695919073</v>
      </c>
      <c r="AH419">
        <f t="shared" si="40"/>
        <v>21.951445525949666</v>
      </c>
      <c r="AI419">
        <f>SQRT(Table1[[#This Row],[ax]]*Table1[[#This Row],[ax]]+Table1[[#This Row],[ay]]*Table1[[#This Row],[ay]]+Table1[[#This Row],[az]]*Table1[[#This Row],[az]])-9.807</f>
        <v>-3.7073110276587053</v>
      </c>
    </row>
    <row r="420" spans="1:35" x14ac:dyDescent="0.25">
      <c r="A420">
        <v>26271170</v>
      </c>
      <c r="B420">
        <v>-3.0093000000000001</v>
      </c>
      <c r="C420">
        <v>-7.3579689999999998</v>
      </c>
      <c r="D420">
        <v>-0.86785500000000004</v>
      </c>
      <c r="E420">
        <v>5.4767000000000003E-2</v>
      </c>
      <c r="F420">
        <v>3.6629930000000002</v>
      </c>
      <c r="G420">
        <v>0.63053700000000001</v>
      </c>
      <c r="H420">
        <v>17.859134999999998</v>
      </c>
      <c r="I420">
        <v>52.665469999999999</v>
      </c>
      <c r="J420">
        <v>8.1482449999999993</v>
      </c>
      <c r="K420">
        <f>Table1[[#This Row],[mx]]-$W$8</f>
        <v>25.768311574284347</v>
      </c>
      <c r="L420">
        <f>Table1[[#This Row],[my]]-$X$8</f>
        <v>42.54818869078796</v>
      </c>
      <c r="M420">
        <f>Table1[[#This Row],[mz]]-$Y$8</f>
        <v>-14.454761393215609</v>
      </c>
      <c r="N420">
        <f>Table1[[#This Row],[cx]]*$W$9+Table1[[#This Row],[cy]]*$X$9+Table1[[#This Row],[cz]]*$Y$9</f>
        <v>0.46986226051381313</v>
      </c>
      <c r="O420">
        <f>Table1[[#This Row],[cx]]*$W$10+Table1[[#This Row],[cy]]*$X$10+Table1[[#This Row],[cz]]*$Y$10</f>
        <v>0.89512428067901362</v>
      </c>
      <c r="P420">
        <f>Table1[[#This Row],[cx]]*$W$11+Table1[[#This Row],[cy]]*$X$11+Table1[[#This Row],[cz]]*$Y$11</f>
        <v>1.5790943592556228E-2</v>
      </c>
      <c r="Q420">
        <f t="shared" si="36"/>
        <v>4.958360168158092E-4</v>
      </c>
      <c r="R420">
        <f t="shared" si="37"/>
        <v>62.304440582412809</v>
      </c>
      <c r="AF420">
        <f t="shared" si="38"/>
        <v>3.1379179565929798</v>
      </c>
      <c r="AG420">
        <f t="shared" si="39"/>
        <v>209.87403928596396</v>
      </c>
      <c r="AH420">
        <f t="shared" si="40"/>
        <v>36.127108926840393</v>
      </c>
      <c r="AI420">
        <f>SQRT(Table1[[#This Row],[ax]]*Table1[[#This Row],[ax]]+Table1[[#This Row],[ay]]*Table1[[#This Row],[ay]]+Table1[[#This Row],[az]]*Table1[[#This Row],[az]])-9.807</f>
        <v>-1.8102027288428779</v>
      </c>
    </row>
    <row r="421" spans="1:35" x14ac:dyDescent="0.25">
      <c r="A421">
        <v>26322669</v>
      </c>
      <c r="B421">
        <v>-6.2583970000000004</v>
      </c>
      <c r="C421">
        <v>-4.3028120000000003</v>
      </c>
      <c r="D421">
        <v>-5.4434079999999998</v>
      </c>
      <c r="E421">
        <v>0.62336000000000003</v>
      </c>
      <c r="F421">
        <v>4.7463839999999999</v>
      </c>
      <c r="G421">
        <v>0.11840299999999999</v>
      </c>
      <c r="H421">
        <v>17.317948999999999</v>
      </c>
      <c r="I421">
        <v>50.312716999999999</v>
      </c>
      <c r="J421">
        <v>2.080403</v>
      </c>
      <c r="K421">
        <f>Table1[[#This Row],[mx]]-$W$8</f>
        <v>25.227125574284347</v>
      </c>
      <c r="L421">
        <f>Table1[[#This Row],[my]]-$X$8</f>
        <v>40.19543569078796</v>
      </c>
      <c r="M421">
        <f>Table1[[#This Row],[mz]]-$Y$8</f>
        <v>-20.522603393215608</v>
      </c>
      <c r="N421">
        <f>Table1[[#This Row],[cx]]*$W$9+Table1[[#This Row],[cy]]*$X$9+Table1[[#This Row],[cz]]*$Y$9</f>
        <v>0.44881712229976695</v>
      </c>
      <c r="O421">
        <f>Table1[[#This Row],[cx]]*$W$10+Table1[[#This Row],[cy]]*$X$10+Table1[[#This Row],[cz]]*$Y$10</f>
        <v>0.89858143891146391</v>
      </c>
      <c r="P421">
        <f>Table1[[#This Row],[cx]]*$W$11+Table1[[#This Row],[cy]]*$X$11+Table1[[#This Row],[cz]]*$Y$11</f>
        <v>-0.10858454788268329</v>
      </c>
      <c r="Q421">
        <f t="shared" si="36"/>
        <v>4.2749762375979034E-4</v>
      </c>
      <c r="R421">
        <f t="shared" si="37"/>
        <v>63.459112098299364</v>
      </c>
      <c r="AF421">
        <f t="shared" si="38"/>
        <v>35.715897117274999</v>
      </c>
      <c r="AG421">
        <f t="shared" si="39"/>
        <v>271.94777114842174</v>
      </c>
      <c r="AH421">
        <f t="shared" si="40"/>
        <v>6.783992181687486</v>
      </c>
      <c r="AI421">
        <f>SQRT(Table1[[#This Row],[ax]]*Table1[[#This Row],[ax]]+Table1[[#This Row],[ay]]*Table1[[#This Row],[ay]]+Table1[[#This Row],[az]]*Table1[[#This Row],[az]])-9.807</f>
        <v>-0.46288876503404452</v>
      </c>
    </row>
    <row r="422" spans="1:35" x14ac:dyDescent="0.25">
      <c r="A422">
        <v>26374174</v>
      </c>
      <c r="B422">
        <v>-2.056359</v>
      </c>
      <c r="C422">
        <v>-5.3515259999999998</v>
      </c>
      <c r="D422">
        <v>-4.1480779999999999</v>
      </c>
      <c r="E422">
        <v>-0.13831499999999999</v>
      </c>
      <c r="F422">
        <v>5.4260330000000003</v>
      </c>
      <c r="G422">
        <v>0.57034799999999997</v>
      </c>
      <c r="H422">
        <v>11.004113</v>
      </c>
      <c r="I422">
        <v>49.769775000000003</v>
      </c>
      <c r="J422">
        <v>0.17336699999999999</v>
      </c>
      <c r="K422">
        <f>Table1[[#This Row],[mx]]-$W$8</f>
        <v>18.913289574284349</v>
      </c>
      <c r="L422">
        <f>Table1[[#This Row],[my]]-$X$8</f>
        <v>39.652493690787963</v>
      </c>
      <c r="M422">
        <f>Table1[[#This Row],[mz]]-$Y$8</f>
        <v>-22.429639393215609</v>
      </c>
      <c r="N422">
        <f>Table1[[#This Row],[cx]]*$W$9+Table1[[#This Row],[cy]]*$X$9+Table1[[#This Row],[cz]]*$Y$9</f>
        <v>0.32527721197077741</v>
      </c>
      <c r="O422">
        <f>Table1[[#This Row],[cx]]*$W$10+Table1[[#This Row],[cy]]*$X$10+Table1[[#This Row],[cz]]*$Y$10</f>
        <v>0.89967690519851606</v>
      </c>
      <c r="P422">
        <f>Table1[[#This Row],[cx]]*$W$11+Table1[[#This Row],[cy]]*$X$11+Table1[[#This Row],[cz]]*$Y$11</f>
        <v>-0.13884361404273821</v>
      </c>
      <c r="Q422">
        <f t="shared" si="36"/>
        <v>4.2900734746639611E-3</v>
      </c>
      <c r="R422">
        <f t="shared" si="37"/>
        <v>70.122597933760701</v>
      </c>
      <c r="AF422">
        <f t="shared" si="38"/>
        <v>-7.9248657433519814</v>
      </c>
      <c r="AG422">
        <f t="shared" si="39"/>
        <v>310.88879039870864</v>
      </c>
      <c r="AH422">
        <f t="shared" si="40"/>
        <v>32.678533253727473</v>
      </c>
      <c r="AI422">
        <f>SQRT(Table1[[#This Row],[ax]]*Table1[[#This Row],[ax]]+Table1[[#This Row],[ay]]*Table1[[#This Row],[ay]]+Table1[[#This Row],[az]]*Table1[[#This Row],[az]])-9.807</f>
        <v>-2.7307019593829294</v>
      </c>
    </row>
    <row r="423" spans="1:35" x14ac:dyDescent="0.25">
      <c r="A423">
        <v>26425667</v>
      </c>
      <c r="B423">
        <v>-3.7036539999999998</v>
      </c>
      <c r="C423">
        <v>-5.1408250000000004</v>
      </c>
      <c r="D423">
        <v>-7.145772</v>
      </c>
      <c r="E423">
        <v>0.33280500000000002</v>
      </c>
      <c r="F423">
        <v>5.2217650000000004</v>
      </c>
      <c r="G423">
        <v>-0.34179799999999999</v>
      </c>
      <c r="H423">
        <v>2.5255339999999999</v>
      </c>
      <c r="I423">
        <v>51.760562999999998</v>
      </c>
      <c r="J423">
        <v>-6.9346759999999996</v>
      </c>
      <c r="K423">
        <f>Table1[[#This Row],[mx]]-$W$8</f>
        <v>10.434710574284347</v>
      </c>
      <c r="L423">
        <f>Table1[[#This Row],[my]]-$X$8</f>
        <v>41.643281690787958</v>
      </c>
      <c r="M423">
        <f>Table1[[#This Row],[mz]]-$Y$8</f>
        <v>-29.537682393215608</v>
      </c>
      <c r="N423">
        <f>Table1[[#This Row],[cx]]*$W$9+Table1[[#This Row],[cy]]*$X$9+Table1[[#This Row],[cz]]*$Y$9</f>
        <v>0.1517911056345593</v>
      </c>
      <c r="O423">
        <f>Table1[[#This Row],[cx]]*$W$10+Table1[[#This Row],[cy]]*$X$10+Table1[[#This Row],[cz]]*$Y$10</f>
        <v>0.98508753027915885</v>
      </c>
      <c r="P423">
        <f>Table1[[#This Row],[cx]]*$W$11+Table1[[#This Row],[cy]]*$X$11+Table1[[#This Row],[cz]]*$Y$11</f>
        <v>-0.2410747657078624</v>
      </c>
      <c r="Q423">
        <f t="shared" si="36"/>
        <v>2.657920574122688E-3</v>
      </c>
      <c r="R423">
        <f t="shared" si="37"/>
        <v>81.240248546400878</v>
      </c>
      <c r="AF423">
        <f t="shared" si="38"/>
        <v>19.068321900851362</v>
      </c>
      <c r="AG423">
        <f t="shared" si="39"/>
        <v>299.18509610913031</v>
      </c>
      <c r="AH423">
        <f t="shared" si="40"/>
        <v>-19.583582846012511</v>
      </c>
      <c r="AI423">
        <f>SQRT(Table1[[#This Row],[ax]]*Table1[[#This Row],[ax]]+Table1[[#This Row],[ay]]*Table1[[#This Row],[ay]]+Table1[[#This Row],[az]]*Table1[[#This Row],[az]])-9.807</f>
        <v>-0.25675434303781941</v>
      </c>
    </row>
    <row r="424" spans="1:35" x14ac:dyDescent="0.25">
      <c r="A424">
        <v>26477175</v>
      </c>
      <c r="B424">
        <v>1.015558</v>
      </c>
      <c r="C424">
        <v>-6.0482740000000002</v>
      </c>
      <c r="D424">
        <v>-4.9142619999999999</v>
      </c>
      <c r="E424">
        <v>0.44891999999999999</v>
      </c>
      <c r="F424">
        <v>4.0672670000000002</v>
      </c>
      <c r="G424">
        <v>-0.37801800000000002</v>
      </c>
      <c r="H424">
        <v>-7.3962070000000004</v>
      </c>
      <c r="I424">
        <v>50.493698000000002</v>
      </c>
      <c r="J424">
        <v>-6.0678419999999997</v>
      </c>
      <c r="K424">
        <f>Table1[[#This Row],[mx]]-$W$8</f>
        <v>0.5129695742843472</v>
      </c>
      <c r="L424">
        <f>Table1[[#This Row],[my]]-$X$8</f>
        <v>40.376416690787963</v>
      </c>
      <c r="M424">
        <f>Table1[[#This Row],[mz]]-$Y$8</f>
        <v>-28.670848393215607</v>
      </c>
      <c r="N424">
        <f>Table1[[#This Row],[cx]]*$W$9+Table1[[#This Row],[cy]]*$X$9+Table1[[#This Row],[cz]]*$Y$9</f>
        <v>-3.569894761566339E-2</v>
      </c>
      <c r="O424">
        <f>Table1[[#This Row],[cx]]*$W$10+Table1[[#This Row],[cy]]*$X$10+Table1[[#This Row],[cz]]*$Y$10</f>
        <v>0.94981791331523113</v>
      </c>
      <c r="P424">
        <f>Table1[[#This Row],[cx]]*$W$11+Table1[[#This Row],[cy]]*$X$11+Table1[[#This Row],[cz]]*$Y$11</f>
        <v>-0.22270215066124499</v>
      </c>
      <c r="Q424">
        <f t="shared" si="36"/>
        <v>2.2066758765295538E-3</v>
      </c>
      <c r="R424">
        <f t="shared" si="37"/>
        <v>92.152451205501478</v>
      </c>
      <c r="AF424">
        <f t="shared" si="38"/>
        <v>25.721221339012917</v>
      </c>
      <c r="AG424">
        <f t="shared" si="39"/>
        <v>233.03723325283582</v>
      </c>
      <c r="AH424">
        <f t="shared" si="40"/>
        <v>-21.658835979976356</v>
      </c>
      <c r="AI424">
        <f>SQRT(Table1[[#This Row],[ax]]*Table1[[#This Row],[ax]]+Table1[[#This Row],[ay]]*Table1[[#This Row],[ay]]+Table1[[#This Row],[az]]*Table1[[#This Row],[az]])-9.807</f>
        <v>-1.9480593948621809</v>
      </c>
    </row>
    <row r="425" spans="1:35" x14ac:dyDescent="0.25">
      <c r="A425">
        <v>26528675</v>
      </c>
      <c r="B425">
        <v>2.3587739999999999</v>
      </c>
      <c r="C425">
        <v>-5.7825040000000003</v>
      </c>
      <c r="D425">
        <v>-7.6006929999999997</v>
      </c>
      <c r="E425">
        <v>-0.84273200000000004</v>
      </c>
      <c r="F425">
        <v>3.8089369999999998</v>
      </c>
      <c r="G425">
        <v>-0.75566</v>
      </c>
      <c r="H425">
        <v>-14.792415</v>
      </c>
      <c r="I425">
        <v>49.950755999999998</v>
      </c>
      <c r="J425">
        <v>-6.2412089999999996</v>
      </c>
      <c r="K425">
        <f>Table1[[#This Row],[mx]]-$W$8</f>
        <v>-6.8832384257156525</v>
      </c>
      <c r="L425">
        <f>Table1[[#This Row],[my]]-$X$8</f>
        <v>39.833474690787959</v>
      </c>
      <c r="M425">
        <f>Table1[[#This Row],[mz]]-$Y$8</f>
        <v>-28.844215393215606</v>
      </c>
      <c r="N425">
        <f>Table1[[#This Row],[cx]]*$W$9+Table1[[#This Row],[cy]]*$X$9+Table1[[#This Row],[cz]]*$Y$9</f>
        <v>-0.17684133271463143</v>
      </c>
      <c r="O425">
        <f>Table1[[#This Row],[cx]]*$W$10+Table1[[#This Row],[cy]]*$X$10+Table1[[#This Row],[cz]]*$Y$10</f>
        <v>0.93704863687134232</v>
      </c>
      <c r="P425">
        <f>Table1[[#This Row],[cx]]*$W$11+Table1[[#This Row],[cy]]*$X$11+Table1[[#This Row],[cz]]*$Y$11</f>
        <v>-0.22074370742822347</v>
      </c>
      <c r="Q425">
        <f t="shared" si="36"/>
        <v>1.7588974035430277E-3</v>
      </c>
      <c r="R425">
        <f t="shared" si="37"/>
        <v>100.6872565735445</v>
      </c>
      <c r="AF425">
        <f t="shared" si="38"/>
        <v>-48.284986860618893</v>
      </c>
      <c r="AG425">
        <f t="shared" si="39"/>
        <v>218.23601453122123</v>
      </c>
      <c r="AH425">
        <f t="shared" si="40"/>
        <v>-43.296128746855786</v>
      </c>
      <c r="AI425">
        <f>SQRT(Table1[[#This Row],[ax]]*Table1[[#This Row],[ax]]+Table1[[#This Row],[ay]]*Table1[[#This Row],[ay]]+Table1[[#This Row],[az]]*Table1[[#This Row],[az]])-9.807</f>
        <v>3.0260867403130831E-2</v>
      </c>
    </row>
    <row r="426" spans="1:35" x14ac:dyDescent="0.25">
      <c r="A426">
        <v>26580183</v>
      </c>
      <c r="B426">
        <v>5.2606950000000001</v>
      </c>
      <c r="C426">
        <v>-6.5343220000000004</v>
      </c>
      <c r="D426">
        <v>-5.4889000000000001</v>
      </c>
      <c r="E426">
        <v>-2.1330529999999999</v>
      </c>
      <c r="F426">
        <v>4.3165430000000002</v>
      </c>
      <c r="G426">
        <v>0.34211200000000003</v>
      </c>
      <c r="H426">
        <v>-22.549413999999999</v>
      </c>
      <c r="I426">
        <v>48.683886999999999</v>
      </c>
      <c r="J426">
        <v>-6.0678419999999997</v>
      </c>
      <c r="K426">
        <f>Table1[[#This Row],[mx]]-$W$8</f>
        <v>-14.64023742571565</v>
      </c>
      <c r="L426">
        <f>Table1[[#This Row],[my]]-$X$8</f>
        <v>38.566605690787959</v>
      </c>
      <c r="M426">
        <f>Table1[[#This Row],[mz]]-$Y$8</f>
        <v>-28.670848393215607</v>
      </c>
      <c r="N426">
        <f>Table1[[#This Row],[cx]]*$W$9+Table1[[#This Row],[cy]]*$X$9+Table1[[#This Row],[cz]]*$Y$9</f>
        <v>-0.3243257988841497</v>
      </c>
      <c r="O426">
        <f>Table1[[#This Row],[cx]]*$W$10+Table1[[#This Row],[cy]]*$X$10+Table1[[#This Row],[cz]]*$Y$10</f>
        <v>0.90832449774187118</v>
      </c>
      <c r="P426">
        <f>Table1[[#This Row],[cx]]*$W$11+Table1[[#This Row],[cy]]*$X$11+Table1[[#This Row],[cz]]*$Y$11</f>
        <v>-0.21735063856957787</v>
      </c>
      <c r="Q426">
        <f t="shared" si="36"/>
        <v>5.0706405719999192E-4</v>
      </c>
      <c r="R426">
        <f t="shared" si="37"/>
        <v>109.64958305306278</v>
      </c>
      <c r="AF426">
        <f t="shared" si="38"/>
        <v>-122.21493437771878</v>
      </c>
      <c r="AG426">
        <f t="shared" si="39"/>
        <v>247.31969598673894</v>
      </c>
      <c r="AH426">
        <f t="shared" si="40"/>
        <v>19.601573720779623</v>
      </c>
      <c r="AI426">
        <f>SQRT(Table1[[#This Row],[ax]]*Table1[[#This Row],[ax]]+Table1[[#This Row],[ay]]*Table1[[#This Row],[ay]]+Table1[[#This Row],[az]]*Table1[[#This Row],[az]])-9.807</f>
        <v>0.21798374525909203</v>
      </c>
    </row>
    <row r="427" spans="1:35" x14ac:dyDescent="0.25">
      <c r="A427">
        <v>26631692</v>
      </c>
      <c r="B427">
        <v>6.5296859999999999</v>
      </c>
      <c r="C427">
        <v>-2.0832739999999998</v>
      </c>
      <c r="D427">
        <v>-9.4036190000000008</v>
      </c>
      <c r="E427">
        <v>-1.9604779999999999</v>
      </c>
      <c r="F427">
        <v>5.1226940000000001</v>
      </c>
      <c r="G427">
        <v>0.321073</v>
      </c>
      <c r="H427">
        <v>-29.945620999999999</v>
      </c>
      <c r="I427">
        <v>45.607211999999997</v>
      </c>
      <c r="J427">
        <v>-5.8944749999999999</v>
      </c>
      <c r="K427">
        <f>Table1[[#This Row],[mx]]-$W$8</f>
        <v>-22.036444425715651</v>
      </c>
      <c r="L427">
        <f>Table1[[#This Row],[my]]-$X$8</f>
        <v>35.489930690787958</v>
      </c>
      <c r="M427">
        <f>Table1[[#This Row],[mz]]-$Y$8</f>
        <v>-28.497481393215608</v>
      </c>
      <c r="N427">
        <f>Table1[[#This Row],[cx]]*$W$9+Table1[[#This Row],[cy]]*$X$9+Table1[[#This Row],[cz]]*$Y$9</f>
        <v>-0.46512892436076025</v>
      </c>
      <c r="O427">
        <f>Table1[[#This Row],[cx]]*$W$10+Table1[[#This Row],[cy]]*$X$10+Table1[[#This Row],[cz]]*$Y$10</f>
        <v>0.84706231093456019</v>
      </c>
      <c r="P427">
        <f>Table1[[#This Row],[cx]]*$W$11+Table1[[#This Row],[cy]]*$X$11+Table1[[#This Row],[cz]]*$Y$11</f>
        <v>-0.22735157574733017</v>
      </c>
      <c r="Q427">
        <f t="shared" si="36"/>
        <v>2.0885412212790291E-4</v>
      </c>
      <c r="R427">
        <f t="shared" si="37"/>
        <v>118.77155280814421</v>
      </c>
      <c r="AF427">
        <f t="shared" si="38"/>
        <v>-112.3271152282486</v>
      </c>
      <c r="AG427">
        <f t="shared" si="39"/>
        <v>293.50874593698973</v>
      </c>
      <c r="AH427">
        <f t="shared" si="40"/>
        <v>18.396127815603879</v>
      </c>
      <c r="AI427">
        <f>SQRT(Table1[[#This Row],[ax]]*Table1[[#This Row],[ax]]+Table1[[#This Row],[ay]]*Table1[[#This Row],[ay]]+Table1[[#This Row],[az]]*Table1[[#This Row],[az]])-9.807</f>
        <v>1.8293602606155588</v>
      </c>
    </row>
    <row r="428" spans="1:35" x14ac:dyDescent="0.25">
      <c r="A428">
        <v>26683229</v>
      </c>
      <c r="B428">
        <v>4.8129559999999998</v>
      </c>
      <c r="C428">
        <v>-2.1143999999999998</v>
      </c>
      <c r="D428">
        <v>-9.1593979999999995</v>
      </c>
      <c r="E428">
        <v>-3.676911</v>
      </c>
      <c r="F428">
        <v>2.17746</v>
      </c>
      <c r="G428">
        <v>-0.354848</v>
      </c>
      <c r="H428">
        <v>-33.192737999999999</v>
      </c>
      <c r="I428">
        <v>44.521324</v>
      </c>
      <c r="J428">
        <v>-6.9346759999999996</v>
      </c>
      <c r="K428">
        <f>Table1[[#This Row],[mx]]-$W$8</f>
        <v>-25.28356142571565</v>
      </c>
      <c r="L428">
        <f>Table1[[#This Row],[my]]-$X$8</f>
        <v>34.404042690787961</v>
      </c>
      <c r="M428">
        <f>Table1[[#This Row],[mz]]-$Y$8</f>
        <v>-29.537682393215608</v>
      </c>
      <c r="N428">
        <f>Table1[[#This Row],[cx]]*$W$9+Table1[[#This Row],[cy]]*$X$9+Table1[[#This Row],[cz]]*$Y$9</f>
        <v>-0.52884967631964108</v>
      </c>
      <c r="O428">
        <f>Table1[[#This Row],[cx]]*$W$10+Table1[[#This Row],[cy]]*$X$10+Table1[[#This Row],[cz]]*$Y$10</f>
        <v>0.833484054481471</v>
      </c>
      <c r="P428">
        <f>Table1[[#This Row],[cx]]*$W$11+Table1[[#This Row],[cy]]*$X$11+Table1[[#This Row],[cz]]*$Y$11</f>
        <v>-0.24974875580246952</v>
      </c>
      <c r="Q428">
        <f t="shared" si="36"/>
        <v>1.3507161372400835E-3</v>
      </c>
      <c r="R428">
        <f t="shared" si="37"/>
        <v>122.39532514934717</v>
      </c>
      <c r="AF428">
        <f t="shared" si="38"/>
        <v>-210.67148194522704</v>
      </c>
      <c r="AG428">
        <f t="shared" si="39"/>
        <v>124.75926805855623</v>
      </c>
      <c r="AH428">
        <f t="shared" si="40"/>
        <v>-20.331292768658237</v>
      </c>
      <c r="AI428">
        <f>SQRT(Table1[[#This Row],[ax]]*Table1[[#This Row],[ax]]+Table1[[#This Row],[ay]]*Table1[[#This Row],[ay]]+Table1[[#This Row],[az]]*Table1[[#This Row],[az]])-9.807</f>
        <v>0.75376723256127853</v>
      </c>
    </row>
    <row r="429" spans="1:35" x14ac:dyDescent="0.25">
      <c r="A429">
        <v>26734771</v>
      </c>
      <c r="B429">
        <v>7.781917</v>
      </c>
      <c r="C429">
        <v>1.845812</v>
      </c>
      <c r="D429">
        <v>-5.6301649999999999</v>
      </c>
      <c r="E429">
        <v>-5.1483299999999996</v>
      </c>
      <c r="F429">
        <v>1.762799</v>
      </c>
      <c r="G429">
        <v>-0.47336</v>
      </c>
      <c r="H429">
        <v>-38.604595000000003</v>
      </c>
      <c r="I429">
        <v>39.453856999999999</v>
      </c>
      <c r="J429">
        <v>-6.9346759999999996</v>
      </c>
      <c r="K429">
        <f>Table1[[#This Row],[mx]]-$W$8</f>
        <v>-30.695418425715655</v>
      </c>
      <c r="L429">
        <f>Table1[[#This Row],[my]]-$X$8</f>
        <v>29.33657569078796</v>
      </c>
      <c r="M429">
        <f>Table1[[#This Row],[mz]]-$Y$8</f>
        <v>-29.537682393215608</v>
      </c>
      <c r="N429">
        <f>Table1[[#This Row],[cx]]*$W$9+Table1[[#This Row],[cy]]*$X$9+Table1[[#This Row],[cz]]*$Y$9</f>
        <v>-0.63238579075620494</v>
      </c>
      <c r="O429">
        <f>Table1[[#This Row],[cx]]*$W$10+Table1[[#This Row],[cy]]*$X$10+Table1[[#This Row],[cz]]*$Y$10</f>
        <v>0.73867026775286049</v>
      </c>
      <c r="P429">
        <f>Table1[[#This Row],[cx]]*$W$11+Table1[[#This Row],[cy]]*$X$11+Table1[[#This Row],[cz]]*$Y$11</f>
        <v>-0.2794922575763622</v>
      </c>
      <c r="Q429">
        <f t="shared" si="36"/>
        <v>5.598653924351691E-4</v>
      </c>
      <c r="R429">
        <f t="shared" si="37"/>
        <v>130.56728743220808</v>
      </c>
      <c r="AF429">
        <f t="shared" si="38"/>
        <v>-294.9775805405871</v>
      </c>
      <c r="AG429">
        <f t="shared" si="39"/>
        <v>101.00094282988201</v>
      </c>
      <c r="AH429">
        <f t="shared" si="40"/>
        <v>-27.121530190312647</v>
      </c>
      <c r="AI429">
        <f>SQRT(Table1[[#This Row],[ax]]*Table1[[#This Row],[ax]]+Table1[[#This Row],[ay]]*Table1[[#This Row],[ay]]+Table1[[#This Row],[az]]*Table1[[#This Row],[az]])-9.807</f>
        <v>-2.62018699158304E-2</v>
      </c>
    </row>
    <row r="430" spans="1:35" x14ac:dyDescent="0.25">
      <c r="A430">
        <v>26786307</v>
      </c>
      <c r="B430">
        <v>7.9854349999999998</v>
      </c>
      <c r="C430">
        <v>6.9672700000000001</v>
      </c>
      <c r="D430">
        <v>-9.5329119999999996</v>
      </c>
      <c r="E430">
        <v>-7.2796900000000004</v>
      </c>
      <c r="F430">
        <v>1.979317</v>
      </c>
      <c r="G430">
        <v>-2.1130939999999998</v>
      </c>
      <c r="H430">
        <v>-42.934081999999997</v>
      </c>
      <c r="I430">
        <v>24.975377999999999</v>
      </c>
      <c r="J430">
        <v>-10.402013999999999</v>
      </c>
      <c r="K430">
        <f>Table1[[#This Row],[mx]]-$W$8</f>
        <v>-35.024905425715652</v>
      </c>
      <c r="L430">
        <f>Table1[[#This Row],[my]]-$X$8</f>
        <v>14.85809669078796</v>
      </c>
      <c r="M430">
        <f>Table1[[#This Row],[mz]]-$Y$8</f>
        <v>-33.005020393215609</v>
      </c>
      <c r="N430">
        <f>Table1[[#This Row],[cx]]*$W$9+Table1[[#This Row],[cy]]*$X$9+Table1[[#This Row],[cz]]*$Y$9</f>
        <v>-0.72228874037223922</v>
      </c>
      <c r="O430">
        <f>Table1[[#This Row],[cx]]*$W$10+Table1[[#This Row],[cy]]*$X$10+Table1[[#This Row],[cz]]*$Y$10</f>
        <v>0.50067998651087109</v>
      </c>
      <c r="P430">
        <f>Table1[[#This Row],[cx]]*$W$11+Table1[[#This Row],[cy]]*$X$11+Table1[[#This Row],[cz]]*$Y$11</f>
        <v>-0.43974501419493195</v>
      </c>
      <c r="Q430">
        <f t="shared" si="36"/>
        <v>1.1725727165164605E-3</v>
      </c>
      <c r="R430">
        <f t="shared" si="37"/>
        <v>145.2708663303606</v>
      </c>
      <c r="AF430">
        <f t="shared" si="38"/>
        <v>-417.09551316359028</v>
      </c>
      <c r="AG430">
        <f t="shared" si="39"/>
        <v>113.40651041849556</v>
      </c>
      <c r="AH430">
        <f t="shared" si="40"/>
        <v>-121.07136791441717</v>
      </c>
      <c r="AI430">
        <f>SQRT(Table1[[#This Row],[ax]]*Table1[[#This Row],[ax]]+Table1[[#This Row],[ay]]*Table1[[#This Row],[ay]]+Table1[[#This Row],[az]]*Table1[[#This Row],[az]])-9.807</f>
        <v>4.4473479188586165</v>
      </c>
    </row>
    <row r="431" spans="1:35" x14ac:dyDescent="0.25">
      <c r="A431">
        <v>26837833</v>
      </c>
      <c r="B431">
        <v>7.2599539999999996</v>
      </c>
      <c r="C431">
        <v>7.4317690000000001</v>
      </c>
      <c r="D431">
        <v>-14.295222000000001</v>
      </c>
      <c r="E431">
        <v>-6.9031140000000004</v>
      </c>
      <c r="F431">
        <v>1.0053840000000001</v>
      </c>
      <c r="G431">
        <v>-3.5096769999999999</v>
      </c>
      <c r="H431">
        <v>-46.541988000000003</v>
      </c>
      <c r="I431">
        <v>7.9631639999999999</v>
      </c>
      <c r="J431">
        <v>-7.9748770000000002</v>
      </c>
      <c r="K431">
        <f>Table1[[#This Row],[mx]]-$W$8</f>
        <v>-38.632811425715659</v>
      </c>
      <c r="L431">
        <f>Table1[[#This Row],[my]]-$X$8</f>
        <v>-2.1541173092120394</v>
      </c>
      <c r="M431">
        <f>Table1[[#This Row],[mz]]-$Y$8</f>
        <v>-30.577883393215608</v>
      </c>
      <c r="N431">
        <f>Table1[[#This Row],[cx]]*$W$9+Table1[[#This Row],[cy]]*$X$9+Table1[[#This Row],[cz]]*$Y$9</f>
        <v>-0.78851584121420859</v>
      </c>
      <c r="O431">
        <f>Table1[[#This Row],[cx]]*$W$10+Table1[[#This Row],[cy]]*$X$10+Table1[[#This Row],[cz]]*$Y$10</f>
        <v>0.17224542191232323</v>
      </c>
      <c r="P431">
        <f>Table1[[#This Row],[cx]]*$W$11+Table1[[#This Row],[cy]]*$X$11+Table1[[#This Row],[cz]]*$Y$11</f>
        <v>-0.51391807033005543</v>
      </c>
      <c r="Q431">
        <f t="shared" si="36"/>
        <v>7.1339138678579118E-3</v>
      </c>
      <c r="R431">
        <f t="shared" si="37"/>
        <v>167.67772419604563</v>
      </c>
      <c r="AF431">
        <f t="shared" si="38"/>
        <v>-395.51929769767179</v>
      </c>
      <c r="AG431">
        <f t="shared" si="39"/>
        <v>57.604259989980761</v>
      </c>
      <c r="AH431">
        <f t="shared" si="40"/>
        <v>-201.08967955413621</v>
      </c>
      <c r="AI431">
        <f>SQRT(Table1[[#This Row],[ax]]*Table1[[#This Row],[ax]]+Table1[[#This Row],[ay]]*Table1[[#This Row],[ay]]+Table1[[#This Row],[az]]*Table1[[#This Row],[az]])-9.807</f>
        <v>7.864771121785191</v>
      </c>
    </row>
    <row r="432" spans="1:35" x14ac:dyDescent="0.25">
      <c r="A432">
        <v>26889367</v>
      </c>
      <c r="B432">
        <v>5.8473040000000003</v>
      </c>
      <c r="C432">
        <v>7.9944350000000002</v>
      </c>
      <c r="D432">
        <v>2.3692709999999999</v>
      </c>
      <c r="E432">
        <v>-8.7234130000000007</v>
      </c>
      <c r="F432">
        <v>-2.4549129999999999</v>
      </c>
      <c r="G432">
        <v>-3.7256619999999998</v>
      </c>
      <c r="H432">
        <v>-46.541988000000003</v>
      </c>
      <c r="I432">
        <v>-14.478479</v>
      </c>
      <c r="J432">
        <v>-1.0402009999999999</v>
      </c>
      <c r="K432">
        <f>Table1[[#This Row],[mx]]-$W$8</f>
        <v>-38.632811425715659</v>
      </c>
      <c r="L432">
        <f>Table1[[#This Row],[my]]-$X$8</f>
        <v>-24.595760309212039</v>
      </c>
      <c r="M432">
        <f>Table1[[#This Row],[mz]]-$Y$8</f>
        <v>-23.643207393215608</v>
      </c>
      <c r="N432">
        <f>Table1[[#This Row],[cx]]*$W$9+Table1[[#This Row],[cy]]*$X$9+Table1[[#This Row],[cz]]*$Y$9</f>
        <v>-0.77882448830120199</v>
      </c>
      <c r="O432">
        <f>Table1[[#This Row],[cx]]*$W$10+Table1[[#This Row],[cy]]*$X$10+Table1[[#This Row],[cz]]*$Y$10</f>
        <v>-0.28676953402466565</v>
      </c>
      <c r="P432">
        <f>Table1[[#This Row],[cx]]*$W$11+Table1[[#This Row],[cy]]*$X$11+Table1[[#This Row],[cz]]*$Y$11</f>
        <v>-0.55095965836175886</v>
      </c>
      <c r="Q432">
        <f t="shared" si="36"/>
        <v>5.8355934910953233E-5</v>
      </c>
      <c r="R432">
        <f t="shared" si="37"/>
        <v>-159.78588122390357</v>
      </c>
      <c r="AF432">
        <f t="shared" si="38"/>
        <v>-499.81474784955606</v>
      </c>
      <c r="AG432">
        <f t="shared" si="39"/>
        <v>-140.65615397179945</v>
      </c>
      <c r="AH432">
        <f t="shared" si="40"/>
        <v>-213.4647084922693</v>
      </c>
      <c r="AI432">
        <f>SQRT(Table1[[#This Row],[ax]]*Table1[[#This Row],[ax]]+Table1[[#This Row],[ay]]*Table1[[#This Row],[ay]]+Table1[[#This Row],[az]]*Table1[[#This Row],[az]])-9.807</f>
        <v>0.37707581025799186</v>
      </c>
    </row>
    <row r="433" spans="1:35" x14ac:dyDescent="0.25">
      <c r="A433">
        <v>26940904</v>
      </c>
      <c r="B433">
        <v>8.2057120000000001</v>
      </c>
      <c r="C433">
        <v>9.3711710000000004</v>
      </c>
      <c r="D433">
        <v>1.6605510000000001</v>
      </c>
      <c r="E433">
        <v>-5.910272</v>
      </c>
      <c r="F433">
        <v>2.516219</v>
      </c>
      <c r="G433">
        <v>-4.1416539999999999</v>
      </c>
      <c r="H433">
        <v>-37.341827000000002</v>
      </c>
      <c r="I433">
        <v>-32.033638000000003</v>
      </c>
      <c r="J433">
        <v>12.309051</v>
      </c>
      <c r="K433">
        <f>Table1[[#This Row],[mx]]-$W$8</f>
        <v>-29.432650425715654</v>
      </c>
      <c r="L433">
        <f>Table1[[#This Row],[my]]-$X$8</f>
        <v>-42.150919309212043</v>
      </c>
      <c r="M433">
        <f>Table1[[#This Row],[mz]]-$Y$8</f>
        <v>-10.293955393215608</v>
      </c>
      <c r="N433">
        <f>Table1[[#This Row],[cx]]*$W$9+Table1[[#This Row],[cy]]*$X$9+Table1[[#This Row],[cz]]*$Y$9</f>
        <v>-0.58240391448412343</v>
      </c>
      <c r="O433">
        <f>Table1[[#This Row],[cx]]*$W$10+Table1[[#This Row],[cy]]*$X$10+Table1[[#This Row],[cz]]*$Y$10</f>
        <v>-0.70104646518184932</v>
      </c>
      <c r="P433">
        <f>Table1[[#This Row],[cx]]*$W$11+Table1[[#This Row],[cy]]*$X$11+Table1[[#This Row],[cz]]*$Y$11</f>
        <v>-0.44976514419022406</v>
      </c>
      <c r="Q433">
        <f t="shared" si="36"/>
        <v>1.0856465436371616E-3</v>
      </c>
      <c r="R433">
        <f t="shared" si="37"/>
        <v>-129.71856990900594</v>
      </c>
      <c r="AF433">
        <f t="shared" si="38"/>
        <v>-338.63364137434411</v>
      </c>
      <c r="AG433">
        <f t="shared" si="39"/>
        <v>144.1687290306285</v>
      </c>
      <c r="AH433">
        <f t="shared" si="40"/>
        <v>-237.29929440347544</v>
      </c>
      <c r="AI433">
        <f>SQRT(Table1[[#This Row],[ax]]*Table1[[#This Row],[ax]]+Table1[[#This Row],[ay]]*Table1[[#This Row],[ay]]+Table1[[#This Row],[az]]*Table1[[#This Row],[az]])-9.807</f>
        <v>2.7592239738827669</v>
      </c>
    </row>
    <row r="434" spans="1:35" x14ac:dyDescent="0.25">
      <c r="A434">
        <v>26992410</v>
      </c>
      <c r="B434">
        <v>1.2693570000000001</v>
      </c>
      <c r="C434">
        <v>10.848469</v>
      </c>
      <c r="D434">
        <v>-1.9453009999999999</v>
      </c>
      <c r="E434">
        <v>-5.4487399999999999</v>
      </c>
      <c r="F434">
        <v>1.0969990000000001</v>
      </c>
      <c r="G434">
        <v>-3.4918330000000002</v>
      </c>
      <c r="H434">
        <v>-28.682853999999999</v>
      </c>
      <c r="I434">
        <v>-37.463065999999998</v>
      </c>
      <c r="J434">
        <v>25.484936000000001</v>
      </c>
      <c r="K434">
        <f>Table1[[#This Row],[mx]]-$W$8</f>
        <v>-20.77367742571565</v>
      </c>
      <c r="L434">
        <f>Table1[[#This Row],[my]]-$X$8</f>
        <v>-47.580347309212037</v>
      </c>
      <c r="M434">
        <f>Table1[[#This Row],[mz]]-$Y$8</f>
        <v>2.8819296067843929</v>
      </c>
      <c r="N434">
        <f>Table1[[#This Row],[cx]]*$W$9+Table1[[#This Row],[cy]]*$X$9+Table1[[#This Row],[cz]]*$Y$9</f>
        <v>-0.39533654302196292</v>
      </c>
      <c r="O434">
        <f>Table1[[#This Row],[cx]]*$W$10+Table1[[#This Row],[cy]]*$X$10+Table1[[#This Row],[cz]]*$Y$10</f>
        <v>-0.89491095548860633</v>
      </c>
      <c r="P434">
        <f>Table1[[#This Row],[cx]]*$W$11+Table1[[#This Row],[cy]]*$X$11+Table1[[#This Row],[cz]]*$Y$11</f>
        <v>-0.26418845136475116</v>
      </c>
      <c r="Q434">
        <f t="shared" si="36"/>
        <v>7.2641776091479464E-4</v>
      </c>
      <c r="R434">
        <f t="shared" si="37"/>
        <v>-113.83396043903241</v>
      </c>
      <c r="AF434">
        <f t="shared" si="38"/>
        <v>-312.18980566411216</v>
      </c>
      <c r="AG434">
        <f t="shared" si="39"/>
        <v>62.853412830071797</v>
      </c>
      <c r="AH434">
        <f t="shared" si="40"/>
        <v>-200.0672936645048</v>
      </c>
      <c r="AI434">
        <f>SQRT(Table1[[#This Row],[ax]]*Table1[[#This Row],[ax]]+Table1[[#This Row],[ay]]*Table1[[#This Row],[ay]]+Table1[[#This Row],[az]]*Table1[[#This Row],[az]])-9.807</f>
        <v>1.2873563498749654</v>
      </c>
    </row>
    <row r="435" spans="1:35" x14ac:dyDescent="0.25">
      <c r="A435">
        <v>27043914</v>
      </c>
      <c r="B435">
        <v>3.9007179999999999</v>
      </c>
      <c r="C435">
        <v>7.1205059999999998</v>
      </c>
      <c r="D435">
        <v>3.7627670000000002</v>
      </c>
      <c r="E435">
        <v>-4.0457650000000003</v>
      </c>
      <c r="F435">
        <v>0.69805099999999998</v>
      </c>
      <c r="G435">
        <v>-4.2132949999999996</v>
      </c>
      <c r="H435">
        <v>-19.663087999999998</v>
      </c>
      <c r="I435">
        <v>-37.463065999999998</v>
      </c>
      <c r="J435">
        <v>39.354286000000002</v>
      </c>
      <c r="K435">
        <f>Table1[[#This Row],[mx]]-$W$8</f>
        <v>-11.75391142571565</v>
      </c>
      <c r="L435">
        <f>Table1[[#This Row],[my]]-$X$8</f>
        <v>-47.580347309212037</v>
      </c>
      <c r="M435">
        <f>Table1[[#This Row],[mz]]-$Y$8</f>
        <v>16.751279606784394</v>
      </c>
      <c r="N435">
        <f>Table1[[#This Row],[cx]]*$W$9+Table1[[#This Row],[cy]]*$X$9+Table1[[#This Row],[cz]]*$Y$9</f>
        <v>-0.19964237896144449</v>
      </c>
      <c r="O435">
        <f>Table1[[#This Row],[cx]]*$W$10+Table1[[#This Row],[cy]]*$X$10+Table1[[#This Row],[cz]]*$Y$10</f>
        <v>-0.99562403164552138</v>
      </c>
      <c r="P435">
        <f>Table1[[#This Row],[cx]]*$W$11+Table1[[#This Row],[cy]]*$X$11+Table1[[#This Row],[cz]]*$Y$11</f>
        <v>-2.7809623228981339E-2</v>
      </c>
      <c r="Q435">
        <f t="shared" si="36"/>
        <v>1.0174611607832419E-3</v>
      </c>
      <c r="R435">
        <f t="shared" si="37"/>
        <v>-101.33856909528498</v>
      </c>
      <c r="AF435">
        <f t="shared" si="38"/>
        <v>-231.80525940174553</v>
      </c>
      <c r="AG435">
        <f t="shared" si="39"/>
        <v>39.995376184886631</v>
      </c>
      <c r="AH435">
        <f t="shared" si="40"/>
        <v>-241.40402134357217</v>
      </c>
      <c r="AI435">
        <f>SQRT(Table1[[#This Row],[ax]]*Table1[[#This Row],[ax]]+Table1[[#This Row],[ay]]*Table1[[#This Row],[ay]]+Table1[[#This Row],[az]]*Table1[[#This Row],[az]])-9.807</f>
        <v>-0.8585016842014781</v>
      </c>
    </row>
    <row r="436" spans="1:35" x14ac:dyDescent="0.25">
      <c r="A436">
        <v>27095419</v>
      </c>
      <c r="B436">
        <v>0.44092100000000001</v>
      </c>
      <c r="C436">
        <v>4.6806910000000004</v>
      </c>
      <c r="D436">
        <v>7.4619970000000002</v>
      </c>
      <c r="E436">
        <v>-2.612962</v>
      </c>
      <c r="F436">
        <v>1.146801</v>
      </c>
      <c r="G436">
        <v>-1.9802</v>
      </c>
      <c r="H436">
        <v>-7.9373930000000001</v>
      </c>
      <c r="I436">
        <v>-34.386391000000003</v>
      </c>
      <c r="J436">
        <v>48.542732000000001</v>
      </c>
      <c r="K436">
        <f>Table1[[#This Row],[mx]]-$W$8</f>
        <v>-2.8216425715652527E-2</v>
      </c>
      <c r="L436">
        <f>Table1[[#This Row],[my]]-$X$8</f>
        <v>-44.503672309212043</v>
      </c>
      <c r="M436">
        <f>Table1[[#This Row],[mz]]-$Y$8</f>
        <v>25.939725606784393</v>
      </c>
      <c r="N436">
        <f>Table1[[#This Row],[cx]]*$W$9+Table1[[#This Row],[cy]]*$X$9+Table1[[#This Row],[cz]]*$Y$9</f>
        <v>3.9774611818553768E-2</v>
      </c>
      <c r="O436">
        <f>Table1[[#This Row],[cx]]*$W$10+Table1[[#This Row],[cy]]*$X$10+Table1[[#This Row],[cz]]*$Y$10</f>
        <v>-1.0033584628726668</v>
      </c>
      <c r="P436">
        <f>Table1[[#This Row],[cx]]*$W$11+Table1[[#This Row],[cy]]*$X$11+Table1[[#This Row],[cz]]*$Y$11</f>
        <v>0.1438722762355229</v>
      </c>
      <c r="Q436">
        <f t="shared" si="36"/>
        <v>8.415485741249621E-4</v>
      </c>
      <c r="R436">
        <f t="shared" si="37"/>
        <v>-87.729899268206267</v>
      </c>
      <c r="AF436">
        <f t="shared" si="38"/>
        <v>-149.71169462806262</v>
      </c>
      <c r="AG436">
        <f t="shared" si="39"/>
        <v>65.706857241382323</v>
      </c>
      <c r="AH436">
        <f t="shared" si="40"/>
        <v>-113.45710259180561</v>
      </c>
      <c r="AI436">
        <f>SQRT(Table1[[#This Row],[ax]]*Table1[[#This Row],[ax]]+Table1[[#This Row],[ay]]*Table1[[#This Row],[ay]]+Table1[[#This Row],[az]]*Table1[[#This Row],[az]])-9.807</f>
        <v>-0.98743772096761084</v>
      </c>
    </row>
    <row r="437" spans="1:35" x14ac:dyDescent="0.25">
      <c r="A437">
        <v>27146926</v>
      </c>
      <c r="B437">
        <v>-3.0404260000000001</v>
      </c>
      <c r="C437">
        <v>9.8356700000000004</v>
      </c>
      <c r="D437">
        <v>7.4667849999999998</v>
      </c>
      <c r="E437">
        <v>-2.7602370000000001</v>
      </c>
      <c r="F437">
        <v>0.28578700000000001</v>
      </c>
      <c r="G437">
        <v>-2.0824669999999998</v>
      </c>
      <c r="H437">
        <v>-8.1177879999999991</v>
      </c>
      <c r="I437">
        <v>-32.033638000000003</v>
      </c>
      <c r="J437">
        <v>51.143237999999997</v>
      </c>
      <c r="K437">
        <f>Table1[[#This Row],[mx]]-$W$8</f>
        <v>-0.2086114257156515</v>
      </c>
      <c r="L437">
        <f>Table1[[#This Row],[my]]-$X$8</f>
        <v>-42.150919309212043</v>
      </c>
      <c r="M437">
        <f>Table1[[#This Row],[mz]]-$Y$8</f>
        <v>28.540231606784388</v>
      </c>
      <c r="N437">
        <f>Table1[[#This Row],[cx]]*$W$9+Table1[[#This Row],[cy]]*$X$9+Table1[[#This Row],[cz]]*$Y$9</f>
        <v>4.1083651685561641E-2</v>
      </c>
      <c r="O437">
        <f>Table1[[#This Row],[cx]]*$W$10+Table1[[#This Row],[cy]]*$X$10+Table1[[#This Row],[cz]]*$Y$10</f>
        <v>-0.98075224881478151</v>
      </c>
      <c r="P437">
        <f>Table1[[#This Row],[cx]]*$W$11+Table1[[#This Row],[cy]]*$X$11+Table1[[#This Row],[cz]]*$Y$11</f>
        <v>0.2073003290217923</v>
      </c>
      <c r="Q437">
        <f t="shared" si="36"/>
        <v>4.2722778499026727E-5</v>
      </c>
      <c r="R437">
        <f t="shared" si="37"/>
        <v>-87.601285708017613</v>
      </c>
      <c r="AF437">
        <f t="shared" si="38"/>
        <v>-158.14993055585182</v>
      </c>
      <c r="AG437">
        <f t="shared" si="39"/>
        <v>16.374388939705259</v>
      </c>
      <c r="AH437">
        <f t="shared" si="40"/>
        <v>-119.31657007526999</v>
      </c>
      <c r="AI437">
        <f>SQRT(Table1[[#This Row],[ax]]*Table1[[#This Row],[ax]]+Table1[[#This Row],[ay]]*Table1[[#This Row],[ay]]+Table1[[#This Row],[az]]*Table1[[#This Row],[az]])-9.807</f>
        <v>2.9106048392219286</v>
      </c>
    </row>
    <row r="438" spans="1:35" x14ac:dyDescent="0.25">
      <c r="A438">
        <v>27198436</v>
      </c>
      <c r="B438">
        <v>-1.3643989999999999</v>
      </c>
      <c r="C438">
        <v>4.9297000000000004</v>
      </c>
      <c r="D438">
        <v>8.7142289999999996</v>
      </c>
      <c r="E438">
        <v>-2.591923</v>
      </c>
      <c r="F438">
        <v>0.33532299999999998</v>
      </c>
      <c r="G438">
        <v>-1.8928469999999999</v>
      </c>
      <c r="H438">
        <v>-2.3451390000000001</v>
      </c>
      <c r="I438">
        <v>-27.690092</v>
      </c>
      <c r="J438">
        <v>53.917107000000001</v>
      </c>
      <c r="K438">
        <f>Table1[[#This Row],[mx]]-$W$8</f>
        <v>5.5640375742843471</v>
      </c>
      <c r="L438">
        <f>Table1[[#This Row],[my]]-$X$8</f>
        <v>-37.807373309212039</v>
      </c>
      <c r="M438">
        <f>Table1[[#This Row],[mz]]-$Y$8</f>
        <v>31.314100606784393</v>
      </c>
      <c r="N438">
        <f>Table1[[#This Row],[cx]]*$W$9+Table1[[#This Row],[cy]]*$X$9+Table1[[#This Row],[cz]]*$Y$9</f>
        <v>0.15621356965946243</v>
      </c>
      <c r="O438">
        <f>Table1[[#This Row],[cx]]*$W$10+Table1[[#This Row],[cy]]*$X$10+Table1[[#This Row],[cz]]*$Y$10</f>
        <v>-0.92001261683114799</v>
      </c>
      <c r="P438">
        <f>Table1[[#This Row],[cx]]*$W$11+Table1[[#This Row],[cy]]*$X$11+Table1[[#This Row],[cz]]*$Y$11</f>
        <v>0.28088013473837459</v>
      </c>
      <c r="Q438">
        <f t="shared" si="36"/>
        <v>2.5281241987614969E-3</v>
      </c>
      <c r="R438">
        <f t="shared" si="37"/>
        <v>-80.363369133259624</v>
      </c>
      <c r="AF438">
        <f t="shared" si="38"/>
        <v>-148.50624872288688</v>
      </c>
      <c r="AG438">
        <f t="shared" si="39"/>
        <v>19.212592673665302</v>
      </c>
      <c r="AH438">
        <f t="shared" si="40"/>
        <v>-108.45214436399934</v>
      </c>
      <c r="AI438">
        <f>SQRT(Table1[[#This Row],[ax]]*Table1[[#This Row],[ax]]+Table1[[#This Row],[ay]]*Table1[[#This Row],[ay]]+Table1[[#This Row],[az]]*Table1[[#This Row],[az]])-9.807</f>
        <v>0.29751947326749395</v>
      </c>
    </row>
    <row r="439" spans="1:35" x14ac:dyDescent="0.25">
      <c r="A439">
        <v>27249941</v>
      </c>
      <c r="B439">
        <v>-3.9526629999999998</v>
      </c>
      <c r="C439">
        <v>5.8443319999999996</v>
      </c>
      <c r="D439">
        <v>9.0805600000000002</v>
      </c>
      <c r="E439">
        <v>-1.7655320000000001</v>
      </c>
      <c r="F439">
        <v>0.54997700000000005</v>
      </c>
      <c r="G439">
        <v>-1.3865719999999999</v>
      </c>
      <c r="H439">
        <v>3.7883010000000001</v>
      </c>
      <c r="I439">
        <v>-21.536739000000001</v>
      </c>
      <c r="J439">
        <v>60.158318000000001</v>
      </c>
      <c r="K439">
        <f>Table1[[#This Row],[mx]]-$W$8</f>
        <v>11.697477574284347</v>
      </c>
      <c r="L439">
        <f>Table1[[#This Row],[my]]-$X$8</f>
        <v>-31.65402030921204</v>
      </c>
      <c r="M439">
        <f>Table1[[#This Row],[mz]]-$Y$8</f>
        <v>37.555311606784393</v>
      </c>
      <c r="N439">
        <f>Table1[[#This Row],[cx]]*$W$9+Table1[[#This Row],[cy]]*$X$9+Table1[[#This Row],[cz]]*$Y$9</f>
        <v>0.28439829384440662</v>
      </c>
      <c r="O439">
        <f>Table1[[#This Row],[cx]]*$W$10+Table1[[#This Row],[cy]]*$X$10+Table1[[#This Row],[cz]]*$Y$10</f>
        <v>-0.85279833603345256</v>
      </c>
      <c r="P439">
        <f>Table1[[#This Row],[cx]]*$W$11+Table1[[#This Row],[cy]]*$X$11+Table1[[#This Row],[cz]]*$Y$11</f>
        <v>0.42880149689797392</v>
      </c>
      <c r="Q439">
        <f t="shared" si="36"/>
        <v>6.3710484561726883E-5</v>
      </c>
      <c r="R439">
        <f t="shared" si="37"/>
        <v>-71.557058902944419</v>
      </c>
      <c r="AF439">
        <f t="shared" si="38"/>
        <v>-101.15753219529127</v>
      </c>
      <c r="AG439">
        <f t="shared" si="39"/>
        <v>31.51136092926648</v>
      </c>
      <c r="AH439">
        <f t="shared" si="40"/>
        <v>-79.444723591013584</v>
      </c>
      <c r="AI439">
        <f>SQRT(Table1[[#This Row],[ax]]*Table1[[#This Row],[ax]]+Table1[[#This Row],[ay]]*Table1[[#This Row],[ay]]+Table1[[#This Row],[az]]*Table1[[#This Row],[az]])-9.807</f>
        <v>1.6924056903560452</v>
      </c>
    </row>
    <row r="440" spans="1:35" x14ac:dyDescent="0.25">
      <c r="A440">
        <v>27301446</v>
      </c>
      <c r="B440">
        <v>-5.4060180000000004</v>
      </c>
      <c r="C440">
        <v>6.9409320000000001</v>
      </c>
      <c r="D440">
        <v>6.6503209999999999</v>
      </c>
      <c r="E440">
        <v>0.14931</v>
      </c>
      <c r="F440">
        <v>0.55610199999999999</v>
      </c>
      <c r="G440">
        <v>-2.5796869999999998</v>
      </c>
      <c r="H440">
        <v>6.6746259999999999</v>
      </c>
      <c r="I440">
        <v>-17.917117999999999</v>
      </c>
      <c r="J440">
        <v>62.238720000000001</v>
      </c>
      <c r="K440">
        <f>Table1[[#This Row],[mx]]-$W$8</f>
        <v>14.583802574284348</v>
      </c>
      <c r="L440">
        <f>Table1[[#This Row],[my]]-$X$8</f>
        <v>-28.034399309212038</v>
      </c>
      <c r="M440">
        <f>Table1[[#This Row],[mz]]-$Y$8</f>
        <v>39.635713606784392</v>
      </c>
      <c r="N440">
        <f>Table1[[#This Row],[cx]]*$W$9+Table1[[#This Row],[cy]]*$X$9+Table1[[#This Row],[cz]]*$Y$9</f>
        <v>0.34331248477016174</v>
      </c>
      <c r="O440">
        <f>Table1[[#This Row],[cx]]*$W$10+Table1[[#This Row],[cy]]*$X$10+Table1[[#This Row],[cz]]*$Y$10</f>
        <v>-0.80152739490095715</v>
      </c>
      <c r="P440">
        <f>Table1[[#This Row],[cx]]*$W$11+Table1[[#This Row],[cy]]*$X$11+Table1[[#This Row],[cz]]*$Y$11</f>
        <v>0.48832174136798179</v>
      </c>
      <c r="Q440">
        <f t="shared" si="36"/>
        <v>1.5184398938406047E-6</v>
      </c>
      <c r="R440">
        <f t="shared" si="37"/>
        <v>-66.813443836058454</v>
      </c>
      <c r="AF440">
        <f t="shared" si="38"/>
        <v>8.5548328390983208</v>
      </c>
      <c r="AG440">
        <f t="shared" si="39"/>
        <v>31.862297578784105</v>
      </c>
      <c r="AH440">
        <f t="shared" si="40"/>
        <v>-147.80517756476479</v>
      </c>
      <c r="AI440">
        <f>SQRT(Table1[[#This Row],[ax]]*Table1[[#This Row],[ax]]+Table1[[#This Row],[ay]]*Table1[[#This Row],[ay]]+Table1[[#This Row],[az]]*Table1[[#This Row],[az]])-9.807</f>
        <v>1.2215237927833762</v>
      </c>
    </row>
    <row r="441" spans="1:35" x14ac:dyDescent="0.25">
      <c r="A441">
        <v>27352948</v>
      </c>
      <c r="B441">
        <v>-2.7962050000000001</v>
      </c>
      <c r="C441">
        <v>2.4874900000000002</v>
      </c>
      <c r="D441">
        <v>7.514672</v>
      </c>
      <c r="E441">
        <v>0.25104500000000002</v>
      </c>
      <c r="F441">
        <v>-0.38214399999999998</v>
      </c>
      <c r="G441">
        <v>-3.945643</v>
      </c>
      <c r="H441">
        <v>14.251229</v>
      </c>
      <c r="I441">
        <v>-13.573575</v>
      </c>
      <c r="J441">
        <v>61.198517000000002</v>
      </c>
      <c r="K441">
        <f>Table1[[#This Row],[mx]]-$W$8</f>
        <v>22.160405574284347</v>
      </c>
      <c r="L441">
        <f>Table1[[#This Row],[my]]-$X$8</f>
        <v>-23.690856309212037</v>
      </c>
      <c r="M441">
        <f>Table1[[#This Row],[mz]]-$Y$8</f>
        <v>38.595510606784394</v>
      </c>
      <c r="N441">
        <f>Table1[[#This Row],[cx]]*$W$9+Table1[[#This Row],[cy]]*$X$9+Table1[[#This Row],[cz]]*$Y$9</f>
        <v>0.48617964773433409</v>
      </c>
      <c r="O441">
        <f>Table1[[#This Row],[cx]]*$W$10+Table1[[#This Row],[cy]]*$X$10+Table1[[#This Row],[cz]]*$Y$10</f>
        <v>-0.71061860089651696</v>
      </c>
      <c r="P441">
        <f>Table1[[#This Row],[cx]]*$W$11+Table1[[#This Row],[cy]]*$X$11+Table1[[#This Row],[cz]]*$Y$11</f>
        <v>0.49172050953706781</v>
      </c>
      <c r="Q441">
        <f t="shared" si="36"/>
        <v>2.8431000316073228E-4</v>
      </c>
      <c r="R441">
        <f t="shared" si="37"/>
        <v>-55.621471970002752</v>
      </c>
      <c r="AF441">
        <f t="shared" si="38"/>
        <v>14.383818967861753</v>
      </c>
      <c r="AG441">
        <f t="shared" si="39"/>
        <v>-21.89523836624733</v>
      </c>
      <c r="AH441">
        <f t="shared" si="40"/>
        <v>-226.06869136533669</v>
      </c>
      <c r="AI441">
        <f>SQRT(Table1[[#This Row],[ax]]*Table1[[#This Row],[ax]]+Table1[[#This Row],[ay]]*Table1[[#This Row],[ay]]+Table1[[#This Row],[az]]*Table1[[#This Row],[az]])-9.807</f>
        <v>-1.4119619316104952</v>
      </c>
    </row>
    <row r="442" spans="1:35" x14ac:dyDescent="0.25">
      <c r="A442">
        <v>27404449</v>
      </c>
      <c r="B442">
        <v>-3.9215369999999998</v>
      </c>
      <c r="C442">
        <v>5.5618020000000001</v>
      </c>
      <c r="D442">
        <v>4.279941</v>
      </c>
      <c r="E442">
        <v>1.196747</v>
      </c>
      <c r="F442">
        <v>-0.138461</v>
      </c>
      <c r="G442">
        <v>-4.5999910000000002</v>
      </c>
      <c r="H442">
        <v>16.957159000000001</v>
      </c>
      <c r="I442">
        <v>-10.134935</v>
      </c>
      <c r="J442">
        <v>62.065353000000002</v>
      </c>
      <c r="K442">
        <f>Table1[[#This Row],[mx]]-$W$8</f>
        <v>24.866335574284349</v>
      </c>
      <c r="L442">
        <f>Table1[[#This Row],[my]]-$X$8</f>
        <v>-20.252216309212038</v>
      </c>
      <c r="M442">
        <f>Table1[[#This Row],[mz]]-$Y$8</f>
        <v>39.462346606784394</v>
      </c>
      <c r="N442">
        <f>Table1[[#This Row],[cx]]*$W$9+Table1[[#This Row],[cy]]*$X$9+Table1[[#This Row],[cz]]*$Y$9</f>
        <v>0.53954110584323345</v>
      </c>
      <c r="O442">
        <f>Table1[[#This Row],[cx]]*$W$10+Table1[[#This Row],[cy]]*$X$10+Table1[[#This Row],[cz]]*$Y$10</f>
        <v>-0.6534584774126202</v>
      </c>
      <c r="P442">
        <f>Table1[[#This Row],[cx]]*$W$11+Table1[[#This Row],[cy]]*$X$11+Table1[[#This Row],[cz]]*$Y$11</f>
        <v>0.52852618111360294</v>
      </c>
      <c r="Q442">
        <f t="shared" si="36"/>
        <v>6.4897016343233477E-6</v>
      </c>
      <c r="R442">
        <f t="shared" si="37"/>
        <v>-50.454532299503683</v>
      </c>
      <c r="AF442">
        <f t="shared" si="38"/>
        <v>68.568552244942737</v>
      </c>
      <c r="AG442">
        <f t="shared" si="39"/>
        <v>-7.9332309271608912</v>
      </c>
      <c r="AH442">
        <f t="shared" si="40"/>
        <v>-263.56007009816307</v>
      </c>
      <c r="AI442">
        <f>SQRT(Table1[[#This Row],[ax]]*Table1[[#This Row],[ax]]+Table1[[#This Row],[ay]]*Table1[[#This Row],[ay]]+Table1[[#This Row],[az]]*Table1[[#This Row],[az]])-9.807</f>
        <v>-1.7677221161938927</v>
      </c>
    </row>
    <row r="443" spans="1:35" x14ac:dyDescent="0.25">
      <c r="A443">
        <v>27455939</v>
      </c>
      <c r="B443">
        <v>-3.2654920000000001</v>
      </c>
      <c r="C443">
        <v>2.1498910000000002</v>
      </c>
      <c r="D443">
        <v>5.759633</v>
      </c>
      <c r="E443">
        <v>2.7944019999999998</v>
      </c>
      <c r="F443">
        <v>0.29031499999999999</v>
      </c>
      <c r="G443">
        <v>-4.24472</v>
      </c>
      <c r="H443">
        <v>17.859134999999998</v>
      </c>
      <c r="I443">
        <v>-9.9539550000000006</v>
      </c>
      <c r="J443">
        <v>61.198517000000002</v>
      </c>
      <c r="K443">
        <f>Table1[[#This Row],[mx]]-$W$8</f>
        <v>25.768311574284347</v>
      </c>
      <c r="L443">
        <f>Table1[[#This Row],[my]]-$X$8</f>
        <v>-20.07123630921204</v>
      </c>
      <c r="M443">
        <f>Table1[[#This Row],[mz]]-$Y$8</f>
        <v>38.595510606784394</v>
      </c>
      <c r="N443">
        <f>Table1[[#This Row],[cx]]*$W$9+Table1[[#This Row],[cy]]*$X$9+Table1[[#This Row],[cz]]*$Y$9</f>
        <v>0.55522859178200679</v>
      </c>
      <c r="O443">
        <f>Table1[[#This Row],[cx]]*$W$10+Table1[[#This Row],[cy]]*$X$10+Table1[[#This Row],[cz]]*$Y$10</f>
        <v>-0.64304321250070384</v>
      </c>
      <c r="P443">
        <f>Table1[[#This Row],[cx]]*$W$11+Table1[[#This Row],[cy]]*$X$11+Table1[[#This Row],[cz]]*$Y$11</f>
        <v>0.5132772592098449</v>
      </c>
      <c r="Q443">
        <f t="shared" si="36"/>
        <v>2.1794891205002896E-4</v>
      </c>
      <c r="R443">
        <f t="shared" si="37"/>
        <v>-49.191393650259876</v>
      </c>
      <c r="AF443">
        <f t="shared" si="38"/>
        <v>160.10744086291626</v>
      </c>
      <c r="AG443">
        <f t="shared" si="39"/>
        <v>16.633824229340494</v>
      </c>
      <c r="AH443">
        <f t="shared" si="40"/>
        <v>-243.20454121477081</v>
      </c>
      <c r="AI443">
        <f>SQRT(Table1[[#This Row],[ax]]*Table1[[#This Row],[ax]]+Table1[[#This Row],[ay]]*Table1[[#This Row],[ay]]+Table1[[#This Row],[az]]*Table1[[#This Row],[az]])-9.807</f>
        <v>-2.8457614888847544</v>
      </c>
    </row>
    <row r="444" spans="1:35" x14ac:dyDescent="0.25">
      <c r="A444">
        <v>27507452</v>
      </c>
      <c r="B444">
        <v>-3.435489</v>
      </c>
      <c r="C444">
        <v>0.38527400000000001</v>
      </c>
      <c r="D444">
        <v>3.9926219999999999</v>
      </c>
      <c r="E444">
        <v>1.7219310000000001</v>
      </c>
      <c r="F444">
        <v>-0.90200100000000005</v>
      </c>
      <c r="G444">
        <v>-2.141324</v>
      </c>
      <c r="H444">
        <v>25.074947000000002</v>
      </c>
      <c r="I444">
        <v>-3.4386389999999998</v>
      </c>
      <c r="J444">
        <v>58.077911</v>
      </c>
      <c r="K444">
        <f>Table1[[#This Row],[mx]]-$W$8</f>
        <v>32.984123574284347</v>
      </c>
      <c r="L444">
        <f>Table1[[#This Row],[my]]-$X$8</f>
        <v>-13.555920309212039</v>
      </c>
      <c r="M444">
        <f>Table1[[#This Row],[mz]]-$Y$8</f>
        <v>35.474904606784392</v>
      </c>
      <c r="N444">
        <f>Table1[[#This Row],[cx]]*$W$9+Table1[[#This Row],[cy]]*$X$9+Table1[[#This Row],[cz]]*$Y$9</f>
        <v>0.68785119048089971</v>
      </c>
      <c r="O444">
        <f>Table1[[#This Row],[cx]]*$W$10+Table1[[#This Row],[cy]]*$X$10+Table1[[#This Row],[cz]]*$Y$10</f>
        <v>-0.49715905449125808</v>
      </c>
      <c r="P444">
        <f>Table1[[#This Row],[cx]]*$W$11+Table1[[#This Row],[cy]]*$X$11+Table1[[#This Row],[cz]]*$Y$11</f>
        <v>0.4955700663398952</v>
      </c>
      <c r="Q444">
        <f t="shared" si="36"/>
        <v>1.1630776075910582E-3</v>
      </c>
      <c r="R444">
        <f t="shared" si="37"/>
        <v>-35.858320554833433</v>
      </c>
      <c r="AF444">
        <f t="shared" si="38"/>
        <v>98.65937891274136</v>
      </c>
      <c r="AG444">
        <f t="shared" si="39"/>
        <v>-51.680850416579773</v>
      </c>
      <c r="AH444">
        <f t="shared" si="40"/>
        <v>-122.6888277700715</v>
      </c>
      <c r="AI444">
        <f>SQRT(Table1[[#This Row],[ax]]*Table1[[#This Row],[ax]]+Table1[[#This Row],[ay]]*Table1[[#This Row],[ay]]+Table1[[#This Row],[az]]*Table1[[#This Row],[az]])-9.807</f>
        <v>-4.5257074348147501</v>
      </c>
    </row>
    <row r="445" spans="1:35" x14ac:dyDescent="0.25">
      <c r="A445">
        <v>27558958</v>
      </c>
      <c r="B445">
        <v>-2.9374699999999998</v>
      </c>
      <c r="C445">
        <v>2.0996100000000002</v>
      </c>
      <c r="D445">
        <v>8.6519759999999994</v>
      </c>
      <c r="E445">
        <v>3.3422230000000002</v>
      </c>
      <c r="F445">
        <v>-2.206969</v>
      </c>
      <c r="G445">
        <v>-3.7637459999999998</v>
      </c>
      <c r="H445">
        <v>23.451388999999999</v>
      </c>
      <c r="I445">
        <v>-4.3435439999999996</v>
      </c>
      <c r="J445">
        <v>60.331684000000003</v>
      </c>
      <c r="K445">
        <f>Table1[[#This Row],[mx]]-$W$8</f>
        <v>31.360565574284347</v>
      </c>
      <c r="L445">
        <f>Table1[[#This Row],[my]]-$X$8</f>
        <v>-14.460825309212039</v>
      </c>
      <c r="M445">
        <f>Table1[[#This Row],[mz]]-$Y$8</f>
        <v>37.728677606784395</v>
      </c>
      <c r="N445">
        <f>Table1[[#This Row],[cx]]*$W$9+Table1[[#This Row],[cy]]*$X$9+Table1[[#This Row],[cz]]*$Y$9</f>
        <v>0.66075424100892011</v>
      </c>
      <c r="O445">
        <f>Table1[[#This Row],[cx]]*$W$10+Table1[[#This Row],[cy]]*$X$10+Table1[[#This Row],[cz]]*$Y$10</f>
        <v>-0.53168139414221394</v>
      </c>
      <c r="P445">
        <f>Table1[[#This Row],[cx]]*$W$11+Table1[[#This Row],[cy]]*$X$11+Table1[[#This Row],[cz]]*$Y$11</f>
        <v>0.53123540827002858</v>
      </c>
      <c r="Q445">
        <f t="shared" si="36"/>
        <v>2.2270514795961288E-6</v>
      </c>
      <c r="R445">
        <f t="shared" si="37"/>
        <v>-38.822183834807937</v>
      </c>
      <c r="AF445">
        <f t="shared" si="38"/>
        <v>191.49527209155255</v>
      </c>
      <c r="AG445">
        <f t="shared" si="39"/>
        <v>-126.45000921620777</v>
      </c>
      <c r="AH445">
        <f t="shared" si="40"/>
        <v>-215.64676095924554</v>
      </c>
      <c r="AI445">
        <f>SQRT(Table1[[#This Row],[ax]]*Table1[[#This Row],[ax]]+Table1[[#This Row],[ay]]*Table1[[#This Row],[ay]]+Table1[[#This Row],[az]]*Table1[[#This Row],[az]])-9.807</f>
        <v>-0.43183168910680436</v>
      </c>
    </row>
    <row r="446" spans="1:35" x14ac:dyDescent="0.25">
      <c r="A446">
        <v>27610443</v>
      </c>
      <c r="B446">
        <v>-2.2981859999999998</v>
      </c>
      <c r="C446">
        <v>4.4268919999999996</v>
      </c>
      <c r="D446">
        <v>9.8204060000000002</v>
      </c>
      <c r="E446">
        <v>1.1567989999999999</v>
      </c>
      <c r="F446">
        <v>-3.1635909999999998</v>
      </c>
      <c r="G446">
        <v>-0.99002100000000004</v>
      </c>
      <c r="H446">
        <v>22.549413999999999</v>
      </c>
      <c r="I446">
        <v>-5.9723730000000002</v>
      </c>
      <c r="J446">
        <v>61.198517000000002</v>
      </c>
      <c r="K446">
        <f>Table1[[#This Row],[mx]]-$W$8</f>
        <v>30.458590574284347</v>
      </c>
      <c r="L446">
        <f>Table1[[#This Row],[my]]-$X$8</f>
        <v>-16.08965430921204</v>
      </c>
      <c r="M446">
        <f>Table1[[#This Row],[mz]]-$Y$8</f>
        <v>38.595510606784394</v>
      </c>
      <c r="N446">
        <f>Table1[[#This Row],[cx]]*$W$9+Table1[[#This Row],[cy]]*$X$9+Table1[[#This Row],[cz]]*$Y$9</f>
        <v>0.64491771496172667</v>
      </c>
      <c r="O446">
        <f>Table1[[#This Row],[cx]]*$W$10+Table1[[#This Row],[cy]]*$X$10+Table1[[#This Row],[cz]]*$Y$10</f>
        <v>-0.56829376012707733</v>
      </c>
      <c r="P446">
        <f>Table1[[#This Row],[cx]]*$W$11+Table1[[#This Row],[cy]]*$X$11+Table1[[#This Row],[cz]]*$Y$11</f>
        <v>0.53611779635058743</v>
      </c>
      <c r="Q446">
        <f t="shared" si="36"/>
        <v>6.91634688767695E-4</v>
      </c>
      <c r="R446">
        <f t="shared" si="37"/>
        <v>-41.38611585190683</v>
      </c>
      <c r="AF446">
        <f t="shared" si="38"/>
        <v>66.279700444954116</v>
      </c>
      <c r="AG446">
        <f t="shared" si="39"/>
        <v>-181.2604124055716</v>
      </c>
      <c r="AH446">
        <f t="shared" si="40"/>
        <v>-56.724024929321274</v>
      </c>
      <c r="AI446">
        <f>SQRT(Table1[[#This Row],[ax]]*Table1[[#This Row],[ax]]+Table1[[#This Row],[ay]]*Table1[[#This Row],[ay]]+Table1[[#This Row],[az]]*Table1[[#This Row],[az]])-9.807</f>
        <v>1.2075088712613962</v>
      </c>
    </row>
    <row r="447" spans="1:35" x14ac:dyDescent="0.25">
      <c r="A447">
        <v>27661936</v>
      </c>
      <c r="B447">
        <v>-1.543974</v>
      </c>
      <c r="C447">
        <v>4.422104</v>
      </c>
      <c r="D447">
        <v>14.637784999999999</v>
      </c>
      <c r="E447">
        <v>-0.123668</v>
      </c>
      <c r="F447">
        <v>-1.096681</v>
      </c>
      <c r="G447">
        <v>-1.361005</v>
      </c>
      <c r="H447">
        <v>15.874786</v>
      </c>
      <c r="I447">
        <v>-7.2392399999999997</v>
      </c>
      <c r="J447">
        <v>64.145752000000002</v>
      </c>
      <c r="K447">
        <f>Table1[[#This Row],[mx]]-$W$8</f>
        <v>23.783962574284349</v>
      </c>
      <c r="L447">
        <f>Table1[[#This Row],[my]]-$X$8</f>
        <v>-17.356521309212038</v>
      </c>
      <c r="M447">
        <f>Table1[[#This Row],[mz]]-$Y$8</f>
        <v>41.542745606784393</v>
      </c>
      <c r="N447">
        <f>Table1[[#This Row],[cx]]*$W$9+Table1[[#This Row],[cy]]*$X$9+Table1[[#This Row],[cz]]*$Y$9</f>
        <v>0.52283679742856437</v>
      </c>
      <c r="O447">
        <f>Table1[[#This Row],[cx]]*$W$10+Table1[[#This Row],[cy]]*$X$10+Table1[[#This Row],[cz]]*$Y$10</f>
        <v>-0.61757698804915395</v>
      </c>
      <c r="P447">
        <f>Table1[[#This Row],[cx]]*$W$11+Table1[[#This Row],[cy]]*$X$11+Table1[[#This Row],[cz]]*$Y$11</f>
        <v>0.58765849675576398</v>
      </c>
      <c r="Q447">
        <f t="shared" si="36"/>
        <v>1.0437017537383081E-8</v>
      </c>
      <c r="R447">
        <f t="shared" si="37"/>
        <v>-49.748957782831624</v>
      </c>
      <c r="AF447">
        <f t="shared" si="38"/>
        <v>-7.0856544608238643</v>
      </c>
      <c r="AG447">
        <f t="shared" si="39"/>
        <v>-62.835192772186637</v>
      </c>
      <c r="AH447">
        <f t="shared" si="40"/>
        <v>-77.979842396202613</v>
      </c>
      <c r="AI447">
        <f>SQRT(Table1[[#This Row],[ax]]*Table1[[#This Row],[ax]]+Table1[[#This Row],[ay]]*Table1[[#This Row],[ay]]+Table1[[#This Row],[az]]*Table1[[#This Row],[az]])-9.807</f>
        <v>5.5619169821987438</v>
      </c>
    </row>
    <row r="448" spans="1:35" x14ac:dyDescent="0.25">
      <c r="A448">
        <v>27713434</v>
      </c>
      <c r="B448">
        <v>-6.2152989999999999</v>
      </c>
      <c r="C448">
        <v>5.5354640000000002</v>
      </c>
      <c r="D448">
        <v>8.2209979999999998</v>
      </c>
      <c r="E448">
        <v>0.71337600000000001</v>
      </c>
      <c r="F448">
        <v>-2.0213999999999999E-2</v>
      </c>
      <c r="G448">
        <v>-1.276049</v>
      </c>
      <c r="H448">
        <v>14.972811</v>
      </c>
      <c r="I448">
        <v>-4.8864869999999998</v>
      </c>
      <c r="J448">
        <v>66.399520999999993</v>
      </c>
      <c r="K448">
        <f>Table1[[#This Row],[mx]]-$W$8</f>
        <v>22.881987574284349</v>
      </c>
      <c r="L448">
        <f>Table1[[#This Row],[my]]-$X$8</f>
        <v>-15.003768309212038</v>
      </c>
      <c r="M448">
        <f>Table1[[#This Row],[mz]]-$Y$8</f>
        <v>43.796514606784385</v>
      </c>
      <c r="N448">
        <f>Table1[[#This Row],[cx]]*$W$9+Table1[[#This Row],[cy]]*$X$9+Table1[[#This Row],[cz]]*$Y$9</f>
        <v>0.50981050834099972</v>
      </c>
      <c r="O448">
        <f>Table1[[#This Row],[cx]]*$W$10+Table1[[#This Row],[cy]]*$X$10+Table1[[#This Row],[cz]]*$Y$10</f>
        <v>-0.59273928211643079</v>
      </c>
      <c r="P448">
        <f>Table1[[#This Row],[cx]]*$W$11+Table1[[#This Row],[cy]]*$X$11+Table1[[#This Row],[cz]]*$Y$11</f>
        <v>0.64577644107297383</v>
      </c>
      <c r="Q448">
        <f t="shared" si="36"/>
        <v>7.9940905706520375E-4</v>
      </c>
      <c r="R448">
        <f t="shared" si="37"/>
        <v>-49.301428207171213</v>
      </c>
      <c r="AF448">
        <f t="shared" si="38"/>
        <v>40.873434005924615</v>
      </c>
      <c r="AG448">
        <f t="shared" si="39"/>
        <v>-1.158176887077446</v>
      </c>
      <c r="AH448">
        <f t="shared" si="40"/>
        <v>-73.112222151889185</v>
      </c>
      <c r="AI448">
        <f>SQRT(Table1[[#This Row],[ax]]*Table1[[#This Row],[ax]]+Table1[[#This Row],[ay]]*Table1[[#This Row],[ay]]+Table1[[#This Row],[az]]*Table1[[#This Row],[az]])-9.807</f>
        <v>1.8915516826101584</v>
      </c>
    </row>
    <row r="449" spans="1:35" x14ac:dyDescent="0.25">
      <c r="A449">
        <v>27764938</v>
      </c>
      <c r="B449">
        <v>-2.2359330000000002</v>
      </c>
      <c r="C449">
        <v>0.27992400000000001</v>
      </c>
      <c r="D449">
        <v>9.3080210000000001</v>
      </c>
      <c r="E449">
        <v>-0.31648399999999999</v>
      </c>
      <c r="F449">
        <v>-1.755557</v>
      </c>
      <c r="G449">
        <v>-0.38627400000000001</v>
      </c>
      <c r="H449">
        <v>13.890438</v>
      </c>
      <c r="I449">
        <v>-5.2484489999999999</v>
      </c>
      <c r="J449">
        <v>67.439728000000002</v>
      </c>
      <c r="K449">
        <f>Table1[[#This Row],[mx]]-$W$8</f>
        <v>21.799614574284348</v>
      </c>
      <c r="L449">
        <f>Table1[[#This Row],[my]]-$X$8</f>
        <v>-15.36573030921204</v>
      </c>
      <c r="M449">
        <f>Table1[[#This Row],[mz]]-$Y$8</f>
        <v>44.836721606784394</v>
      </c>
      <c r="N449">
        <f>Table1[[#This Row],[cx]]*$W$9+Table1[[#This Row],[cy]]*$X$9+Table1[[#This Row],[cz]]*$Y$9</f>
        <v>0.49097059201975929</v>
      </c>
      <c r="O449">
        <f>Table1[[#This Row],[cx]]*$W$10+Table1[[#This Row],[cy]]*$X$10+Table1[[#This Row],[cz]]*$Y$10</f>
        <v>-0.60785736242950905</v>
      </c>
      <c r="P449">
        <f>Table1[[#This Row],[cx]]*$W$11+Table1[[#This Row],[cy]]*$X$11+Table1[[#This Row],[cz]]*$Y$11</f>
        <v>0.66303856149414897</v>
      </c>
      <c r="Q449">
        <f t="shared" si="36"/>
        <v>2.5163094450085062E-3</v>
      </c>
      <c r="R449">
        <f t="shared" si="37"/>
        <v>-51.071950070974225</v>
      </c>
      <c r="AF449">
        <f t="shared" si="38"/>
        <v>-18.133197483418346</v>
      </c>
      <c r="AG449">
        <f t="shared" si="39"/>
        <v>-100.58600679464827</v>
      </c>
      <c r="AH449">
        <f t="shared" si="40"/>
        <v>-22.131869935636363</v>
      </c>
      <c r="AI449">
        <f>SQRT(Table1[[#This Row],[ax]]*Table1[[#This Row],[ax]]+Table1[[#This Row],[ay]]*Table1[[#This Row],[ay]]+Table1[[#This Row],[az]]*Table1[[#This Row],[az]])-9.807</f>
        <v>-0.2301002530721874</v>
      </c>
    </row>
    <row r="450" spans="1:35" x14ac:dyDescent="0.25">
      <c r="A450">
        <v>27816433</v>
      </c>
      <c r="B450">
        <v>2.181594</v>
      </c>
      <c r="C450">
        <v>-0.77597300000000002</v>
      </c>
      <c r="D450">
        <v>10.344763</v>
      </c>
      <c r="E450">
        <v>-0.23605499999999999</v>
      </c>
      <c r="F450">
        <v>-1.1819029999999999</v>
      </c>
      <c r="G450">
        <v>-0.220356</v>
      </c>
      <c r="H450">
        <v>10.282533000000001</v>
      </c>
      <c r="I450">
        <v>-3.4386389999999998</v>
      </c>
      <c r="J450">
        <v>67.439728000000002</v>
      </c>
      <c r="K450">
        <f>Table1[[#This Row],[mx]]-$W$8</f>
        <v>18.191709574284349</v>
      </c>
      <c r="L450">
        <f>Table1[[#This Row],[my]]-$X$8</f>
        <v>-13.555920309212039</v>
      </c>
      <c r="M450">
        <f>Table1[[#This Row],[mz]]-$Y$8</f>
        <v>44.836721606784394</v>
      </c>
      <c r="N450">
        <f>Table1[[#This Row],[cx]]*$W$9+Table1[[#This Row],[cy]]*$X$9+Table1[[#This Row],[cz]]*$Y$9</f>
        <v>0.4224806189384947</v>
      </c>
      <c r="O450">
        <f>Table1[[#This Row],[cx]]*$W$10+Table1[[#This Row],[cy]]*$X$10+Table1[[#This Row],[cz]]*$Y$10</f>
        <v>-0.57719360099595873</v>
      </c>
      <c r="P450">
        <f>Table1[[#This Row],[cx]]*$W$11+Table1[[#This Row],[cy]]*$X$11+Table1[[#This Row],[cz]]*$Y$11</f>
        <v>0.68035608049238738</v>
      </c>
      <c r="Q450">
        <f t="shared" si="36"/>
        <v>6.4888785781393719E-4</v>
      </c>
      <c r="R450">
        <f t="shared" si="37"/>
        <v>-53.797494426585743</v>
      </c>
      <c r="AF450">
        <f t="shared" si="38"/>
        <v>-13.524955232960647</v>
      </c>
      <c r="AG450">
        <f t="shared" si="39"/>
        <v>-67.718053693850536</v>
      </c>
      <c r="AH450">
        <f t="shared" si="40"/>
        <v>-12.625468790384769</v>
      </c>
      <c r="AI450">
        <f>SQRT(Table1[[#This Row],[ax]]*Table1[[#This Row],[ax]]+Table1[[#This Row],[ay]]*Table1[[#This Row],[ay]]+Table1[[#This Row],[az]]*Table1[[#This Row],[az]])-9.807</f>
        <v>0.79373620102556863</v>
      </c>
    </row>
    <row r="451" spans="1:35" x14ac:dyDescent="0.25">
      <c r="A451">
        <v>27867922</v>
      </c>
      <c r="B451">
        <v>-3.67971</v>
      </c>
      <c r="C451">
        <v>4.1276020000000004</v>
      </c>
      <c r="D451">
        <v>8.9919700000000002</v>
      </c>
      <c r="E451">
        <v>-7.4930999999999998E-2</v>
      </c>
      <c r="F451">
        <v>0.58486499999999997</v>
      </c>
      <c r="G451">
        <v>0.36341800000000002</v>
      </c>
      <c r="H451">
        <v>7.9373930000000001</v>
      </c>
      <c r="I451">
        <v>-1.8098099999999999</v>
      </c>
      <c r="J451">
        <v>70.040229999999994</v>
      </c>
      <c r="K451">
        <f>Table1[[#This Row],[mx]]-$W$8</f>
        <v>15.846569574284349</v>
      </c>
      <c r="L451">
        <f>Table1[[#This Row],[my]]-$X$8</f>
        <v>-11.92709130921204</v>
      </c>
      <c r="M451">
        <f>Table1[[#This Row],[mz]]-$Y$8</f>
        <v>47.437223606784386</v>
      </c>
      <c r="N451">
        <f>Table1[[#This Row],[cx]]*$W$9+Table1[[#This Row],[cy]]*$X$9+Table1[[#This Row],[cz]]*$Y$9</f>
        <v>0.38250931265364824</v>
      </c>
      <c r="O451">
        <f>Table1[[#This Row],[cx]]*$W$10+Table1[[#This Row],[cy]]*$X$10+Table1[[#This Row],[cz]]*$Y$10</f>
        <v>-0.56893548376863312</v>
      </c>
      <c r="P451">
        <f>Table1[[#This Row],[cx]]*$W$11+Table1[[#This Row],[cy]]*$X$11+Table1[[#This Row],[cz]]*$Y$11</f>
        <v>0.74121648581820643</v>
      </c>
      <c r="Q451">
        <f t="shared" ref="Q451:Q514" si="41">POWER(N451*N451+O451*O451+P451*P451-1,2)</f>
        <v>3.764701149455907E-4</v>
      </c>
      <c r="R451">
        <f t="shared" ref="R451:R514" si="42">DEGREES(ATAN2(N451,O451))</f>
        <v>-56.086089436600624</v>
      </c>
      <c r="AF451">
        <f t="shared" ref="AF451:AF514" si="43">DEGREES(E451)</f>
        <v>-4.2932300546947717</v>
      </c>
      <c r="AG451">
        <f t="shared" ref="AG451:AG514" si="44">DEGREES(F451)</f>
        <v>33.510296084918892</v>
      </c>
      <c r="AH451">
        <f t="shared" ref="AH451:AH514" si="45">DEGREES(G451)</f>
        <v>20.822317599085352</v>
      </c>
      <c r="AI451">
        <f>SQRT(Table1[[#This Row],[ax]]*Table1[[#This Row],[ax]]+Table1[[#This Row],[ay]]*Table1[[#This Row],[ay]]+Table1[[#This Row],[az]]*Table1[[#This Row],[az]])-9.807</f>
        <v>0.74917773796008014</v>
      </c>
    </row>
    <row r="452" spans="1:35" x14ac:dyDescent="0.25">
      <c r="A452">
        <v>27919404</v>
      </c>
      <c r="B452">
        <v>-3.373237</v>
      </c>
      <c r="C452">
        <v>2.4491809999999998</v>
      </c>
      <c r="D452">
        <v>6.197794</v>
      </c>
      <c r="E452">
        <v>-0.49704900000000002</v>
      </c>
      <c r="F452">
        <v>-0.240728</v>
      </c>
      <c r="G452">
        <v>1.935772</v>
      </c>
      <c r="H452">
        <v>6.1334400000000002</v>
      </c>
      <c r="I452">
        <v>-3.6196199999999998</v>
      </c>
      <c r="J452">
        <v>69.000031000000007</v>
      </c>
      <c r="K452">
        <f>Table1[[#This Row],[mx]]-$W$8</f>
        <v>14.042616574284349</v>
      </c>
      <c r="L452">
        <f>Table1[[#This Row],[my]]-$X$8</f>
        <v>-13.736901309212039</v>
      </c>
      <c r="M452">
        <f>Table1[[#This Row],[mz]]-$Y$8</f>
        <v>46.397024606784399</v>
      </c>
      <c r="N452">
        <f>Table1[[#This Row],[cx]]*$W$9+Table1[[#This Row],[cy]]*$X$9+Table1[[#This Row],[cz]]*$Y$9</f>
        <v>0.34618459166442483</v>
      </c>
      <c r="O452">
        <f>Table1[[#This Row],[cx]]*$W$10+Table1[[#This Row],[cy]]*$X$10+Table1[[#This Row],[cz]]*$Y$10</f>
        <v>-0.59477922272693262</v>
      </c>
      <c r="P452">
        <f>Table1[[#This Row],[cx]]*$W$11+Table1[[#This Row],[cy]]*$X$11+Table1[[#This Row],[cz]]*$Y$11</f>
        <v>0.71189234572511817</v>
      </c>
      <c r="Q452">
        <f t="shared" si="41"/>
        <v>3.8428516812923238E-4</v>
      </c>
      <c r="R452">
        <f t="shared" si="42"/>
        <v>-59.798933783568387</v>
      </c>
      <c r="AF452">
        <f t="shared" si="43"/>
        <v>-28.478809911198056</v>
      </c>
      <c r="AG452">
        <f t="shared" si="44"/>
        <v>-13.792698410625281</v>
      </c>
      <c r="AH452">
        <f t="shared" si="45"/>
        <v>110.9115656995984</v>
      </c>
      <c r="AI452">
        <f>SQRT(Table1[[#This Row],[ax]]*Table1[[#This Row],[ax]]+Table1[[#This Row],[ay]]*Table1[[#This Row],[ay]]+Table1[[#This Row],[az]]*Table1[[#This Row],[az]])-9.807</f>
        <v>-2.3377385977349814</v>
      </c>
    </row>
    <row r="453" spans="1:35" x14ac:dyDescent="0.25">
      <c r="A453">
        <v>27970887</v>
      </c>
      <c r="B453">
        <v>-1.678056</v>
      </c>
      <c r="C453">
        <v>0.54090499999999997</v>
      </c>
      <c r="D453">
        <v>7.9384670000000002</v>
      </c>
      <c r="E453">
        <v>0.23985899999999999</v>
      </c>
      <c r="F453">
        <v>-1.5576810000000001</v>
      </c>
      <c r="G453">
        <v>2.8718870000000001</v>
      </c>
      <c r="H453">
        <v>5.4118589999999998</v>
      </c>
      <c r="I453">
        <v>-4.7055059999999997</v>
      </c>
      <c r="J453">
        <v>69.346763999999993</v>
      </c>
      <c r="K453">
        <f>Table1[[#This Row],[mx]]-$W$8</f>
        <v>13.321035574284348</v>
      </c>
      <c r="L453">
        <f>Table1[[#This Row],[my]]-$X$8</f>
        <v>-14.822787309212039</v>
      </c>
      <c r="M453">
        <f>Table1[[#This Row],[mz]]-$Y$8</f>
        <v>46.743757606784385</v>
      </c>
      <c r="N453">
        <f>Table1[[#This Row],[cx]]*$W$9+Table1[[#This Row],[cy]]*$X$9+Table1[[#This Row],[cz]]*$Y$9</f>
        <v>0.33293762618824541</v>
      </c>
      <c r="O453">
        <f>Table1[[#This Row],[cx]]*$W$10+Table1[[#This Row],[cy]]*$X$10+Table1[[#This Row],[cz]]*$Y$10</f>
        <v>-0.6174915619873248</v>
      </c>
      <c r="P453">
        <f>Table1[[#This Row],[cx]]*$W$11+Table1[[#This Row],[cy]]*$X$11+Table1[[#This Row],[cz]]*$Y$11</f>
        <v>0.71117129930918166</v>
      </c>
      <c r="Q453">
        <f t="shared" si="41"/>
        <v>4.3768446747913399E-6</v>
      </c>
      <c r="R453">
        <f t="shared" si="42"/>
        <v>-61.667447611769681</v>
      </c>
      <c r="AF453">
        <f t="shared" si="43"/>
        <v>13.742908378228412</v>
      </c>
      <c r="AG453">
        <f t="shared" si="44"/>
        <v>-89.248547127717586</v>
      </c>
      <c r="AH453">
        <f t="shared" si="45"/>
        <v>164.54700433848745</v>
      </c>
      <c r="AI453">
        <f>SQRT(Table1[[#This Row],[ax]]*Table1[[#This Row],[ax]]+Table1[[#This Row],[ay]]*Table1[[#This Row],[ay]]+Table1[[#This Row],[az]]*Table1[[#This Row],[az]])-9.807</f>
        <v>-1.6751054809933752</v>
      </c>
    </row>
    <row r="454" spans="1:35" x14ac:dyDescent="0.25">
      <c r="A454">
        <v>28022378</v>
      </c>
      <c r="B454">
        <v>0.51035600000000003</v>
      </c>
      <c r="C454">
        <v>4.3550620000000002</v>
      </c>
      <c r="D454">
        <v>13.775828000000001</v>
      </c>
      <c r="E454">
        <v>0.39965099999999998</v>
      </c>
      <c r="F454">
        <v>-0.791744</v>
      </c>
      <c r="G454">
        <v>2.1469640000000001</v>
      </c>
      <c r="H454">
        <v>-1.4431620000000001</v>
      </c>
      <c r="I454">
        <v>-4.7055059999999997</v>
      </c>
      <c r="J454">
        <v>70.733695999999995</v>
      </c>
      <c r="K454">
        <f>Table1[[#This Row],[mx]]-$W$8</f>
        <v>6.4660145742843476</v>
      </c>
      <c r="L454">
        <f>Table1[[#This Row],[my]]-$X$8</f>
        <v>-14.822787309212039</v>
      </c>
      <c r="M454">
        <f>Table1[[#This Row],[mz]]-$Y$8</f>
        <v>48.130689606784387</v>
      </c>
      <c r="N454">
        <f>Table1[[#This Row],[cx]]*$W$9+Table1[[#This Row],[cy]]*$X$9+Table1[[#This Row],[cz]]*$Y$9</f>
        <v>0.20485297784534365</v>
      </c>
      <c r="O454">
        <f>Table1[[#This Row],[cx]]*$W$10+Table1[[#This Row],[cy]]*$X$10+Table1[[#This Row],[cz]]*$Y$10</f>
        <v>-0.63204048430859228</v>
      </c>
      <c r="P454">
        <f>Table1[[#This Row],[cx]]*$W$11+Table1[[#This Row],[cy]]*$X$11+Table1[[#This Row],[cz]]*$Y$11</f>
        <v>0.74418190330365064</v>
      </c>
      <c r="Q454">
        <f t="shared" si="41"/>
        <v>2.2594606766986489E-5</v>
      </c>
      <c r="R454">
        <f t="shared" si="42"/>
        <v>-72.041780426893069</v>
      </c>
      <c r="AF454">
        <f t="shared" si="43"/>
        <v>22.898315578182864</v>
      </c>
      <c r="AG454">
        <f t="shared" si="44"/>
        <v>-45.36358965480585</v>
      </c>
      <c r="AH454">
        <f t="shared" si="45"/>
        <v>123.01197596652528</v>
      </c>
      <c r="AI454">
        <f>SQRT(Table1[[#This Row],[ax]]*Table1[[#This Row],[ax]]+Table1[[#This Row],[ay]]*Table1[[#This Row],[ay]]+Table1[[#This Row],[az]]*Table1[[#This Row],[az]])-9.807</f>
        <v>4.6498483894714759</v>
      </c>
    </row>
    <row r="455" spans="1:35" x14ac:dyDescent="0.25">
      <c r="A455">
        <v>28073875</v>
      </c>
      <c r="B455">
        <v>1.5901959999999999</v>
      </c>
      <c r="C455">
        <v>2.2265090000000001</v>
      </c>
      <c r="D455">
        <v>9.3367529999999999</v>
      </c>
      <c r="E455">
        <v>-0.835009</v>
      </c>
      <c r="F455">
        <v>0.42933399999999999</v>
      </c>
      <c r="G455">
        <v>2.0388380000000002</v>
      </c>
      <c r="H455">
        <v>-7.3962070000000004</v>
      </c>
      <c r="I455">
        <v>-7.0582589999999996</v>
      </c>
      <c r="J455">
        <v>71.947265999999999</v>
      </c>
      <c r="K455">
        <f>Table1[[#This Row],[mx]]-$W$8</f>
        <v>0.5129695742843472</v>
      </c>
      <c r="L455">
        <f>Table1[[#This Row],[my]]-$X$8</f>
        <v>-17.175540309212039</v>
      </c>
      <c r="M455">
        <f>Table1[[#This Row],[mz]]-$Y$8</f>
        <v>49.344259606784391</v>
      </c>
      <c r="N455">
        <f>Table1[[#This Row],[cx]]*$W$9+Table1[[#This Row],[cy]]*$X$9+Table1[[#This Row],[cz]]*$Y$9</f>
        <v>9.3395151131827614E-2</v>
      </c>
      <c r="O455">
        <f>Table1[[#This Row],[cx]]*$W$10+Table1[[#This Row],[cy]]*$X$10+Table1[[#This Row],[cz]]*$Y$10</f>
        <v>-0.68731509119717349</v>
      </c>
      <c r="P455">
        <f>Table1[[#This Row],[cx]]*$W$11+Table1[[#This Row],[cy]]*$X$11+Table1[[#This Row],[cz]]*$Y$11</f>
        <v>0.75616625274750593</v>
      </c>
      <c r="Q455">
        <f t="shared" si="41"/>
        <v>2.7996893355273925E-3</v>
      </c>
      <c r="R455">
        <f t="shared" si="42"/>
        <v>-82.261812934474378</v>
      </c>
      <c r="AF455">
        <f t="shared" si="43"/>
        <v>-47.842491555439359</v>
      </c>
      <c r="AG455">
        <f t="shared" si="44"/>
        <v>24.599026201469684</v>
      </c>
      <c r="AH455">
        <f t="shared" si="45"/>
        <v>116.81681251089374</v>
      </c>
      <c r="AI455">
        <f>SQRT(Table1[[#This Row],[ax]]*Table1[[#This Row],[ax]]+Table1[[#This Row],[ay]]*Table1[[#This Row],[ay]]+Table1[[#This Row],[az]]*Table1[[#This Row],[az]])-9.807</f>
        <v>-7.761038767045747E-2</v>
      </c>
    </row>
    <row r="456" spans="1:35" x14ac:dyDescent="0.25">
      <c r="A456">
        <v>28125361</v>
      </c>
      <c r="B456">
        <v>-0.47371099999999999</v>
      </c>
      <c r="C456">
        <v>1.936796</v>
      </c>
      <c r="D456">
        <v>7.8618490000000003</v>
      </c>
      <c r="E456">
        <v>0.20071</v>
      </c>
      <c r="F456">
        <v>5.1957999999999997E-2</v>
      </c>
      <c r="G456">
        <v>2.292907</v>
      </c>
      <c r="H456">
        <v>-8.4785799999999991</v>
      </c>
      <c r="I456">
        <v>-7.4202209999999997</v>
      </c>
      <c r="J456">
        <v>69.173393000000004</v>
      </c>
      <c r="K456">
        <f>Table1[[#This Row],[mx]]-$W$8</f>
        <v>-0.5694034257156515</v>
      </c>
      <c r="L456">
        <f>Table1[[#This Row],[my]]-$X$8</f>
        <v>-17.537502309212037</v>
      </c>
      <c r="M456">
        <f>Table1[[#This Row],[mz]]-$Y$8</f>
        <v>46.570386606784396</v>
      </c>
      <c r="N456">
        <f>Table1[[#This Row],[cx]]*$W$9+Table1[[#This Row],[cy]]*$X$9+Table1[[#This Row],[cz]]*$Y$9</f>
        <v>6.7954292515984699E-2</v>
      </c>
      <c r="O456">
        <f>Table1[[#This Row],[cx]]*$W$10+Table1[[#This Row],[cy]]*$X$10+Table1[[#This Row],[cz]]*$Y$10</f>
        <v>-0.67330520580341968</v>
      </c>
      <c r="P456">
        <f>Table1[[#This Row],[cx]]*$W$11+Table1[[#This Row],[cy]]*$X$11+Table1[[#This Row],[cz]]*$Y$11</f>
        <v>0.7054269308001786</v>
      </c>
      <c r="Q456">
        <f t="shared" si="41"/>
        <v>1.9727063728468166E-3</v>
      </c>
      <c r="R456">
        <f t="shared" si="42"/>
        <v>-84.236856567106713</v>
      </c>
      <c r="AF456">
        <f t="shared" si="43"/>
        <v>11.499835906070754</v>
      </c>
      <c r="AG456">
        <f t="shared" si="44"/>
        <v>2.9769741119407311</v>
      </c>
      <c r="AH456">
        <f t="shared" si="45"/>
        <v>131.37389391600306</v>
      </c>
      <c r="AI456">
        <f>SQRT(Table1[[#This Row],[ax]]*Table1[[#This Row],[ax]]+Table1[[#This Row],[ay]]*Table1[[#This Row],[ay]]+Table1[[#This Row],[az]]*Table1[[#This Row],[az]])-9.807</f>
        <v>-1.6962509251032802</v>
      </c>
    </row>
    <row r="457" spans="1:35" x14ac:dyDescent="0.25">
      <c r="A457">
        <v>28176834</v>
      </c>
      <c r="B457">
        <v>2.3132820000000001</v>
      </c>
      <c r="C457">
        <v>-0.28992499999999999</v>
      </c>
      <c r="D457">
        <v>8.0964930000000006</v>
      </c>
      <c r="E457">
        <v>-2.86863</v>
      </c>
      <c r="F457">
        <v>-3.2336330000000002</v>
      </c>
      <c r="G457">
        <v>2.31874</v>
      </c>
      <c r="H457">
        <v>-13.890438</v>
      </c>
      <c r="I457">
        <v>-3.0766770000000001</v>
      </c>
      <c r="J457">
        <v>71.253799000000001</v>
      </c>
      <c r="K457">
        <f>Table1[[#This Row],[mx]]-$W$8</f>
        <v>-5.981261425715652</v>
      </c>
      <c r="L457">
        <f>Table1[[#This Row],[my]]-$X$8</f>
        <v>-13.193958309212039</v>
      </c>
      <c r="M457">
        <f>Table1[[#This Row],[mz]]-$Y$8</f>
        <v>48.650792606784393</v>
      </c>
      <c r="N457">
        <f>Table1[[#This Row],[cx]]*$W$9+Table1[[#This Row],[cy]]*$X$9+Table1[[#This Row],[cz]]*$Y$9</f>
        <v>-3.1012479267755855E-2</v>
      </c>
      <c r="O457">
        <f>Table1[[#This Row],[cx]]*$W$10+Table1[[#This Row],[cy]]*$X$10+Table1[[#This Row],[cz]]*$Y$10</f>
        <v>-0.61372579074094791</v>
      </c>
      <c r="P457">
        <f>Table1[[#This Row],[cx]]*$W$11+Table1[[#This Row],[cy]]*$X$11+Table1[[#This Row],[cz]]*$Y$11</f>
        <v>0.78015716401132063</v>
      </c>
      <c r="Q457">
        <f t="shared" si="41"/>
        <v>1.8861394851275084E-4</v>
      </c>
      <c r="R457">
        <f t="shared" si="42"/>
        <v>-92.892780668258581</v>
      </c>
      <c r="AF457">
        <f t="shared" si="43"/>
        <v>-164.36039198461336</v>
      </c>
      <c r="AG457">
        <f t="shared" si="44"/>
        <v>-185.27352339422694</v>
      </c>
      <c r="AH457">
        <f t="shared" si="45"/>
        <v>132.8540157881645</v>
      </c>
      <c r="AI457">
        <f>SQRT(Table1[[#This Row],[ax]]*Table1[[#This Row],[ax]]+Table1[[#This Row],[ay]]*Table1[[#This Row],[ay]]+Table1[[#This Row],[az]]*Table1[[#This Row],[az]])-9.807</f>
        <v>-1.381530931977851</v>
      </c>
    </row>
    <row r="458" spans="1:35" x14ac:dyDescent="0.25">
      <c r="A458">
        <v>28228316</v>
      </c>
      <c r="B458">
        <v>3.9605769999999998</v>
      </c>
      <c r="C458">
        <v>-0.25401000000000001</v>
      </c>
      <c r="D458">
        <v>10.569829</v>
      </c>
      <c r="E458">
        <v>-0.668825</v>
      </c>
      <c r="F458">
        <v>1.103124</v>
      </c>
      <c r="G458">
        <v>0.871556</v>
      </c>
      <c r="H458">
        <v>-20.38467</v>
      </c>
      <c r="I458">
        <v>3.8006009999999999</v>
      </c>
      <c r="J458">
        <v>71.600532999999999</v>
      </c>
      <c r="K458">
        <f>Table1[[#This Row],[mx]]-$W$8</f>
        <v>-12.475493425715651</v>
      </c>
      <c r="L458">
        <f>Table1[[#This Row],[my]]-$X$8</f>
        <v>-6.3166803092120389</v>
      </c>
      <c r="M458">
        <f>Table1[[#This Row],[mz]]-$Y$8</f>
        <v>48.99752660678439</v>
      </c>
      <c r="N458">
        <f>Table1[[#This Row],[cx]]*$W$9+Table1[[#This Row],[cy]]*$X$9+Table1[[#This Row],[cz]]*$Y$9</f>
        <v>-0.15332176857876928</v>
      </c>
      <c r="O458">
        <f>Table1[[#This Row],[cx]]*$W$10+Table1[[#This Row],[cy]]*$X$10+Table1[[#This Row],[cz]]*$Y$10</f>
        <v>-0.49568624844101566</v>
      </c>
      <c r="P458">
        <f>Table1[[#This Row],[cx]]*$W$11+Table1[[#This Row],[cy]]*$X$11+Table1[[#This Row],[cz]]*$Y$11</f>
        <v>0.84342682133387903</v>
      </c>
      <c r="Q458">
        <f t="shared" si="41"/>
        <v>3.77088839627166E-4</v>
      </c>
      <c r="R458">
        <f t="shared" si="42"/>
        <v>-107.18747250450504</v>
      </c>
      <c r="AF458">
        <f t="shared" si="43"/>
        <v>-38.320849732837281</v>
      </c>
      <c r="AG458">
        <f t="shared" si="44"/>
        <v>63.204349479589425</v>
      </c>
      <c r="AH458">
        <f t="shared" si="45"/>
        <v>49.936480409303975</v>
      </c>
      <c r="AI458">
        <f>SQRT(Table1[[#This Row],[ax]]*Table1[[#This Row],[ax]]+Table1[[#This Row],[ay]]*Table1[[#This Row],[ay]]+Table1[[#This Row],[az]]*Table1[[#This Row],[az]])-9.807</f>
        <v>1.4833488140212037</v>
      </c>
    </row>
    <row r="459" spans="1:35" x14ac:dyDescent="0.25">
      <c r="A459">
        <v>28279786</v>
      </c>
      <c r="B459">
        <v>0.826407</v>
      </c>
      <c r="C459">
        <v>3.2680400000000001</v>
      </c>
      <c r="D459">
        <v>9.6360430000000008</v>
      </c>
      <c r="E459">
        <v>2.5651009999999999</v>
      </c>
      <c r="F459">
        <v>1.026424</v>
      </c>
      <c r="G459">
        <v>0.10988100000000001</v>
      </c>
      <c r="H459">
        <v>-18.400321999999999</v>
      </c>
      <c r="I459">
        <v>-3.6196199999999998</v>
      </c>
      <c r="J459">
        <v>69.693496999999994</v>
      </c>
      <c r="K459">
        <f>Table1[[#This Row],[mx]]-$W$8</f>
        <v>-10.491145425715651</v>
      </c>
      <c r="L459">
        <f>Table1[[#This Row],[my]]-$X$8</f>
        <v>-13.736901309212039</v>
      </c>
      <c r="M459">
        <f>Table1[[#This Row],[mz]]-$Y$8</f>
        <v>47.090490606784385</v>
      </c>
      <c r="N459">
        <f>Table1[[#This Row],[cx]]*$W$9+Table1[[#This Row],[cy]]*$X$9+Table1[[#This Row],[cz]]*$Y$9</f>
        <v>-0.11961416930215359</v>
      </c>
      <c r="O459">
        <f>Table1[[#This Row],[cx]]*$W$10+Table1[[#This Row],[cy]]*$X$10+Table1[[#This Row],[cz]]*$Y$10</f>
        <v>-0.61423702472791941</v>
      </c>
      <c r="P459">
        <f>Table1[[#This Row],[cx]]*$W$11+Table1[[#This Row],[cy]]*$X$11+Table1[[#This Row],[cz]]*$Y$11</f>
        <v>0.75390031635755284</v>
      </c>
      <c r="Q459">
        <f t="shared" si="41"/>
        <v>1.6031728475275101E-3</v>
      </c>
      <c r="R459">
        <f t="shared" si="42"/>
        <v>-101.01964600585849</v>
      </c>
      <c r="AF459">
        <f t="shared" si="43"/>
        <v>146.96946132478698</v>
      </c>
      <c r="AG459">
        <f t="shared" si="44"/>
        <v>58.80976319093601</v>
      </c>
      <c r="AH459">
        <f t="shared" si="45"/>
        <v>6.2957175486769987</v>
      </c>
      <c r="AI459">
        <f>SQRT(Table1[[#This Row],[ax]]*Table1[[#This Row],[ax]]+Table1[[#This Row],[ay]]*Table1[[#This Row],[ay]]+Table1[[#This Row],[az]]*Table1[[#This Row],[az]])-9.807</f>
        <v>0.40164137234225805</v>
      </c>
    </row>
    <row r="460" spans="1:35" x14ac:dyDescent="0.25">
      <c r="A460">
        <v>28331257</v>
      </c>
      <c r="B460">
        <v>1.4730999999999999E-2</v>
      </c>
      <c r="C460">
        <v>3.6295829999999998</v>
      </c>
      <c r="D460">
        <v>8.970421</v>
      </c>
      <c r="E460">
        <v>0.99460999999999999</v>
      </c>
      <c r="F460">
        <v>-9.0788999999999995E-2</v>
      </c>
      <c r="G460">
        <v>9.9227999999999997E-2</v>
      </c>
      <c r="H460">
        <v>-16.235576999999999</v>
      </c>
      <c r="I460">
        <v>-5.7913920000000001</v>
      </c>
      <c r="J460">
        <v>69.693496999999994</v>
      </c>
      <c r="K460">
        <f>Table1[[#This Row],[mx]]-$W$8</f>
        <v>-8.3264004257156508</v>
      </c>
      <c r="L460">
        <f>Table1[[#This Row],[my]]-$X$8</f>
        <v>-15.908673309212039</v>
      </c>
      <c r="M460">
        <f>Table1[[#This Row],[mz]]-$Y$8</f>
        <v>47.090490606784385</v>
      </c>
      <c r="N460">
        <f>Table1[[#This Row],[cx]]*$W$9+Table1[[#This Row],[cy]]*$X$9+Table1[[#This Row],[cz]]*$Y$9</f>
        <v>-7.8631937769787011E-2</v>
      </c>
      <c r="O460">
        <f>Table1[[#This Row],[cx]]*$W$10+Table1[[#This Row],[cy]]*$X$10+Table1[[#This Row],[cz]]*$Y$10</f>
        <v>-0.65228311028399755</v>
      </c>
      <c r="P460">
        <f>Table1[[#This Row],[cx]]*$W$11+Table1[[#This Row],[cy]]*$X$11+Table1[[#This Row],[cz]]*$Y$11</f>
        <v>0.73573494856614829</v>
      </c>
      <c r="Q460">
        <f t="shared" si="41"/>
        <v>7.3104521685560969E-4</v>
      </c>
      <c r="R460">
        <f t="shared" si="42"/>
        <v>-96.873768225962749</v>
      </c>
      <c r="AF460">
        <f t="shared" si="43"/>
        <v>56.986955261506807</v>
      </c>
      <c r="AG460">
        <f t="shared" si="44"/>
        <v>-5.2018265262132308</v>
      </c>
      <c r="AH460">
        <f t="shared" si="45"/>
        <v>5.6853456095241324</v>
      </c>
      <c r="AI460">
        <f>SQRT(Table1[[#This Row],[ax]]*Table1[[#This Row],[ax]]+Table1[[#This Row],[ay]]*Table1[[#This Row],[ay]]+Table1[[#This Row],[az]]*Table1[[#This Row],[az]])-9.807</f>
        <v>-0.13009229797602195</v>
      </c>
    </row>
    <row r="461" spans="1:35" x14ac:dyDescent="0.25">
      <c r="A461">
        <v>28382728</v>
      </c>
      <c r="B461">
        <v>2.3324370000000001</v>
      </c>
      <c r="C461">
        <v>1.4483539999999999</v>
      </c>
      <c r="D461">
        <v>7.7469219999999996</v>
      </c>
      <c r="E461">
        <v>2.9131809999999998</v>
      </c>
      <c r="F461">
        <v>0.328399</v>
      </c>
      <c r="G461">
        <v>-1.2685919999999999</v>
      </c>
      <c r="H461">
        <v>-17.678740000000001</v>
      </c>
      <c r="I461">
        <v>-8.3251259999999991</v>
      </c>
      <c r="J461">
        <v>68.653296999999995</v>
      </c>
      <c r="K461">
        <f>Table1[[#This Row],[mx]]-$W$8</f>
        <v>-9.7695634257156527</v>
      </c>
      <c r="L461">
        <f>Table1[[#This Row],[my]]-$X$8</f>
        <v>-18.442407309212037</v>
      </c>
      <c r="M461">
        <f>Table1[[#This Row],[mz]]-$Y$8</f>
        <v>46.050290606784387</v>
      </c>
      <c r="N461">
        <f>Table1[[#This Row],[cx]]*$W$9+Table1[[#This Row],[cy]]*$X$9+Table1[[#This Row],[cz]]*$Y$9</f>
        <v>-0.10816356789218218</v>
      </c>
      <c r="O461">
        <f>Table1[[#This Row],[cx]]*$W$10+Table1[[#This Row],[cy]]*$X$10+Table1[[#This Row],[cz]]*$Y$10</f>
        <v>-0.69101713296252654</v>
      </c>
      <c r="P461">
        <f>Table1[[#This Row],[cx]]*$W$11+Table1[[#This Row],[cy]]*$X$11+Table1[[#This Row],[cz]]*$Y$11</f>
        <v>0.70079161236039911</v>
      </c>
      <c r="Q461">
        <f t="shared" si="41"/>
        <v>3.8758114170022942E-4</v>
      </c>
      <c r="R461">
        <f t="shared" si="42"/>
        <v>-98.896210196379329</v>
      </c>
      <c r="AF461">
        <f t="shared" si="43"/>
        <v>166.91297625770065</v>
      </c>
      <c r="AG461">
        <f t="shared" si="44"/>
        <v>18.815876696316721</v>
      </c>
      <c r="AH461">
        <f t="shared" si="45"/>
        <v>-72.684967524060127</v>
      </c>
      <c r="AI461">
        <f>SQRT(Table1[[#This Row],[ax]]*Table1[[#This Row],[ax]]+Table1[[#This Row],[ay]]*Table1[[#This Row],[ay]]+Table1[[#This Row],[az]]*Table1[[#This Row],[az]])-9.807</f>
        <v>-1.5879494378992298</v>
      </c>
    </row>
    <row r="462" spans="1:35" x14ac:dyDescent="0.25">
      <c r="A462">
        <v>28434218</v>
      </c>
      <c r="B462">
        <v>1.602168</v>
      </c>
      <c r="C462">
        <v>1.218499</v>
      </c>
      <c r="D462">
        <v>13.04556</v>
      </c>
      <c r="E462">
        <v>1.2529410000000001</v>
      </c>
      <c r="F462">
        <v>1.9580120000000001</v>
      </c>
      <c r="G462">
        <v>-9.3588000000000005E-2</v>
      </c>
      <c r="H462">
        <v>-15.513996000000001</v>
      </c>
      <c r="I462">
        <v>-17.374175999999999</v>
      </c>
      <c r="J462">
        <v>66.919623999999999</v>
      </c>
      <c r="K462">
        <f>Table1[[#This Row],[mx]]-$W$8</f>
        <v>-7.6048194257156529</v>
      </c>
      <c r="L462">
        <f>Table1[[#This Row],[my]]-$X$8</f>
        <v>-27.491457309212038</v>
      </c>
      <c r="M462">
        <f>Table1[[#This Row],[mz]]-$Y$8</f>
        <v>44.316617606784391</v>
      </c>
      <c r="N462">
        <f>Table1[[#This Row],[cx]]*$W$9+Table1[[#This Row],[cy]]*$X$9+Table1[[#This Row],[cz]]*$Y$9</f>
        <v>-7.0889789962344046E-2</v>
      </c>
      <c r="O462">
        <f>Table1[[#This Row],[cx]]*$W$10+Table1[[#This Row],[cy]]*$X$10+Table1[[#This Row],[cz]]*$Y$10</f>
        <v>-0.84025948832019859</v>
      </c>
      <c r="P462">
        <f>Table1[[#This Row],[cx]]*$W$11+Table1[[#This Row],[cy]]*$X$11+Table1[[#This Row],[cz]]*$Y$11</f>
        <v>0.60247575253655472</v>
      </c>
      <c r="Q462">
        <f t="shared" si="41"/>
        <v>5.4816850340186794E-3</v>
      </c>
      <c r="R462">
        <f t="shared" si="42"/>
        <v>-94.822427046680531</v>
      </c>
      <c r="AF462">
        <f t="shared" si="43"/>
        <v>71.788231278900881</v>
      </c>
      <c r="AG462">
        <f t="shared" si="44"/>
        <v>112.18582383596934</v>
      </c>
      <c r="AH462">
        <f t="shared" si="45"/>
        <v>-5.3621974130703487</v>
      </c>
      <c r="AI462">
        <f>SQRT(Table1[[#This Row],[ax]]*Table1[[#This Row],[ax]]+Table1[[#This Row],[ay]]*Table1[[#This Row],[ay]]+Table1[[#This Row],[az]]*Table1[[#This Row],[az]])-9.807</f>
        <v>3.392936281165337</v>
      </c>
    </row>
    <row r="463" spans="1:35" x14ac:dyDescent="0.25">
      <c r="A463">
        <v>28485698</v>
      </c>
      <c r="B463">
        <v>-0.10498499999999999</v>
      </c>
      <c r="C463">
        <v>6.9888190000000003</v>
      </c>
      <c r="D463">
        <v>8.7166219999999992</v>
      </c>
      <c r="E463">
        <v>-0.50983199999999995</v>
      </c>
      <c r="F463">
        <v>0.76862600000000003</v>
      </c>
      <c r="G463">
        <v>0.433726</v>
      </c>
      <c r="H463">
        <v>-11.184509</v>
      </c>
      <c r="I463">
        <v>-21.355757000000001</v>
      </c>
      <c r="J463">
        <v>64.145752000000002</v>
      </c>
      <c r="K463">
        <f>Table1[[#This Row],[mx]]-$W$8</f>
        <v>-3.2753324257156526</v>
      </c>
      <c r="L463">
        <f>Table1[[#This Row],[my]]-$X$8</f>
        <v>-31.47303830921204</v>
      </c>
      <c r="M463">
        <f>Table1[[#This Row],[mz]]-$Y$8</f>
        <v>41.542745606784393</v>
      </c>
      <c r="N463">
        <f>Table1[[#This Row],[cx]]*$W$9+Table1[[#This Row],[cy]]*$X$9+Table1[[#This Row],[cz]]*$Y$9</f>
        <v>6.3112018094672179E-3</v>
      </c>
      <c r="O463">
        <f>Table1[[#This Row],[cx]]*$W$10+Table1[[#This Row],[cy]]*$X$10+Table1[[#This Row],[cz]]*$Y$10</f>
        <v>-0.88861842471882868</v>
      </c>
      <c r="P463">
        <f>Table1[[#This Row],[cx]]*$W$11+Table1[[#This Row],[cy]]*$X$11+Table1[[#This Row],[cz]]*$Y$11</f>
        <v>0.51928112908020818</v>
      </c>
      <c r="Q463">
        <f t="shared" si="41"/>
        <v>3.5206929016475129E-3</v>
      </c>
      <c r="R463">
        <f t="shared" si="42"/>
        <v>-89.59307714378194</v>
      </c>
      <c r="AF463">
        <f t="shared" si="43"/>
        <v>-29.211221860713785</v>
      </c>
      <c r="AG463">
        <f t="shared" si="44"/>
        <v>44.039025824022417</v>
      </c>
      <c r="AH463">
        <f t="shared" si="45"/>
        <v>24.850669265091142</v>
      </c>
      <c r="AI463">
        <f>SQRT(Table1[[#This Row],[ax]]*Table1[[#This Row],[ax]]+Table1[[#This Row],[ay]]*Table1[[#This Row],[ay]]+Table1[[#This Row],[az]]*Table1[[#This Row],[az]])-9.807</f>
        <v>1.365918685637606</v>
      </c>
    </row>
    <row r="464" spans="1:35" x14ac:dyDescent="0.25">
      <c r="A464">
        <v>28537180</v>
      </c>
      <c r="B464">
        <v>9.3743999999999994E-2</v>
      </c>
      <c r="C464">
        <v>5.2098360000000001</v>
      </c>
      <c r="D464">
        <v>9.0278840000000002</v>
      </c>
      <c r="E464">
        <v>-4.2740010000000002</v>
      </c>
      <c r="F464">
        <v>-0.83968200000000004</v>
      </c>
      <c r="G464">
        <v>0.91283599999999998</v>
      </c>
      <c r="H464">
        <v>-11.004113</v>
      </c>
      <c r="I464">
        <v>-15.745347000000001</v>
      </c>
      <c r="J464">
        <v>66.746262000000002</v>
      </c>
      <c r="K464">
        <f>Table1[[#This Row],[mx]]-$W$8</f>
        <v>-3.0949364257156526</v>
      </c>
      <c r="L464">
        <f>Table1[[#This Row],[my]]-$X$8</f>
        <v>-25.862628309212042</v>
      </c>
      <c r="M464">
        <f>Table1[[#This Row],[mz]]-$Y$8</f>
        <v>44.143255606784393</v>
      </c>
      <c r="N464">
        <f>Table1[[#This Row],[cx]]*$W$9+Table1[[#This Row],[cy]]*$X$9+Table1[[#This Row],[cz]]*$Y$9</f>
        <v>1.4823258211761385E-2</v>
      </c>
      <c r="O464">
        <f>Table1[[#This Row],[cx]]*$W$10+Table1[[#This Row],[cy]]*$X$10+Table1[[#This Row],[cz]]*$Y$10</f>
        <v>-0.80686050729765268</v>
      </c>
      <c r="P464">
        <f>Table1[[#This Row],[cx]]*$W$11+Table1[[#This Row],[cy]]*$X$11+Table1[[#This Row],[cz]]*$Y$11</f>
        <v>0.60559786444237307</v>
      </c>
      <c r="Q464">
        <f t="shared" si="41"/>
        <v>3.2372576101551067E-4</v>
      </c>
      <c r="R464">
        <f t="shared" si="42"/>
        <v>-88.947507537204785</v>
      </c>
      <c r="AF464">
        <f t="shared" si="43"/>
        <v>-244.88221893469338</v>
      </c>
      <c r="AG464">
        <f t="shared" si="44"/>
        <v>-48.110234733103994</v>
      </c>
      <c r="AH464">
        <f t="shared" si="45"/>
        <v>52.301650187604011</v>
      </c>
      <c r="AI464">
        <f>SQRT(Table1[[#This Row],[ax]]*Table1[[#This Row],[ax]]+Table1[[#This Row],[ay]]*Table1[[#This Row],[ay]]+Table1[[#This Row],[az]]*Table1[[#This Row],[az]])-9.807</f>
        <v>0.61671664052165198</v>
      </c>
    </row>
    <row r="465" spans="1:35" x14ac:dyDescent="0.25">
      <c r="A465">
        <v>28588651</v>
      </c>
      <c r="B465">
        <v>1.4609030000000001</v>
      </c>
      <c r="C465">
        <v>-0.268376</v>
      </c>
      <c r="D465">
        <v>9.6360430000000008</v>
      </c>
      <c r="E465">
        <v>0.25610500000000003</v>
      </c>
      <c r="F465">
        <v>0.90524800000000005</v>
      </c>
      <c r="G465">
        <v>0.45449899999999999</v>
      </c>
      <c r="H465">
        <v>-13.349252999999999</v>
      </c>
      <c r="I465">
        <v>-5.42943</v>
      </c>
      <c r="J465">
        <v>72.814102000000005</v>
      </c>
      <c r="K465">
        <f>Table1[[#This Row],[mx]]-$W$8</f>
        <v>-5.4400764257156515</v>
      </c>
      <c r="L465">
        <f>Table1[[#This Row],[my]]-$X$8</f>
        <v>-15.546711309212039</v>
      </c>
      <c r="M465">
        <f>Table1[[#This Row],[mz]]-$Y$8</f>
        <v>50.211095606784397</v>
      </c>
      <c r="N465">
        <f>Table1[[#This Row],[cx]]*$W$9+Table1[[#This Row],[cy]]*$X$9+Table1[[#This Row],[cz]]*$Y$9</f>
        <v>-1.8252881252708422E-2</v>
      </c>
      <c r="O465">
        <f>Table1[[#This Row],[cx]]*$W$10+Table1[[#This Row],[cy]]*$X$10+Table1[[#This Row],[cz]]*$Y$10</f>
        <v>-0.66789966316127536</v>
      </c>
      <c r="P465">
        <f>Table1[[#This Row],[cx]]*$W$11+Table1[[#This Row],[cy]]*$X$11+Table1[[#This Row],[cz]]*$Y$11</f>
        <v>0.79047646172986963</v>
      </c>
      <c r="Q465">
        <f t="shared" si="41"/>
        <v>5.0802915936063314E-3</v>
      </c>
      <c r="R465">
        <f t="shared" si="42"/>
        <v>-91.565433963573128</v>
      </c>
      <c r="AF465">
        <f t="shared" si="43"/>
        <v>14.67373561219795</v>
      </c>
      <c r="AG465">
        <f t="shared" si="44"/>
        <v>51.866889812658748</v>
      </c>
      <c r="AH465">
        <f t="shared" si="45"/>
        <v>26.040874492916402</v>
      </c>
      <c r="AI465">
        <f>SQRT(Table1[[#This Row],[ax]]*Table1[[#This Row],[ax]]+Table1[[#This Row],[ay]]*Table1[[#This Row],[ay]]+Table1[[#This Row],[az]]*Table1[[#This Row],[az]])-9.807</f>
        <v>-5.7149337008590706E-2</v>
      </c>
    </row>
    <row r="466" spans="1:35" x14ac:dyDescent="0.25">
      <c r="A466">
        <v>28640127</v>
      </c>
      <c r="B466">
        <v>1.034713</v>
      </c>
      <c r="C466">
        <v>3.9935200000000002</v>
      </c>
      <c r="D466">
        <v>7.2872110000000001</v>
      </c>
      <c r="E466">
        <v>0.85985199999999995</v>
      </c>
      <c r="F466">
        <v>2.5990440000000001</v>
      </c>
      <c r="G466">
        <v>1.02762</v>
      </c>
      <c r="H466">
        <v>-10.823718</v>
      </c>
      <c r="I466">
        <v>-7.2392399999999997</v>
      </c>
      <c r="J466">
        <v>72.467369000000005</v>
      </c>
      <c r="K466">
        <f>Table1[[#This Row],[mx]]-$W$8</f>
        <v>-2.9145414257156519</v>
      </c>
      <c r="L466">
        <f>Table1[[#This Row],[my]]-$X$8</f>
        <v>-17.356521309212038</v>
      </c>
      <c r="M466">
        <f>Table1[[#This Row],[mz]]-$Y$8</f>
        <v>49.864362606784397</v>
      </c>
      <c r="N466">
        <f>Table1[[#This Row],[cx]]*$W$9+Table1[[#This Row],[cy]]*$X$9+Table1[[#This Row],[cz]]*$Y$9</f>
        <v>2.9034150274993252E-2</v>
      </c>
      <c r="O466">
        <f>Table1[[#This Row],[cx]]*$W$10+Table1[[#This Row],[cy]]*$X$10+Table1[[#This Row],[cz]]*$Y$10</f>
        <v>-0.69654022514424629</v>
      </c>
      <c r="P466">
        <f>Table1[[#This Row],[cx]]*$W$11+Table1[[#This Row],[cy]]*$X$11+Table1[[#This Row],[cz]]*$Y$11</f>
        <v>0.76828484787848905</v>
      </c>
      <c r="Q466">
        <f t="shared" si="41"/>
        <v>5.8175514006414243E-3</v>
      </c>
      <c r="R466">
        <f t="shared" si="42"/>
        <v>-87.613100076938025</v>
      </c>
      <c r="AF466">
        <f t="shared" si="43"/>
        <v>49.265890605882859</v>
      </c>
      <c r="AG466">
        <f t="shared" si="44"/>
        <v>148.91425196879953</v>
      </c>
      <c r="AH466">
        <f t="shared" si="45"/>
        <v>58.878288943233656</v>
      </c>
      <c r="AI466">
        <f>SQRT(Table1[[#This Row],[ax]]*Table1[[#This Row],[ax]]+Table1[[#This Row],[ay]]*Table1[[#This Row],[ay]]+Table1[[#This Row],[az]]*Table1[[#This Row],[az]])-9.807</f>
        <v>-1.4330954661944002</v>
      </c>
    </row>
    <row r="467" spans="1:35" x14ac:dyDescent="0.25">
      <c r="A467">
        <v>28691596</v>
      </c>
      <c r="B467">
        <v>-1.3620049999999999</v>
      </c>
      <c r="C467">
        <v>0.88808200000000004</v>
      </c>
      <c r="D467">
        <v>1.768295</v>
      </c>
      <c r="E467">
        <v>-8.7234130000000007</v>
      </c>
      <c r="F467">
        <v>-0.218889</v>
      </c>
      <c r="G467">
        <v>2.4367200000000002</v>
      </c>
      <c r="H467">
        <v>-6.6746259999999999</v>
      </c>
      <c r="I467">
        <v>-6.3343350000000003</v>
      </c>
      <c r="J467">
        <v>71.253799000000001</v>
      </c>
      <c r="K467">
        <f>Table1[[#This Row],[mx]]-$W$8</f>
        <v>1.2345505742843477</v>
      </c>
      <c r="L467">
        <f>Table1[[#This Row],[my]]-$X$8</f>
        <v>-16.451616309212039</v>
      </c>
      <c r="M467">
        <f>Table1[[#This Row],[mz]]-$Y$8</f>
        <v>48.650792606784393</v>
      </c>
      <c r="N467">
        <f>Table1[[#This Row],[cx]]*$W$9+Table1[[#This Row],[cy]]*$X$9+Table1[[#This Row],[cz]]*$Y$9</f>
        <v>0.10600476842677009</v>
      </c>
      <c r="O467">
        <f>Table1[[#This Row],[cx]]*$W$10+Table1[[#This Row],[cy]]*$X$10+Table1[[#This Row],[cz]]*$Y$10</f>
        <v>-0.66850403583676332</v>
      </c>
      <c r="P467">
        <f>Table1[[#This Row],[cx]]*$W$11+Table1[[#This Row],[cy]]*$X$11+Table1[[#This Row],[cz]]*$Y$11</f>
        <v>0.74811374159019961</v>
      </c>
      <c r="Q467">
        <f t="shared" si="41"/>
        <v>3.171543267858918E-4</v>
      </c>
      <c r="R467">
        <f t="shared" si="42"/>
        <v>-80.989621711501641</v>
      </c>
      <c r="AF467">
        <f t="shared" si="43"/>
        <v>-499.81474784955606</v>
      </c>
      <c r="AG467">
        <f t="shared" si="44"/>
        <v>-12.541415881839077</v>
      </c>
      <c r="AH467">
        <f t="shared" si="45"/>
        <v>139.61377185511796</v>
      </c>
      <c r="AI467">
        <f>SQRT(Table1[[#This Row],[ax]]*Table1[[#This Row],[ax]]+Table1[[#This Row],[ay]]*Table1[[#This Row],[ay]]+Table1[[#This Row],[az]]*Table1[[#This Row],[az]])-9.807</f>
        <v>-7.4047896707877561</v>
      </c>
    </row>
    <row r="468" spans="1:35" x14ac:dyDescent="0.25">
      <c r="A468">
        <v>28743079</v>
      </c>
      <c r="B468">
        <v>-2.2910029999999999</v>
      </c>
      <c r="C468">
        <v>11.044803999999999</v>
      </c>
      <c r="D468">
        <v>22.115259000000002</v>
      </c>
      <c r="E468">
        <v>1.5932980000000001</v>
      </c>
      <c r="F468">
        <v>-0.52941899999999997</v>
      </c>
      <c r="G468">
        <v>0.53732500000000005</v>
      </c>
      <c r="H468">
        <v>-11.364903999999999</v>
      </c>
      <c r="I468">
        <v>8.8680690000000002</v>
      </c>
      <c r="J468">
        <v>74.721137999999996</v>
      </c>
      <c r="K468">
        <f>Table1[[#This Row],[mx]]-$W$8</f>
        <v>-3.4557274257156516</v>
      </c>
      <c r="L468">
        <f>Table1[[#This Row],[my]]-$X$8</f>
        <v>-1.2492123092120391</v>
      </c>
      <c r="M468">
        <f>Table1[[#This Row],[mz]]-$Y$8</f>
        <v>52.118131606784388</v>
      </c>
      <c r="N468">
        <f>Table1[[#This Row],[cx]]*$W$9+Table1[[#This Row],[cy]]*$X$9+Table1[[#This Row],[cz]]*$Y$9</f>
        <v>2.4291473233873651E-2</v>
      </c>
      <c r="O468">
        <f>Table1[[#This Row],[cx]]*$W$10+Table1[[#This Row],[cy]]*$X$10+Table1[[#This Row],[cz]]*$Y$10</f>
        <v>-0.42262174647361517</v>
      </c>
      <c r="P468">
        <f>Table1[[#This Row],[cx]]*$W$11+Table1[[#This Row],[cy]]*$X$11+Table1[[#This Row],[cz]]*$Y$11</f>
        <v>0.92444833479856536</v>
      </c>
      <c r="Q468">
        <f t="shared" si="41"/>
        <v>1.1427063579091891E-3</v>
      </c>
      <c r="R468">
        <f t="shared" si="42"/>
        <v>-86.710369900110891</v>
      </c>
      <c r="AF468">
        <f t="shared" si="43"/>
        <v>91.289250906635047</v>
      </c>
      <c r="AG468">
        <f t="shared" si="44"/>
        <v>-30.333474294036527</v>
      </c>
      <c r="AH468">
        <f t="shared" si="45"/>
        <v>30.78645472686696</v>
      </c>
      <c r="AI468">
        <f>SQRT(Table1[[#This Row],[ax]]*Table1[[#This Row],[ax]]+Table1[[#This Row],[ay]]*Table1[[#This Row],[ay]]+Table1[[#This Row],[az]]*Table1[[#This Row],[az]])-9.807</f>
        <v>15.018814604590643</v>
      </c>
    </row>
    <row r="469" spans="1:35" x14ac:dyDescent="0.25">
      <c r="A469">
        <v>28794548</v>
      </c>
      <c r="B469">
        <v>-0.16484299999999999</v>
      </c>
      <c r="C469">
        <v>-0.37851499999999999</v>
      </c>
      <c r="D469">
        <v>9.86111</v>
      </c>
      <c r="E469">
        <v>-4.6230000000000004E-3</v>
      </c>
      <c r="F469">
        <v>-2.4000000000000001E-4</v>
      </c>
      <c r="G469">
        <v>0.17299900000000001</v>
      </c>
      <c r="H469">
        <v>-9.0197649999999996</v>
      </c>
      <c r="I469">
        <v>11.582784</v>
      </c>
      <c r="J469">
        <v>74.894501000000005</v>
      </c>
      <c r="K469">
        <f>Table1[[#This Row],[mx]]-$W$8</f>
        <v>-1.110588425715652</v>
      </c>
      <c r="L469">
        <f>Table1[[#This Row],[my]]-$X$8</f>
        <v>1.4655026907879609</v>
      </c>
      <c r="M469">
        <f>Table1[[#This Row],[mz]]-$Y$8</f>
        <v>52.291494606784397</v>
      </c>
      <c r="N469">
        <f>Table1[[#This Row],[cx]]*$W$9+Table1[[#This Row],[cy]]*$X$9+Table1[[#This Row],[cz]]*$Y$9</f>
        <v>6.9510587667313231E-2</v>
      </c>
      <c r="O469">
        <f>Table1[[#This Row],[cx]]*$W$10+Table1[[#This Row],[cy]]*$X$10+Table1[[#This Row],[cz]]*$Y$10</f>
        <v>-0.37347243315238887</v>
      </c>
      <c r="P469">
        <f>Table1[[#This Row],[cx]]*$W$11+Table1[[#This Row],[cy]]*$X$11+Table1[[#This Row],[cz]]*$Y$11</f>
        <v>0.94414273843141894</v>
      </c>
      <c r="Q469">
        <f t="shared" si="41"/>
        <v>1.2758391496523907E-3</v>
      </c>
      <c r="R469">
        <f t="shared" si="42"/>
        <v>-79.456761681257348</v>
      </c>
      <c r="AF469">
        <f t="shared" si="43"/>
        <v>-0.26487838868897962</v>
      </c>
      <c r="AG469">
        <f t="shared" si="44"/>
        <v>-1.3750987083139758E-2</v>
      </c>
      <c r="AH469">
        <f t="shared" si="45"/>
        <v>9.9121125599837292</v>
      </c>
      <c r="AI469">
        <f>SQRT(Table1[[#This Row],[ax]]*Table1[[#This Row],[ax]]+Table1[[#This Row],[ay]]*Table1[[#This Row],[ay]]+Table1[[#This Row],[az]]*Table1[[#This Row],[az]])-9.807</f>
        <v>6.274859112297726E-2</v>
      </c>
    </row>
    <row r="470" spans="1:35" x14ac:dyDescent="0.25">
      <c r="A470">
        <v>28846011</v>
      </c>
      <c r="B470">
        <v>-0.15526599999999999</v>
      </c>
      <c r="C470">
        <v>-0.64189099999999999</v>
      </c>
      <c r="D470">
        <v>9.9377279999999999</v>
      </c>
      <c r="E470">
        <v>-0.188916</v>
      </c>
      <c r="F470">
        <v>-2.7938000000000001E-2</v>
      </c>
      <c r="G470">
        <v>9.7895999999999997E-2</v>
      </c>
      <c r="H470">
        <v>-9.7413460000000001</v>
      </c>
      <c r="I470">
        <v>11.582784</v>
      </c>
      <c r="J470">
        <v>75.241234000000006</v>
      </c>
      <c r="K470">
        <f>Table1[[#This Row],[mx]]-$W$8</f>
        <v>-1.8321694257156524</v>
      </c>
      <c r="L470">
        <f>Table1[[#This Row],[my]]-$X$8</f>
        <v>1.4655026907879609</v>
      </c>
      <c r="M470">
        <f>Table1[[#This Row],[mz]]-$Y$8</f>
        <v>52.638227606784397</v>
      </c>
      <c r="N470">
        <f>Table1[[#This Row],[cx]]*$W$9+Table1[[#This Row],[cy]]*$X$9+Table1[[#This Row],[cz]]*$Y$9</f>
        <v>5.6375412577425413E-2</v>
      </c>
      <c r="O470">
        <f>Table1[[#This Row],[cx]]*$W$10+Table1[[#This Row],[cy]]*$X$10+Table1[[#This Row],[cz]]*$Y$10</f>
        <v>-0.3765369425623562</v>
      </c>
      <c r="P470">
        <f>Table1[[#This Row],[cx]]*$W$11+Table1[[#This Row],[cy]]*$X$11+Table1[[#This Row],[cz]]*$Y$11</f>
        <v>0.95119654599134551</v>
      </c>
      <c r="Q470">
        <f t="shared" si="41"/>
        <v>2.4733837584064835E-3</v>
      </c>
      <c r="R470">
        <f t="shared" si="42"/>
        <v>-81.484879954546571</v>
      </c>
      <c r="AF470">
        <f t="shared" si="43"/>
        <v>-10.824089482493459</v>
      </c>
      <c r="AG470">
        <f t="shared" si="44"/>
        <v>-1.600729488036494</v>
      </c>
      <c r="AH470">
        <f t="shared" si="45"/>
        <v>5.6090276312127072</v>
      </c>
      <c r="AI470">
        <f>SQRT(Table1[[#This Row],[ax]]*Table1[[#This Row],[ax]]+Table1[[#This Row],[ay]]*Table1[[#This Row],[ay]]+Table1[[#This Row],[az]]*Table1[[#This Row],[az]])-9.807</f>
        <v>0.1526470514080458</v>
      </c>
    </row>
    <row r="471" spans="1:35" x14ac:dyDescent="0.25">
      <c r="A471">
        <v>28897485</v>
      </c>
      <c r="B471">
        <v>8.4167000000000006E-2</v>
      </c>
      <c r="C471">
        <v>-3.0697350000000001</v>
      </c>
      <c r="D471">
        <v>10.380677</v>
      </c>
      <c r="E471">
        <v>0.15437000000000001</v>
      </c>
      <c r="F471">
        <v>3.8642000000000003E-2</v>
      </c>
      <c r="G471">
        <v>0.73546699999999998</v>
      </c>
      <c r="H471">
        <v>-10.282533000000001</v>
      </c>
      <c r="I471">
        <v>10.677878</v>
      </c>
      <c r="J471">
        <v>75.414603999999997</v>
      </c>
      <c r="K471">
        <f>Table1[[#This Row],[mx]]-$W$8</f>
        <v>-2.3733564257156532</v>
      </c>
      <c r="L471">
        <f>Table1[[#This Row],[my]]-$X$8</f>
        <v>0.56059669078796048</v>
      </c>
      <c r="M471">
        <f>Table1[[#This Row],[mz]]-$Y$8</f>
        <v>52.811597606784389</v>
      </c>
      <c r="N471">
        <f>Table1[[#This Row],[cx]]*$W$9+Table1[[#This Row],[cy]]*$X$9+Table1[[#This Row],[cz]]*$Y$9</f>
        <v>4.6280834018386237E-2</v>
      </c>
      <c r="O471">
        <f>Table1[[#This Row],[cx]]*$W$10+Table1[[#This Row],[cy]]*$X$10+Table1[[#This Row],[cz]]*$Y$10</f>
        <v>-0.39454656543660721</v>
      </c>
      <c r="P471">
        <f>Table1[[#This Row],[cx]]*$W$11+Table1[[#This Row],[cy]]*$X$11+Table1[[#This Row],[cz]]*$Y$11</f>
        <v>0.94846243299549582</v>
      </c>
      <c r="Q471">
        <f t="shared" si="41"/>
        <v>3.2936000135618394E-3</v>
      </c>
      <c r="R471">
        <f t="shared" si="42"/>
        <v>-83.309702759346266</v>
      </c>
      <c r="AF471">
        <f t="shared" si="43"/>
        <v>8.8447494834345193</v>
      </c>
      <c r="AG471">
        <f t="shared" si="44"/>
        <v>2.2140235119445273</v>
      </c>
      <c r="AH471">
        <f t="shared" si="45"/>
        <v>42.139155071148117</v>
      </c>
      <c r="AI471">
        <f>SQRT(Table1[[#This Row],[ax]]*Table1[[#This Row],[ax]]+Table1[[#This Row],[ay]]*Table1[[#This Row],[ay]]+Table1[[#This Row],[az]]*Table1[[#This Row],[az]])-9.807</f>
        <v>1.0183781473185967</v>
      </c>
    </row>
    <row r="472" spans="1:35" x14ac:dyDescent="0.25">
      <c r="A472">
        <v>28948958</v>
      </c>
      <c r="B472">
        <v>-0.60060999999999998</v>
      </c>
      <c r="C472">
        <v>1.6398999999999999</v>
      </c>
      <c r="D472">
        <v>9.5043550000000003</v>
      </c>
      <c r="E472">
        <v>-8.7981000000000004E-2</v>
      </c>
      <c r="F472">
        <v>2.1330999999999999E-2</v>
      </c>
      <c r="G472">
        <v>2.9203570000000001</v>
      </c>
      <c r="H472">
        <v>-10.643323000000001</v>
      </c>
      <c r="I472">
        <v>11.763764</v>
      </c>
      <c r="J472">
        <v>75.067870999999997</v>
      </c>
      <c r="K472">
        <f>Table1[[#This Row],[mx]]-$W$8</f>
        <v>-2.7341464257156529</v>
      </c>
      <c r="L472">
        <f>Table1[[#This Row],[my]]-$X$8</f>
        <v>1.6464826907879608</v>
      </c>
      <c r="M472">
        <f>Table1[[#This Row],[mz]]-$Y$8</f>
        <v>52.464864606784388</v>
      </c>
      <c r="N472">
        <f>Table1[[#This Row],[cx]]*$W$9+Table1[[#This Row],[cy]]*$X$9+Table1[[#This Row],[cz]]*$Y$9</f>
        <v>3.89249218945154E-2</v>
      </c>
      <c r="O472">
        <f>Table1[[#This Row],[cx]]*$W$10+Table1[[#This Row],[cy]]*$X$10+Table1[[#This Row],[cz]]*$Y$10</f>
        <v>-0.37245901238274304</v>
      </c>
      <c r="P472">
        <f>Table1[[#This Row],[cx]]*$W$11+Table1[[#This Row],[cy]]*$X$11+Table1[[#This Row],[cz]]*$Y$11</f>
        <v>0.9504913075188226</v>
      </c>
      <c r="Q472">
        <f t="shared" si="41"/>
        <v>1.9074699093649709E-3</v>
      </c>
      <c r="R472">
        <f t="shared" si="42"/>
        <v>-84.033794335595289</v>
      </c>
      <c r="AF472">
        <f t="shared" si="43"/>
        <v>-5.0409399773404964</v>
      </c>
      <c r="AG472">
        <f t="shared" si="44"/>
        <v>1.222176272793559</v>
      </c>
      <c r="AH472">
        <f t="shared" si="45"/>
        <v>167.32413077148655</v>
      </c>
      <c r="AI472">
        <f>SQRT(Table1[[#This Row],[ax]]*Table1[[#This Row],[ax]]+Table1[[#This Row],[ay]]*Table1[[#This Row],[ay]]+Table1[[#This Row],[az]]*Table1[[#This Row],[az]])-9.807</f>
        <v>-0.14352400281735989</v>
      </c>
    </row>
    <row r="473" spans="1:35" x14ac:dyDescent="0.25">
      <c r="A473">
        <v>29000421</v>
      </c>
      <c r="B473">
        <v>0.58936900000000003</v>
      </c>
      <c r="C473">
        <v>1.5177890000000001</v>
      </c>
      <c r="D473">
        <v>9.8108280000000008</v>
      </c>
      <c r="E473">
        <v>-8.0523999999999998E-2</v>
      </c>
      <c r="F473">
        <v>1.1478E-2</v>
      </c>
      <c r="G473">
        <v>2.378396</v>
      </c>
      <c r="H473">
        <v>-8.8393700000000006</v>
      </c>
      <c r="I473">
        <v>8.5061060000000008</v>
      </c>
      <c r="J473">
        <v>73.680931000000001</v>
      </c>
      <c r="K473">
        <f>Table1[[#This Row],[mx]]-$W$8</f>
        <v>-0.930193425715653</v>
      </c>
      <c r="L473">
        <f>Table1[[#This Row],[my]]-$X$8</f>
        <v>-1.6111753092120384</v>
      </c>
      <c r="M473">
        <f>Table1[[#This Row],[mz]]-$Y$8</f>
        <v>51.077924606784393</v>
      </c>
      <c r="N473">
        <f>Table1[[#This Row],[cx]]*$W$9+Table1[[#This Row],[cy]]*$X$9+Table1[[#This Row],[cz]]*$Y$9</f>
        <v>7.0527359649721538E-2</v>
      </c>
      <c r="O473">
        <f>Table1[[#This Row],[cx]]*$W$10+Table1[[#This Row],[cy]]*$X$10+Table1[[#This Row],[cz]]*$Y$10</f>
        <v>-0.41976918940501928</v>
      </c>
      <c r="P473">
        <f>Table1[[#This Row],[cx]]*$W$11+Table1[[#This Row],[cy]]*$X$11+Table1[[#This Row],[cz]]*$Y$11</f>
        <v>0.90025920082647704</v>
      </c>
      <c r="Q473">
        <f t="shared" si="41"/>
        <v>6.9774120807046292E-5</v>
      </c>
      <c r="R473">
        <f t="shared" si="42"/>
        <v>-80.462549731212476</v>
      </c>
      <c r="AF473">
        <f t="shared" si="43"/>
        <v>-4.6136853495114405</v>
      </c>
      <c r="AG473">
        <f t="shared" si="44"/>
        <v>0.6576409572511589</v>
      </c>
      <c r="AH473">
        <f t="shared" si="45"/>
        <v>136.27205281079694</v>
      </c>
      <c r="AI473">
        <f>SQRT(Table1[[#This Row],[ax]]*Table1[[#This Row],[ax]]+Table1[[#This Row],[ay]]*Table1[[#This Row],[ay]]+Table1[[#This Row],[az]]*Table1[[#This Row],[az]])-9.807</f>
        <v>0.13801811523066121</v>
      </c>
    </row>
    <row r="474" spans="1:35" x14ac:dyDescent="0.25">
      <c r="A474">
        <v>29051895</v>
      </c>
      <c r="B474">
        <v>-0.483288</v>
      </c>
      <c r="C474">
        <v>0.107533</v>
      </c>
      <c r="D474">
        <v>9.7389980000000005</v>
      </c>
      <c r="E474">
        <v>7.3619999999999996E-3</v>
      </c>
      <c r="F474">
        <v>1.0146000000000001E-2</v>
      </c>
      <c r="G474">
        <v>1.3474710000000001</v>
      </c>
      <c r="H474">
        <v>-8.8393700000000006</v>
      </c>
      <c r="I474">
        <v>8.5061060000000008</v>
      </c>
      <c r="J474">
        <v>73.334198000000001</v>
      </c>
      <c r="K474">
        <f>Table1[[#This Row],[mx]]-$W$8</f>
        <v>-0.930193425715653</v>
      </c>
      <c r="L474">
        <f>Table1[[#This Row],[my]]-$X$8</f>
        <v>-1.6111753092120384</v>
      </c>
      <c r="M474">
        <f>Table1[[#This Row],[mz]]-$Y$8</f>
        <v>50.731191606784392</v>
      </c>
      <c r="N474">
        <f>Table1[[#This Row],[cx]]*$W$9+Table1[[#This Row],[cy]]*$X$9+Table1[[#This Row],[cz]]*$Y$9</f>
        <v>6.9927276661259197E-2</v>
      </c>
      <c r="O474">
        <f>Table1[[#This Row],[cx]]*$W$10+Table1[[#This Row],[cy]]*$X$10+Table1[[#This Row],[cz]]*$Y$10</f>
        <v>-0.41712120432515032</v>
      </c>
      <c r="P474">
        <f>Table1[[#This Row],[cx]]*$W$11+Table1[[#This Row],[cy]]*$X$11+Table1[[#This Row],[cz]]*$Y$11</f>
        <v>0.89407727907424372</v>
      </c>
      <c r="Q474">
        <f t="shared" si="41"/>
        <v>4.7288398954930372E-4</v>
      </c>
      <c r="R474">
        <f t="shared" si="42"/>
        <v>-80.483281697290764</v>
      </c>
      <c r="AF474">
        <f t="shared" si="43"/>
        <v>0.42181152877531203</v>
      </c>
      <c r="AG474">
        <f t="shared" si="44"/>
        <v>0.58132297893973328</v>
      </c>
      <c r="AH474">
        <f t="shared" si="45"/>
        <v>77.204401316272552</v>
      </c>
      <c r="AI474">
        <f>SQRT(Table1[[#This Row],[ax]]*Table1[[#This Row],[ax]]+Table1[[#This Row],[ay]]*Table1[[#This Row],[ay]]+Table1[[#This Row],[az]]*Table1[[#This Row],[az]])-9.807</f>
        <v>-5.5425117908542987E-2</v>
      </c>
    </row>
    <row r="475" spans="1:35" x14ac:dyDescent="0.25">
      <c r="A475">
        <v>29103362</v>
      </c>
      <c r="B475">
        <v>-2.1184000000000001E-2</v>
      </c>
      <c r="C475">
        <v>0.26076899999999997</v>
      </c>
      <c r="D475">
        <v>9.8299830000000004</v>
      </c>
      <c r="E475">
        <v>4.6244E-2</v>
      </c>
      <c r="F475">
        <v>2.9550000000000002E-3</v>
      </c>
      <c r="G475">
        <v>0.80764000000000002</v>
      </c>
      <c r="H475">
        <v>-7.2158119999999997</v>
      </c>
      <c r="I475">
        <v>9.7729739999999996</v>
      </c>
      <c r="J475">
        <v>71.773894999999996</v>
      </c>
      <c r="K475">
        <f>Table1[[#This Row],[mx]]-$W$8</f>
        <v>0.69336457428434795</v>
      </c>
      <c r="L475">
        <f>Table1[[#This Row],[my]]-$X$8</f>
        <v>-0.34430730921203967</v>
      </c>
      <c r="M475">
        <f>Table1[[#This Row],[mz]]-$Y$8</f>
        <v>49.170888606784388</v>
      </c>
      <c r="N475">
        <f>Table1[[#This Row],[cx]]*$W$9+Table1[[#This Row],[cy]]*$X$9+Table1[[#This Row],[cz]]*$Y$9</f>
        <v>9.8261662597919117E-2</v>
      </c>
      <c r="O475">
        <f>Table1[[#This Row],[cx]]*$W$10+Table1[[#This Row],[cy]]*$X$10+Table1[[#This Row],[cz]]*$Y$10</f>
        <v>-0.38134557067112929</v>
      </c>
      <c r="P475">
        <f>Table1[[#This Row],[cx]]*$W$11+Table1[[#This Row],[cy]]*$X$11+Table1[[#This Row],[cz]]*$Y$11</f>
        <v>0.87336747711666884</v>
      </c>
      <c r="Q475">
        <f t="shared" si="41"/>
        <v>6.748532350183847E-3</v>
      </c>
      <c r="R475">
        <f t="shared" si="42"/>
        <v>-75.550851424619808</v>
      </c>
      <c r="AF475">
        <f t="shared" si="43"/>
        <v>2.6495860278029788</v>
      </c>
      <c r="AG475">
        <f t="shared" si="44"/>
        <v>0.16930902846115828</v>
      </c>
      <c r="AH475">
        <f t="shared" si="45"/>
        <v>46.27436336594581</v>
      </c>
      <c r="AI475">
        <f>SQRT(Table1[[#This Row],[ax]]*Table1[[#This Row],[ax]]+Table1[[#This Row],[ay]]*Table1[[#This Row],[ay]]+Table1[[#This Row],[az]]*Table1[[#This Row],[az]])-9.807</f>
        <v>2.6464039366086212E-2</v>
      </c>
    </row>
    <row r="476" spans="1:35" x14ac:dyDescent="0.25">
      <c r="A476">
        <v>29154847</v>
      </c>
      <c r="B476">
        <v>4.1069000000000001E-2</v>
      </c>
      <c r="C476">
        <v>-6.9647000000000001E-2</v>
      </c>
      <c r="D476">
        <v>9.7222390000000001</v>
      </c>
      <c r="E476">
        <v>4.8908E-2</v>
      </c>
      <c r="F476">
        <v>1.4673E-2</v>
      </c>
      <c r="G476">
        <v>0.70297600000000005</v>
      </c>
      <c r="H476">
        <v>-7.5766030000000004</v>
      </c>
      <c r="I476">
        <v>9.4110119999999995</v>
      </c>
      <c r="J476">
        <v>73.507568000000006</v>
      </c>
      <c r="K476">
        <f>Table1[[#This Row],[mx]]-$W$8</f>
        <v>0.3325735742843472</v>
      </c>
      <c r="L476">
        <f>Table1[[#This Row],[my]]-$X$8</f>
        <v>-0.70626930921203979</v>
      </c>
      <c r="M476">
        <f>Table1[[#This Row],[mz]]-$Y$8</f>
        <v>50.904561606784398</v>
      </c>
      <c r="N476">
        <f>Table1[[#This Row],[cx]]*$W$9+Table1[[#This Row],[cy]]*$X$9+Table1[[#This Row],[cz]]*$Y$9</f>
        <v>9.4357189366903321E-2</v>
      </c>
      <c r="O476">
        <f>Table1[[#This Row],[cx]]*$W$10+Table1[[#This Row],[cy]]*$X$10+Table1[[#This Row],[cz]]*$Y$10</f>
        <v>-0.40134309623660896</v>
      </c>
      <c r="P476">
        <f>Table1[[#This Row],[cx]]*$W$11+Table1[[#This Row],[cy]]*$X$11+Table1[[#This Row],[cz]]*$Y$11</f>
        <v>0.902121554026318</v>
      </c>
      <c r="Q476">
        <f t="shared" si="41"/>
        <v>2.6234739857385335E-4</v>
      </c>
      <c r="R476">
        <f t="shared" si="42"/>
        <v>-76.769826099063835</v>
      </c>
      <c r="AF476">
        <f t="shared" si="43"/>
        <v>2.80222198442583</v>
      </c>
      <c r="AG476">
        <f t="shared" si="44"/>
        <v>0.84070097279545697</v>
      </c>
      <c r="AH476">
        <f t="shared" si="45"/>
        <v>40.277557898988562</v>
      </c>
      <c r="AI476">
        <f>SQRT(Table1[[#This Row],[ax]]*Table1[[#This Row],[ax]]+Table1[[#This Row],[ay]]*Table1[[#This Row],[ay]]+Table1[[#This Row],[az]]*Table1[[#This Row],[az]])-9.807</f>
        <v>-8.4424798928475653E-2</v>
      </c>
    </row>
    <row r="477" spans="1:35" x14ac:dyDescent="0.25">
      <c r="A477">
        <v>29206319</v>
      </c>
      <c r="B477">
        <v>-2.1184000000000001E-2</v>
      </c>
      <c r="C477">
        <v>-1.5373680000000001</v>
      </c>
      <c r="D477">
        <v>9.7557589999999994</v>
      </c>
      <c r="E477">
        <v>-7.0669999999999997E-2</v>
      </c>
      <c r="F477">
        <v>5.6189999999999999E-3</v>
      </c>
      <c r="G477">
        <v>1.7858339999999999</v>
      </c>
      <c r="H477">
        <v>-6.8550209999999998</v>
      </c>
      <c r="I477">
        <v>9.4110119999999995</v>
      </c>
      <c r="J477">
        <v>73.507568000000006</v>
      </c>
      <c r="K477">
        <f>Table1[[#This Row],[mx]]-$W$8</f>
        <v>1.0541555742843478</v>
      </c>
      <c r="L477">
        <f>Table1[[#This Row],[my]]-$X$8</f>
        <v>-0.70626930921203979</v>
      </c>
      <c r="M477">
        <f>Table1[[#This Row],[mz]]-$Y$8</f>
        <v>50.904561606784398</v>
      </c>
      <c r="N477">
        <f>Table1[[#This Row],[cx]]*$W$9+Table1[[#This Row],[cy]]*$X$9+Table1[[#This Row],[cz]]*$Y$9</f>
        <v>0.10809246648020324</v>
      </c>
      <c r="O477">
        <f>Table1[[#This Row],[cx]]*$W$10+Table1[[#This Row],[cy]]*$X$10+Table1[[#This Row],[cz]]*$Y$10</f>
        <v>-0.40092657132927223</v>
      </c>
      <c r="P477">
        <f>Table1[[#This Row],[cx]]*$W$11+Table1[[#This Row],[cy]]*$X$11+Table1[[#This Row],[cz]]*$Y$11</f>
        <v>0.90124966701032538</v>
      </c>
      <c r="Q477">
        <f t="shared" si="41"/>
        <v>2.3479251494901287E-4</v>
      </c>
      <c r="R477">
        <f t="shared" si="42"/>
        <v>-74.911433357850811</v>
      </c>
      <c r="AF477">
        <f t="shared" si="43"/>
        <v>-4.0490927381895272</v>
      </c>
      <c r="AG477">
        <f t="shared" si="44"/>
        <v>0.32194498508400954</v>
      </c>
      <c r="AH477">
        <f t="shared" si="45"/>
        <v>102.32075111096586</v>
      </c>
      <c r="AI477">
        <f>SQRT(Table1[[#This Row],[ax]]*Table1[[#This Row],[ax]]+Table1[[#This Row],[ay]]*Table1[[#This Row],[ay]]+Table1[[#This Row],[az]]*Table1[[#This Row],[az]])-9.807</f>
        <v>6.9172476995376542E-2</v>
      </c>
    </row>
    <row r="478" spans="1:35" x14ac:dyDescent="0.25">
      <c r="A478">
        <v>29257804</v>
      </c>
      <c r="B478">
        <v>-1.6395E-2</v>
      </c>
      <c r="C478">
        <v>-0.189364</v>
      </c>
      <c r="D478">
        <v>9.3439350000000001</v>
      </c>
      <c r="E478">
        <v>3.8521E-2</v>
      </c>
      <c r="F478">
        <v>3.4914000000000001E-2</v>
      </c>
      <c r="G478">
        <v>2.8170250000000001</v>
      </c>
      <c r="H478">
        <v>-8.2981839999999991</v>
      </c>
      <c r="I478">
        <v>8.3251259999999991</v>
      </c>
      <c r="J478">
        <v>72.467369000000005</v>
      </c>
      <c r="K478">
        <f>Table1[[#This Row],[mx]]-$W$8</f>
        <v>-0.3890074257156515</v>
      </c>
      <c r="L478">
        <f>Table1[[#This Row],[my]]-$X$8</f>
        <v>-1.7921553092120401</v>
      </c>
      <c r="M478">
        <f>Table1[[#This Row],[mz]]-$Y$8</f>
        <v>49.864362606784397</v>
      </c>
      <c r="N478">
        <f>Table1[[#This Row],[cx]]*$W$9+Table1[[#This Row],[cy]]*$X$9+Table1[[#This Row],[cz]]*$Y$9</f>
        <v>7.8709891936874499E-2</v>
      </c>
      <c r="O478">
        <f>Table1[[#This Row],[cx]]*$W$10+Table1[[#This Row],[cy]]*$X$10+Table1[[#This Row],[cz]]*$Y$10</f>
        <v>-0.41346349517752506</v>
      </c>
      <c r="P478">
        <f>Table1[[#This Row],[cx]]*$W$11+Table1[[#This Row],[cy]]*$X$11+Table1[[#This Row],[cz]]*$Y$11</f>
        <v>0.87667282060144847</v>
      </c>
      <c r="Q478">
        <f t="shared" si="41"/>
        <v>2.9482138025214298E-3</v>
      </c>
      <c r="R478">
        <f t="shared" si="42"/>
        <v>-79.221727772175356</v>
      </c>
      <c r="AF478">
        <f t="shared" si="43"/>
        <v>2.2070907226234442</v>
      </c>
      <c r="AG478">
        <f t="shared" si="44"/>
        <v>2.0004248459197562</v>
      </c>
      <c r="AH478">
        <f t="shared" si="45"/>
        <v>161.40364328284073</v>
      </c>
      <c r="AI478">
        <f>SQRT(Table1[[#This Row],[ax]]*Table1[[#This Row],[ax]]+Table1[[#This Row],[ay]]*Table1[[#This Row],[ay]]+Table1[[#This Row],[az]]*Table1[[#This Row],[az]])-9.807</f>
        <v>-0.4611319929743285</v>
      </c>
    </row>
    <row r="479" spans="1:35" x14ac:dyDescent="0.25">
      <c r="A479">
        <v>29309287</v>
      </c>
      <c r="B479">
        <v>0.536694</v>
      </c>
      <c r="C479">
        <v>0.56245400000000001</v>
      </c>
      <c r="D479">
        <v>10.12209</v>
      </c>
      <c r="E479">
        <v>1.6417000000000001E-2</v>
      </c>
      <c r="F479">
        <v>2.7191E-2</v>
      </c>
      <c r="G479">
        <v>2.7605650000000002</v>
      </c>
      <c r="H479">
        <v>-7.7569980000000003</v>
      </c>
      <c r="I479">
        <v>9.5919919999999994</v>
      </c>
      <c r="J479">
        <v>71.600532999999999</v>
      </c>
      <c r="K479">
        <f>Table1[[#This Row],[mx]]-$W$8</f>
        <v>0.15217857428434733</v>
      </c>
      <c r="L479">
        <f>Table1[[#This Row],[my]]-$X$8</f>
        <v>-0.52528930921203987</v>
      </c>
      <c r="M479">
        <f>Table1[[#This Row],[mz]]-$Y$8</f>
        <v>48.99752660678439</v>
      </c>
      <c r="N479">
        <f>Table1[[#This Row],[cx]]*$W$9+Table1[[#This Row],[cy]]*$X$9+Table1[[#This Row],[cz]]*$Y$9</f>
        <v>8.76415487402393E-2</v>
      </c>
      <c r="O479">
        <f>Table1[[#This Row],[cx]]*$W$10+Table1[[#This Row],[cy]]*$X$10+Table1[[#This Row],[cz]]*$Y$10</f>
        <v>-0.38360866229161339</v>
      </c>
      <c r="P479">
        <f>Table1[[#This Row],[cx]]*$W$11+Table1[[#This Row],[cy]]*$X$11+Table1[[#This Row],[cz]]*$Y$11</f>
        <v>0.86963469497325041</v>
      </c>
      <c r="Q479">
        <f t="shared" si="41"/>
        <v>7.903005610981723E-3</v>
      </c>
      <c r="R479">
        <f t="shared" si="42"/>
        <v>-77.130737544478492</v>
      </c>
      <c r="AF479">
        <f t="shared" si="43"/>
        <v>0.94062481226627259</v>
      </c>
      <c r="AG479">
        <f t="shared" si="44"/>
        <v>1.5579295407402214</v>
      </c>
      <c r="AH479">
        <f t="shared" si="45"/>
        <v>158.1687235715321</v>
      </c>
      <c r="AI479">
        <f>SQRT(Table1[[#This Row],[ax]]*Table1[[#This Row],[ax]]+Table1[[#This Row],[ay]]*Table1[[#This Row],[ay]]+Table1[[#This Row],[az]]*Table1[[#This Row],[az]])-9.807</f>
        <v>0.34490134506103232</v>
      </c>
    </row>
    <row r="480" spans="1:35" x14ac:dyDescent="0.25">
      <c r="A480">
        <v>29360770</v>
      </c>
      <c r="B480">
        <v>0.66838200000000003</v>
      </c>
      <c r="C480">
        <v>1.048502</v>
      </c>
      <c r="D480">
        <v>9.9616710000000008</v>
      </c>
      <c r="E480">
        <v>4.7309999999999998E-2</v>
      </c>
      <c r="F480">
        <v>2.8256E-2</v>
      </c>
      <c r="G480">
        <v>2.1629429999999998</v>
      </c>
      <c r="H480">
        <v>-7.2158119999999997</v>
      </c>
      <c r="I480">
        <v>9.7729739999999996</v>
      </c>
      <c r="J480">
        <v>72.467369000000005</v>
      </c>
      <c r="K480">
        <f>Table1[[#This Row],[mx]]-$W$8</f>
        <v>0.69336457428434795</v>
      </c>
      <c r="L480">
        <f>Table1[[#This Row],[my]]-$X$8</f>
        <v>-0.34430730921203967</v>
      </c>
      <c r="M480">
        <f>Table1[[#This Row],[mz]]-$Y$8</f>
        <v>49.864362606784397</v>
      </c>
      <c r="N480">
        <f>Table1[[#This Row],[cx]]*$W$9+Table1[[#This Row],[cy]]*$X$9+Table1[[#This Row],[cz]]*$Y$9</f>
        <v>9.9461842420263499E-2</v>
      </c>
      <c r="O480">
        <f>Table1[[#This Row],[cx]]*$W$10+Table1[[#This Row],[cy]]*$X$10+Table1[[#This Row],[cz]]*$Y$10</f>
        <v>-0.38664160192652508</v>
      </c>
      <c r="P480">
        <f>Table1[[#This Row],[cx]]*$W$11+Table1[[#This Row],[cy]]*$X$11+Table1[[#This Row],[cz]]*$Y$11</f>
        <v>0.8857314632535761</v>
      </c>
      <c r="Q480">
        <f t="shared" si="41"/>
        <v>3.1466926182287334E-3</v>
      </c>
      <c r="R480">
        <f t="shared" si="42"/>
        <v>-75.57370655563146</v>
      </c>
      <c r="AF480">
        <f t="shared" si="43"/>
        <v>2.7106633287639248</v>
      </c>
      <c r="AG480">
        <f t="shared" si="44"/>
        <v>1.6189495459216541</v>
      </c>
      <c r="AH480">
        <f t="shared" si="45"/>
        <v>123.9275052273648</v>
      </c>
      <c r="AI480">
        <f>SQRT(Table1[[#This Row],[ax]]*Table1[[#This Row],[ax]]+Table1[[#This Row],[ay]]*Table1[[#This Row],[ay]]+Table1[[#This Row],[az]]*Table1[[#This Row],[az]])-9.807</f>
        <v>0.23197305774694321</v>
      </c>
    </row>
    <row r="481" spans="1:35" x14ac:dyDescent="0.25">
      <c r="A481">
        <v>29412257</v>
      </c>
      <c r="B481">
        <v>0.23022000000000001</v>
      </c>
      <c r="C481">
        <v>0.287107</v>
      </c>
      <c r="D481">
        <v>9.7006890000000006</v>
      </c>
      <c r="E481">
        <v>-1.6607E-2</v>
      </c>
      <c r="F481">
        <v>2.1065E-2</v>
      </c>
      <c r="G481">
        <v>1.6990130000000001</v>
      </c>
      <c r="H481">
        <v>-8.2981839999999991</v>
      </c>
      <c r="I481">
        <v>8.6870879999999993</v>
      </c>
      <c r="J481">
        <v>73.507568000000006</v>
      </c>
      <c r="K481">
        <f>Table1[[#This Row],[mx]]-$W$8</f>
        <v>-0.3890074257156515</v>
      </c>
      <c r="L481">
        <f>Table1[[#This Row],[my]]-$X$8</f>
        <v>-1.43019330921204</v>
      </c>
      <c r="M481">
        <f>Table1[[#This Row],[mz]]-$Y$8</f>
        <v>50.904561606784398</v>
      </c>
      <c r="N481">
        <f>Table1[[#This Row],[cx]]*$W$9+Table1[[#This Row],[cy]]*$X$9+Table1[[#This Row],[cz]]*$Y$9</f>
        <v>8.0547404364358741E-2</v>
      </c>
      <c r="O481">
        <f>Table1[[#This Row],[cx]]*$W$10+Table1[[#This Row],[cy]]*$X$10+Table1[[#This Row],[cz]]*$Y$10</f>
        <v>-0.41485817380032391</v>
      </c>
      <c r="P481">
        <f>Table1[[#This Row],[cx]]*$W$11+Table1[[#This Row],[cy]]*$X$11+Table1[[#This Row],[cz]]*$Y$11</f>
        <v>0.89781020385010268</v>
      </c>
      <c r="Q481">
        <f t="shared" si="41"/>
        <v>2.3536619845335624E-4</v>
      </c>
      <c r="R481">
        <f t="shared" si="42"/>
        <v>-79.012357850499981</v>
      </c>
      <c r="AF481">
        <f t="shared" si="43"/>
        <v>-0.95151101037375818</v>
      </c>
      <c r="AG481">
        <f t="shared" si="44"/>
        <v>1.2069355954430792</v>
      </c>
      <c r="AH481">
        <f t="shared" si="45"/>
        <v>97.346274237860541</v>
      </c>
      <c r="AI481">
        <f>SQRT(Table1[[#This Row],[ax]]*Table1[[#This Row],[ax]]+Table1[[#This Row],[ay]]*Table1[[#This Row],[ay]]+Table1[[#This Row],[az]]*Table1[[#This Row],[az]])-9.807</f>
        <v>-9.9332991260464354E-2</v>
      </c>
    </row>
    <row r="482" spans="1:35" x14ac:dyDescent="0.25">
      <c r="A482">
        <v>29463732</v>
      </c>
      <c r="B482">
        <v>-4.9916000000000002E-2</v>
      </c>
      <c r="C482">
        <v>0.27513500000000002</v>
      </c>
      <c r="D482">
        <v>9.6240710000000007</v>
      </c>
      <c r="E482">
        <v>4.7309999999999998E-2</v>
      </c>
      <c r="F482">
        <v>2.8256E-2</v>
      </c>
      <c r="G482">
        <v>0.77674699999999997</v>
      </c>
      <c r="H482">
        <v>-7.0354169999999998</v>
      </c>
      <c r="I482">
        <v>7.4202209999999997</v>
      </c>
      <c r="J482">
        <v>72.293998999999999</v>
      </c>
      <c r="K482">
        <f>Table1[[#This Row],[mx]]-$W$8</f>
        <v>0.87375957428434781</v>
      </c>
      <c r="L482">
        <f>Table1[[#This Row],[my]]-$X$8</f>
        <v>-2.6970603092120395</v>
      </c>
      <c r="M482">
        <f>Table1[[#This Row],[mz]]-$Y$8</f>
        <v>49.690992606784391</v>
      </c>
      <c r="N482">
        <f>Table1[[#This Row],[cx]]*$W$9+Table1[[#This Row],[cy]]*$X$9+Table1[[#This Row],[cz]]*$Y$9</f>
        <v>0.10235339212587932</v>
      </c>
      <c r="O482">
        <f>Table1[[#This Row],[cx]]*$W$10+Table1[[#This Row],[cy]]*$X$10+Table1[[#This Row],[cz]]*$Y$10</f>
        <v>-0.42778374972827954</v>
      </c>
      <c r="P482">
        <f>Table1[[#This Row],[cx]]*$W$11+Table1[[#This Row],[cy]]*$X$11+Table1[[#This Row],[cz]]*$Y$11</f>
        <v>0.86557695187821504</v>
      </c>
      <c r="Q482">
        <f t="shared" si="41"/>
        <v>3.2834489482223331E-3</v>
      </c>
      <c r="R482">
        <f t="shared" si="42"/>
        <v>-76.544128515532194</v>
      </c>
      <c r="AF482">
        <f t="shared" si="43"/>
        <v>2.7106633287639248</v>
      </c>
      <c r="AG482">
        <f t="shared" si="44"/>
        <v>1.6189495459216541</v>
      </c>
      <c r="AH482">
        <f t="shared" si="45"/>
        <v>44.504324849448153</v>
      </c>
      <c r="AI482">
        <f>SQRT(Table1[[#This Row],[ax]]*Table1[[#This Row],[ax]]+Table1[[#This Row],[ay]]*Table1[[#This Row],[ay]]+Table1[[#This Row],[az]]*Table1[[#This Row],[az]])-9.807</f>
        <v>-0.17886760122597778</v>
      </c>
    </row>
    <row r="483" spans="1:35" x14ac:dyDescent="0.25">
      <c r="A483">
        <v>29515214</v>
      </c>
      <c r="B483">
        <v>-0.167237</v>
      </c>
      <c r="C483">
        <v>-0.28513699999999997</v>
      </c>
      <c r="D483">
        <v>9.4133709999999997</v>
      </c>
      <c r="E483">
        <v>0.106166</v>
      </c>
      <c r="F483">
        <v>1.494E-2</v>
      </c>
      <c r="G483">
        <v>1.1413390000000001</v>
      </c>
      <c r="H483">
        <v>-8.8393700000000006</v>
      </c>
      <c r="I483">
        <v>7.0582589999999996</v>
      </c>
      <c r="J483">
        <v>73.334198000000001</v>
      </c>
      <c r="K483">
        <f>Table1[[#This Row],[mx]]-$W$8</f>
        <v>-0.930193425715653</v>
      </c>
      <c r="L483">
        <f>Table1[[#This Row],[my]]-$X$8</f>
        <v>-3.0590223092120397</v>
      </c>
      <c r="M483">
        <f>Table1[[#This Row],[mz]]-$Y$8</f>
        <v>50.731191606784392</v>
      </c>
      <c r="N483">
        <f>Table1[[#This Row],[cx]]*$W$9+Table1[[#This Row],[cy]]*$X$9+Table1[[#This Row],[cz]]*$Y$9</f>
        <v>6.9778222915818838E-2</v>
      </c>
      <c r="O483">
        <f>Table1[[#This Row],[cx]]*$W$10+Table1[[#This Row],[cy]]*$X$10+Table1[[#This Row],[cz]]*$Y$10</f>
        <v>-0.44331829269855993</v>
      </c>
      <c r="P483">
        <f>Table1[[#This Row],[cx]]*$W$11+Table1[[#This Row],[cy]]*$X$11+Table1[[#This Row],[cz]]*$Y$11</f>
        <v>0.88371081426634368</v>
      </c>
      <c r="Q483">
        <f t="shared" si="41"/>
        <v>3.117021221982163E-4</v>
      </c>
      <c r="R483">
        <f t="shared" si="42"/>
        <v>-81.055041948403741</v>
      </c>
      <c r="AF483">
        <f t="shared" si="43"/>
        <v>6.0828637277858979</v>
      </c>
      <c r="AG483">
        <f t="shared" si="44"/>
        <v>0.85599894592544989</v>
      </c>
      <c r="AH483">
        <f t="shared" si="45"/>
        <v>65.393907693681868</v>
      </c>
      <c r="AI483">
        <f>SQRT(Table1[[#This Row],[ax]]*Table1[[#This Row],[ax]]+Table1[[#This Row],[ay]]*Table1[[#This Row],[ay]]+Table1[[#This Row],[az]]*Table1[[#This Row],[az]])-9.807</f>
        <v>-0.38782673975157245</v>
      </c>
    </row>
    <row r="484" spans="1:35" x14ac:dyDescent="0.25">
      <c r="A484">
        <v>29566696</v>
      </c>
      <c r="B484">
        <v>0.105715</v>
      </c>
      <c r="C484">
        <v>0.18654499999999999</v>
      </c>
      <c r="D484">
        <v>9.6432260000000003</v>
      </c>
      <c r="E484">
        <v>6.1691000000000003E-2</v>
      </c>
      <c r="F484">
        <v>3.6244999999999999E-2</v>
      </c>
      <c r="G484">
        <v>1.449738</v>
      </c>
      <c r="H484">
        <v>-9.7413460000000001</v>
      </c>
      <c r="I484">
        <v>7.2392399999999997</v>
      </c>
      <c r="J484">
        <v>71.080428999999995</v>
      </c>
      <c r="K484">
        <f>Table1[[#This Row],[mx]]-$W$8</f>
        <v>-1.8321694257156524</v>
      </c>
      <c r="L484">
        <f>Table1[[#This Row],[my]]-$X$8</f>
        <v>-2.8780413092120396</v>
      </c>
      <c r="M484">
        <f>Table1[[#This Row],[mz]]-$Y$8</f>
        <v>48.477422606784387</v>
      </c>
      <c r="N484">
        <f>Table1[[#This Row],[cx]]*$W$9+Table1[[#This Row],[cy]]*$X$9+Table1[[#This Row],[cz]]*$Y$9</f>
        <v>4.872723959461342E-2</v>
      </c>
      <c r="O484">
        <f>Table1[[#This Row],[cx]]*$W$10+Table1[[#This Row],[cy]]*$X$10+Table1[[#This Row],[cz]]*$Y$10</f>
        <v>-0.42335237227301264</v>
      </c>
      <c r="P484">
        <f>Table1[[#This Row],[cx]]*$W$11+Table1[[#This Row],[cy]]*$X$11+Table1[[#This Row],[cz]]*$Y$11</f>
        <v>0.84591390859959836</v>
      </c>
      <c r="Q484">
        <f t="shared" si="41"/>
        <v>1.0573614910535784E-2</v>
      </c>
      <c r="R484">
        <f t="shared" si="42"/>
        <v>-83.434231476463253</v>
      </c>
      <c r="AF484">
        <f t="shared" si="43"/>
        <v>3.5346339339415618</v>
      </c>
      <c r="AG484">
        <f t="shared" si="44"/>
        <v>2.0766855284516685</v>
      </c>
      <c r="AH484">
        <f t="shared" si="45"/>
        <v>83.063868799736937</v>
      </c>
      <c r="AI484">
        <f>SQRT(Table1[[#This Row],[ax]]*Table1[[#This Row],[ax]]+Table1[[#This Row],[ay]]*Table1[[#This Row],[ay]]+Table1[[#This Row],[az]]*Table1[[#This Row],[az]])-9.807</f>
        <v>-0.16139051250124403</v>
      </c>
    </row>
    <row r="485" spans="1:35" x14ac:dyDescent="0.25">
      <c r="A485">
        <v>29618173</v>
      </c>
      <c r="B485">
        <v>-0.483288</v>
      </c>
      <c r="C485">
        <v>0.928786</v>
      </c>
      <c r="D485">
        <v>9.7892799999999998</v>
      </c>
      <c r="E485">
        <v>4.1660000000000004E-3</v>
      </c>
      <c r="F485">
        <v>2.7456999999999999E-2</v>
      </c>
      <c r="G485">
        <v>1.660663</v>
      </c>
      <c r="H485">
        <v>-8.1177879999999991</v>
      </c>
      <c r="I485">
        <v>7.0582589999999996</v>
      </c>
      <c r="J485">
        <v>72.640732</v>
      </c>
      <c r="K485">
        <f>Table1[[#This Row],[mx]]-$W$8</f>
        <v>-0.2086114257156515</v>
      </c>
      <c r="L485">
        <f>Table1[[#This Row],[my]]-$X$8</f>
        <v>-3.0590223092120397</v>
      </c>
      <c r="M485">
        <f>Table1[[#This Row],[mz]]-$Y$8</f>
        <v>50.037725606784392</v>
      </c>
      <c r="N485">
        <f>Table1[[#This Row],[cx]]*$W$9+Table1[[#This Row],[cy]]*$X$9+Table1[[#This Row],[cz]]*$Y$9</f>
        <v>8.2313334052194084E-2</v>
      </c>
      <c r="O485">
        <f>Table1[[#This Row],[cx]]*$W$10+Table1[[#This Row],[cy]]*$X$10+Table1[[#This Row],[cz]]*$Y$10</f>
        <v>-0.43760579763148499</v>
      </c>
      <c r="P485">
        <f>Table1[[#This Row],[cx]]*$W$11+Table1[[#This Row],[cy]]*$X$11+Table1[[#This Row],[cz]]*$Y$11</f>
        <v>0.87047508374588445</v>
      </c>
      <c r="Q485">
        <f t="shared" si="41"/>
        <v>1.9358952368997906E-3</v>
      </c>
      <c r="R485">
        <f t="shared" si="42"/>
        <v>-79.347178426391906</v>
      </c>
      <c r="AF485">
        <f t="shared" si="43"/>
        <v>0.23869421745150099</v>
      </c>
      <c r="AG485">
        <f t="shared" si="44"/>
        <v>1.5731702180907012</v>
      </c>
      <c r="AH485">
        <f t="shared" si="45"/>
        <v>95.148981093533834</v>
      </c>
      <c r="AI485">
        <f>SQRT(Table1[[#This Row],[ax]]*Table1[[#This Row],[ax]]+Table1[[#This Row],[ay]]*Table1[[#This Row],[ay]]+Table1[[#This Row],[az]]*Table1[[#This Row],[az]])-9.807</f>
        <v>3.8111154432945327E-2</v>
      </c>
    </row>
    <row r="486" spans="1:35" x14ac:dyDescent="0.25">
      <c r="A486">
        <v>29669649</v>
      </c>
      <c r="B486">
        <v>-1.2877810000000001</v>
      </c>
      <c r="C486">
        <v>-0.72808600000000001</v>
      </c>
      <c r="D486">
        <v>9.7797020000000003</v>
      </c>
      <c r="E486">
        <v>1.2954E-2</v>
      </c>
      <c r="F486">
        <v>3.6777999999999998E-2</v>
      </c>
      <c r="G486">
        <v>1.8710560000000001</v>
      </c>
      <c r="H486">
        <v>-8.8393700000000006</v>
      </c>
      <c r="I486">
        <v>6.3343350000000003</v>
      </c>
      <c r="J486">
        <v>73.334198000000001</v>
      </c>
      <c r="K486">
        <f>Table1[[#This Row],[mx]]-$W$8</f>
        <v>-0.930193425715653</v>
      </c>
      <c r="L486">
        <f>Table1[[#This Row],[my]]-$X$8</f>
        <v>-3.782946309212039</v>
      </c>
      <c r="M486">
        <f>Table1[[#This Row],[mz]]-$Y$8</f>
        <v>50.731191606784392</v>
      </c>
      <c r="N486">
        <f>Table1[[#This Row],[cx]]*$W$9+Table1[[#This Row],[cy]]*$X$9+Table1[[#This Row],[cz]]*$Y$9</f>
        <v>6.9703695991624376E-2</v>
      </c>
      <c r="O486">
        <f>Table1[[#This Row],[cx]]*$W$10+Table1[[#This Row],[cy]]*$X$10+Table1[[#This Row],[cz]]*$Y$10</f>
        <v>-0.45641684593217657</v>
      </c>
      <c r="P486">
        <f>Table1[[#This Row],[cx]]*$W$11+Table1[[#This Row],[cy]]*$X$11+Table1[[#This Row],[cz]]*$Y$11</f>
        <v>0.87852757828243511</v>
      </c>
      <c r="Q486">
        <f t="shared" si="41"/>
        <v>2.254307573205538E-4</v>
      </c>
      <c r="R486">
        <f t="shared" si="42"/>
        <v>-81.316915290414926</v>
      </c>
      <c r="AF486">
        <f t="shared" si="43"/>
        <v>0.74220952781246841</v>
      </c>
      <c r="AG486">
        <f t="shared" si="44"/>
        <v>2.1072241789321415</v>
      </c>
      <c r="AH486">
        <f t="shared" si="45"/>
        <v>107.20361203262976</v>
      </c>
      <c r="AI486">
        <f>SQRT(Table1[[#This Row],[ax]]*Table1[[#This Row],[ax]]+Table1[[#This Row],[ay]]*Table1[[#This Row],[ay]]+Table1[[#This Row],[az]]*Table1[[#This Row],[az]])-9.807</f>
        <v>8.3958514530378281E-2</v>
      </c>
    </row>
    <row r="487" spans="1:35" x14ac:dyDescent="0.25">
      <c r="A487">
        <v>29721133</v>
      </c>
      <c r="B487">
        <v>0.366697</v>
      </c>
      <c r="C487">
        <v>-0.17499799999999999</v>
      </c>
      <c r="D487">
        <v>9.7030840000000005</v>
      </c>
      <c r="E487">
        <v>9.0454000000000007E-2</v>
      </c>
      <c r="F487">
        <v>2.9055000000000001E-2</v>
      </c>
      <c r="G487">
        <v>1.0949990000000001</v>
      </c>
      <c r="H487">
        <v>-9.7413460000000001</v>
      </c>
      <c r="I487">
        <v>7.2392399999999997</v>
      </c>
      <c r="J487">
        <v>72.467369000000005</v>
      </c>
      <c r="K487">
        <f>Table1[[#This Row],[mx]]-$W$8</f>
        <v>-1.8321694257156524</v>
      </c>
      <c r="L487">
        <f>Table1[[#This Row],[my]]-$X$8</f>
        <v>-2.8780413092120396</v>
      </c>
      <c r="M487">
        <f>Table1[[#This Row],[mz]]-$Y$8</f>
        <v>49.864362606784397</v>
      </c>
      <c r="N487">
        <f>Table1[[#This Row],[cx]]*$W$9+Table1[[#This Row],[cy]]*$X$9+Table1[[#This Row],[cz]]*$Y$9</f>
        <v>5.1127585393882485E-2</v>
      </c>
      <c r="O487">
        <f>Table1[[#This Row],[cx]]*$W$10+Table1[[#This Row],[cy]]*$X$10+Table1[[#This Row],[cz]]*$Y$10</f>
        <v>-0.43394437368814653</v>
      </c>
      <c r="P487">
        <f>Table1[[#This Row],[cx]]*$W$11+Table1[[#This Row],[cy]]*$X$11+Table1[[#This Row],[cz]]*$Y$11</f>
        <v>0.87064173824097224</v>
      </c>
      <c r="Q487">
        <f t="shared" si="41"/>
        <v>2.6072475944479852E-3</v>
      </c>
      <c r="R487">
        <f t="shared" si="42"/>
        <v>-83.280356096616515</v>
      </c>
      <c r="AF487">
        <f t="shared" si="43"/>
        <v>5.1826324400763486</v>
      </c>
      <c r="AG487">
        <f t="shared" si="44"/>
        <v>1.6647288737526069</v>
      </c>
      <c r="AH487">
        <f t="shared" si="45"/>
        <v>62.73882127104563</v>
      </c>
      <c r="AI487">
        <f>SQRT(Table1[[#This Row],[ax]]*Table1[[#This Row],[ax]]+Table1[[#This Row],[ay]]*Table1[[#This Row],[ay]]+Table1[[#This Row],[az]]*Table1[[#This Row],[az]])-9.807</f>
        <v>-9.5412585943067896E-2</v>
      </c>
    </row>
    <row r="488" spans="1:35" x14ac:dyDescent="0.25">
      <c r="A488">
        <v>29772603</v>
      </c>
      <c r="B488">
        <v>-0.95975900000000003</v>
      </c>
      <c r="C488">
        <v>-0.99385599999999996</v>
      </c>
      <c r="D488">
        <v>9.746181</v>
      </c>
      <c r="E488">
        <v>6.5630000000000003E-3</v>
      </c>
      <c r="F488">
        <v>2.0265999999999999E-2</v>
      </c>
      <c r="G488">
        <v>1.075558</v>
      </c>
      <c r="H488">
        <v>-11.184509</v>
      </c>
      <c r="I488">
        <v>5.7913920000000001</v>
      </c>
      <c r="J488">
        <v>72.120636000000005</v>
      </c>
      <c r="K488">
        <f>Table1[[#This Row],[mx]]-$W$8</f>
        <v>-3.2753324257156526</v>
      </c>
      <c r="L488">
        <f>Table1[[#This Row],[my]]-$X$8</f>
        <v>-4.3258893092120392</v>
      </c>
      <c r="M488">
        <f>Table1[[#This Row],[mz]]-$Y$8</f>
        <v>49.517629606784396</v>
      </c>
      <c r="N488">
        <f>Table1[[#This Row],[cx]]*$W$9+Table1[[#This Row],[cy]]*$X$9+Table1[[#This Row],[cz]]*$Y$9</f>
        <v>2.2907913365381172E-2</v>
      </c>
      <c r="O488">
        <f>Table1[[#This Row],[cx]]*$W$10+Table1[[#This Row],[cy]]*$X$10+Table1[[#This Row],[cz]]*$Y$10</f>
        <v>-0.45832654431294578</v>
      </c>
      <c r="P488">
        <f>Table1[[#This Row],[cx]]*$W$11+Table1[[#This Row],[cy]]*$X$11+Table1[[#This Row],[cz]]*$Y$11</f>
        <v>0.85583711734460766</v>
      </c>
      <c r="Q488">
        <f t="shared" si="41"/>
        <v>3.2438532137783497E-3</v>
      </c>
      <c r="R488">
        <f t="shared" si="42"/>
        <v>-87.138643974215199</v>
      </c>
      <c r="AF488">
        <f t="shared" si="43"/>
        <v>0.3760322009443593</v>
      </c>
      <c r="AG488">
        <f t="shared" si="44"/>
        <v>1.1611562676121263</v>
      </c>
      <c r="AH488">
        <f t="shared" si="45"/>
        <v>61.6249340215318</v>
      </c>
      <c r="AI488">
        <f>SQRT(Table1[[#This Row],[ax]]*Table1[[#This Row],[ax]]+Table1[[#This Row],[ay]]*Table1[[#This Row],[ay]]+Table1[[#This Row],[az]]*Table1[[#This Row],[az]])-9.807</f>
        <v>3.6623884097664927E-2</v>
      </c>
    </row>
    <row r="489" spans="1:35" x14ac:dyDescent="0.25">
      <c r="A489">
        <v>29824087</v>
      </c>
      <c r="B489">
        <v>-0.49286600000000003</v>
      </c>
      <c r="C489">
        <v>0.124293</v>
      </c>
      <c r="D489">
        <v>9.5019609999999997</v>
      </c>
      <c r="E489">
        <v>-5.1549999999999999E-3</v>
      </c>
      <c r="F489">
        <v>2.0799000000000002E-2</v>
      </c>
      <c r="G489">
        <v>1.8564080000000001</v>
      </c>
      <c r="H489">
        <v>-10.823718</v>
      </c>
      <c r="I489">
        <v>7.2392399999999997</v>
      </c>
      <c r="J489">
        <v>71.773894999999996</v>
      </c>
      <c r="K489">
        <f>Table1[[#This Row],[mx]]-$W$8</f>
        <v>-2.9145414257156519</v>
      </c>
      <c r="L489">
        <f>Table1[[#This Row],[my]]-$X$8</f>
        <v>-2.8780413092120396</v>
      </c>
      <c r="M489">
        <f>Table1[[#This Row],[mz]]-$Y$8</f>
        <v>49.170888606784388</v>
      </c>
      <c r="N489">
        <f>Table1[[#This Row],[cx]]*$W$9+Table1[[#This Row],[cy]]*$X$9+Table1[[#This Row],[cz]]*$Y$9</f>
        <v>2.9324508936538013E-2</v>
      </c>
      <c r="O489">
        <f>Table1[[#This Row],[cx]]*$W$10+Table1[[#This Row],[cy]]*$X$10+Table1[[#This Row],[cz]]*$Y$10</f>
        <v>-0.42927312921651739</v>
      </c>
      <c r="P489">
        <f>Table1[[#This Row],[cx]]*$W$11+Table1[[#This Row],[cy]]*$X$11+Table1[[#This Row],[cz]]*$Y$11</f>
        <v>0.85958558141975461</v>
      </c>
      <c r="Q489">
        <f t="shared" si="41"/>
        <v>5.7725473684909724E-3</v>
      </c>
      <c r="R489">
        <f t="shared" si="42"/>
        <v>-86.092081578827205</v>
      </c>
      <c r="AF489">
        <f t="shared" si="43"/>
        <v>-0.29535974338993937</v>
      </c>
      <c r="AG489">
        <f t="shared" si="44"/>
        <v>1.1916949180925993</v>
      </c>
      <c r="AH489">
        <f t="shared" si="45"/>
        <v>106.36434345432214</v>
      </c>
      <c r="AI489">
        <f>SQRT(Table1[[#This Row],[ax]]*Table1[[#This Row],[ax]]+Table1[[#This Row],[ay]]*Table1[[#This Row],[ay]]+Table1[[#This Row],[az]]*Table1[[#This Row],[az]])-9.807</f>
        <v>-0.29145332682740666</v>
      </c>
    </row>
    <row r="490" spans="1:35" x14ac:dyDescent="0.25">
      <c r="A490">
        <v>29875565</v>
      </c>
      <c r="B490">
        <v>1.884698</v>
      </c>
      <c r="C490">
        <v>1.086811</v>
      </c>
      <c r="D490">
        <v>9.7581530000000001</v>
      </c>
      <c r="E490">
        <v>9.4920000000000004E-3</v>
      </c>
      <c r="F490">
        <v>1.3342E-2</v>
      </c>
      <c r="G490">
        <v>0.88966599999999996</v>
      </c>
      <c r="H490">
        <v>-10.462928</v>
      </c>
      <c r="I490">
        <v>7.6012019999999998</v>
      </c>
      <c r="J490">
        <v>72.814102000000005</v>
      </c>
      <c r="K490">
        <f>Table1[[#This Row],[mx]]-$W$8</f>
        <v>-2.5537514257156522</v>
      </c>
      <c r="L490">
        <f>Table1[[#This Row],[my]]-$X$8</f>
        <v>-2.5160793092120395</v>
      </c>
      <c r="M490">
        <f>Table1[[#This Row],[mz]]-$Y$8</f>
        <v>50.211095606784397</v>
      </c>
      <c r="N490">
        <f>Table1[[#This Row],[cx]]*$W$9+Table1[[#This Row],[cy]]*$X$9+Table1[[#This Row],[cz]]*$Y$9</f>
        <v>3.8029654731142164E-2</v>
      </c>
      <c r="O490">
        <f>Table1[[#This Row],[cx]]*$W$10+Table1[[#This Row],[cy]]*$X$10+Table1[[#This Row],[cz]]*$Y$10</f>
        <v>-0.43045960705854402</v>
      </c>
      <c r="P490">
        <f>Table1[[#This Row],[cx]]*$W$11+Table1[[#This Row],[cy]]*$X$11+Table1[[#This Row],[cz]]*$Y$11</f>
        <v>0.88028716500115245</v>
      </c>
      <c r="Q490">
        <f t="shared" si="41"/>
        <v>1.4709356713106237E-3</v>
      </c>
      <c r="R490">
        <f t="shared" si="42"/>
        <v>-84.951219316147416</v>
      </c>
      <c r="AF490">
        <f t="shared" si="43"/>
        <v>0.54385153913817741</v>
      </c>
      <c r="AG490">
        <f t="shared" si="44"/>
        <v>0.76444029026354432</v>
      </c>
      <c r="AH490">
        <f t="shared" si="45"/>
        <v>50.974106976285896</v>
      </c>
      <c r="AI490">
        <f>SQRT(Table1[[#This Row],[ax]]*Table1[[#This Row],[ax]]+Table1[[#This Row],[ay]]*Table1[[#This Row],[ay]]+Table1[[#This Row],[az]]*Table1[[#This Row],[az]])-9.807</f>
        <v>0.1907394781187417</v>
      </c>
    </row>
    <row r="491" spans="1:35" x14ac:dyDescent="0.25">
      <c r="A491">
        <v>29927043</v>
      </c>
      <c r="B491">
        <v>-2.829726</v>
      </c>
      <c r="C491">
        <v>-1.1135729999999999</v>
      </c>
      <c r="D491">
        <v>9.6432260000000003</v>
      </c>
      <c r="E491">
        <v>-1.7672E-2</v>
      </c>
      <c r="F491">
        <v>0.02</v>
      </c>
      <c r="G491">
        <v>2.3813249999999999</v>
      </c>
      <c r="H491">
        <v>-9.7413460000000001</v>
      </c>
      <c r="I491">
        <v>6.8772779999999996</v>
      </c>
      <c r="J491">
        <v>70.386962999999994</v>
      </c>
      <c r="K491">
        <f>Table1[[#This Row],[mx]]-$W$8</f>
        <v>-1.8321694257156524</v>
      </c>
      <c r="L491">
        <f>Table1[[#This Row],[my]]-$X$8</f>
        <v>-3.2400033092120397</v>
      </c>
      <c r="M491">
        <f>Table1[[#This Row],[mz]]-$Y$8</f>
        <v>47.783956606784386</v>
      </c>
      <c r="N491">
        <f>Table1[[#This Row],[cx]]*$W$9+Table1[[#This Row],[cy]]*$X$9+Table1[[#This Row],[cz]]*$Y$9</f>
        <v>4.7489810155591512E-2</v>
      </c>
      <c r="O491">
        <f>Table1[[#This Row],[cx]]*$W$10+Table1[[#This Row],[cy]]*$X$10+Table1[[#This Row],[cz]]*$Y$10</f>
        <v>-0.42460567873008292</v>
      </c>
      <c r="P491">
        <f>Table1[[#This Row],[cx]]*$W$11+Table1[[#This Row],[cy]]*$X$11+Table1[[#This Row],[cz]]*$Y$11</f>
        <v>0.83095844710317734</v>
      </c>
      <c r="Q491">
        <f t="shared" si="41"/>
        <v>1.6119551240428232E-2</v>
      </c>
      <c r="R491">
        <f t="shared" si="42"/>
        <v>-83.618303911454518</v>
      </c>
      <c r="AF491">
        <f t="shared" si="43"/>
        <v>-1.0125310155551908</v>
      </c>
      <c r="AG491">
        <f t="shared" si="44"/>
        <v>1.1459155902616465</v>
      </c>
      <c r="AH491">
        <f t="shared" si="45"/>
        <v>136.43987214899076</v>
      </c>
      <c r="AI491">
        <f>SQRT(Table1[[#This Row],[ax]]*Table1[[#This Row],[ax]]+Table1[[#This Row],[ay]]*Table1[[#This Row],[ay]]+Table1[[#This Row],[az]]*Table1[[#This Row],[az]])-9.807</f>
        <v>0.30434025480702509</v>
      </c>
    </row>
    <row r="492" spans="1:35" x14ac:dyDescent="0.25">
      <c r="A492">
        <v>29978524</v>
      </c>
      <c r="B492">
        <v>1.85836</v>
      </c>
      <c r="C492">
        <v>0.15302499999999999</v>
      </c>
      <c r="D492">
        <v>9.7270269999999996</v>
      </c>
      <c r="E492">
        <v>6.2224000000000002E-2</v>
      </c>
      <c r="F492">
        <v>5.2756999999999998E-2</v>
      </c>
      <c r="G492">
        <v>2.4942449999999998</v>
      </c>
      <c r="H492">
        <v>-12.086486000000001</v>
      </c>
      <c r="I492">
        <v>7.0582589999999996</v>
      </c>
      <c r="J492">
        <v>71.947265999999999</v>
      </c>
      <c r="K492">
        <f>Table1[[#This Row],[mx]]-$W$8</f>
        <v>-4.1773094257156531</v>
      </c>
      <c r="L492">
        <f>Table1[[#This Row],[my]]-$X$8</f>
        <v>-3.0590223092120397</v>
      </c>
      <c r="M492">
        <f>Table1[[#This Row],[mz]]-$Y$8</f>
        <v>49.344259606784391</v>
      </c>
      <c r="N492">
        <f>Table1[[#This Row],[cx]]*$W$9+Table1[[#This Row],[cy]]*$X$9+Table1[[#This Row],[cz]]*$Y$9</f>
        <v>5.5692010569691752E-3</v>
      </c>
      <c r="O492">
        <f>Table1[[#This Row],[cx]]*$W$10+Table1[[#This Row],[cy]]*$X$10+Table1[[#This Row],[cz]]*$Y$10</f>
        <v>-0.43460071273038359</v>
      </c>
      <c r="P492">
        <f>Table1[[#This Row],[cx]]*$W$11+Table1[[#This Row],[cy]]*$X$11+Table1[[#This Row],[cz]]*$Y$11</f>
        <v>0.86290661520447953</v>
      </c>
      <c r="Q492">
        <f t="shared" si="41"/>
        <v>4.4200395410068788E-3</v>
      </c>
      <c r="R492">
        <f t="shared" si="42"/>
        <v>-89.265822070771051</v>
      </c>
      <c r="AF492">
        <f t="shared" si="43"/>
        <v>3.5651725844220343</v>
      </c>
      <c r="AG492">
        <f t="shared" si="44"/>
        <v>3.0227534397716842</v>
      </c>
      <c r="AH492">
        <f t="shared" si="45"/>
        <v>142.909711571608</v>
      </c>
      <c r="AI492">
        <f>SQRT(Table1[[#This Row],[ax]]*Table1[[#This Row],[ax]]+Table1[[#This Row],[ay]]*Table1[[#This Row],[ay]]+Table1[[#This Row],[az]]*Table1[[#This Row],[az]])-9.807</f>
        <v>9.7139175059787419E-2</v>
      </c>
    </row>
    <row r="493" spans="1:35" x14ac:dyDescent="0.25">
      <c r="A493">
        <v>30030003</v>
      </c>
      <c r="B493">
        <v>4.5857000000000002E-2</v>
      </c>
      <c r="C493">
        <v>-1.1470929999999999</v>
      </c>
      <c r="D493">
        <v>9.8251939999999998</v>
      </c>
      <c r="E493">
        <v>-0.10768900000000001</v>
      </c>
      <c r="F493">
        <v>-4.235E-3</v>
      </c>
      <c r="G493">
        <v>0.98181300000000005</v>
      </c>
      <c r="H493">
        <v>-12.447276</v>
      </c>
      <c r="I493">
        <v>7.7821829999999999</v>
      </c>
      <c r="J493">
        <v>70.560333</v>
      </c>
      <c r="K493">
        <f>Table1[[#This Row],[mx]]-$W$8</f>
        <v>-4.5380994257156528</v>
      </c>
      <c r="L493">
        <f>Table1[[#This Row],[my]]-$X$8</f>
        <v>-2.3350983092120394</v>
      </c>
      <c r="M493">
        <f>Table1[[#This Row],[mz]]-$Y$8</f>
        <v>47.957326606784392</v>
      </c>
      <c r="N493">
        <f>Table1[[#This Row],[cx]]*$W$9+Table1[[#This Row],[cy]]*$X$9+Table1[[#This Row],[cz]]*$Y$9</f>
        <v>-3.6242252250633794E-3</v>
      </c>
      <c r="O493">
        <f>Table1[[#This Row],[cx]]*$W$10+Table1[[#This Row],[cy]]*$X$10+Table1[[#This Row],[cz]]*$Y$10</f>
        <v>-0.41111847341676339</v>
      </c>
      <c r="P493">
        <f>Table1[[#This Row],[cx]]*$W$11+Table1[[#This Row],[cy]]*$X$11+Table1[[#This Row],[cz]]*$Y$11</f>
        <v>0.84379808865009687</v>
      </c>
      <c r="Q493">
        <f t="shared" si="41"/>
        <v>1.4154634548076391E-2</v>
      </c>
      <c r="R493">
        <f t="shared" si="42"/>
        <v>-90.505079299368447</v>
      </c>
      <c r="AF493">
        <f t="shared" si="43"/>
        <v>-6.170125199984323</v>
      </c>
      <c r="AG493">
        <f t="shared" si="44"/>
        <v>-0.24264762623790365</v>
      </c>
      <c r="AH493">
        <f t="shared" si="45"/>
        <v>56.253741171077898</v>
      </c>
      <c r="AI493">
        <f>SQRT(Table1[[#This Row],[ax]]*Table1[[#This Row],[ax]]+Table1[[#This Row],[ay]]*Table1[[#This Row],[ay]]+Table1[[#This Row],[az]]*Table1[[#This Row],[az]])-9.807</f>
        <v>8.5035298801454218E-2</v>
      </c>
    </row>
    <row r="494" spans="1:35" x14ac:dyDescent="0.25">
      <c r="A494">
        <v>30081480</v>
      </c>
      <c r="B494">
        <v>0.74978900000000004</v>
      </c>
      <c r="C494">
        <v>-0.63470800000000005</v>
      </c>
      <c r="D494">
        <v>9.9832199999999993</v>
      </c>
      <c r="E494">
        <v>-3.0721999999999999E-2</v>
      </c>
      <c r="F494">
        <v>-2.1050000000000001E-3</v>
      </c>
      <c r="G494">
        <v>1.8849050000000001</v>
      </c>
      <c r="H494">
        <v>-11.004113</v>
      </c>
      <c r="I494">
        <v>8.5061060000000008</v>
      </c>
      <c r="J494">
        <v>70.213593000000003</v>
      </c>
      <c r="K494">
        <f>Table1[[#This Row],[mx]]-$W$8</f>
        <v>-3.0949364257156526</v>
      </c>
      <c r="L494">
        <f>Table1[[#This Row],[my]]-$X$8</f>
        <v>-1.6111753092120384</v>
      </c>
      <c r="M494">
        <f>Table1[[#This Row],[mz]]-$Y$8</f>
        <v>47.610586606784395</v>
      </c>
      <c r="N494">
        <f>Table1[[#This Row],[cx]]*$W$9+Table1[[#This Row],[cy]]*$X$9+Table1[[#This Row],[cz]]*$Y$9</f>
        <v>2.3320741684628013E-2</v>
      </c>
      <c r="O494">
        <f>Table1[[#This Row],[cx]]*$W$10+Table1[[#This Row],[cy]]*$X$10+Table1[[#This Row],[cz]]*$Y$10</f>
        <v>-0.39453885050096604</v>
      </c>
      <c r="P494">
        <f>Table1[[#This Row],[cx]]*$W$11+Table1[[#This Row],[cy]]*$X$11+Table1[[#This Row],[cz]]*$Y$11</f>
        <v>0.84105549809478342</v>
      </c>
      <c r="Q494">
        <f t="shared" si="41"/>
        <v>1.8610658567348604E-2</v>
      </c>
      <c r="R494">
        <f t="shared" si="42"/>
        <v>-86.617247743431037</v>
      </c>
      <c r="AF494">
        <f t="shared" si="43"/>
        <v>-1.760240938200915</v>
      </c>
      <c r="AG494">
        <f t="shared" si="44"/>
        <v>-0.12060761587503829</v>
      </c>
      <c r="AH494">
        <f t="shared" si="45"/>
        <v>107.99710128310645</v>
      </c>
      <c r="AI494">
        <f>SQRT(Table1[[#This Row],[ax]]*Table1[[#This Row],[ax]]+Table1[[#This Row],[ay]]*Table1[[#This Row],[ay]]+Table1[[#This Row],[az]]*Table1[[#This Row],[az]])-9.807</f>
        <v>0.22443655505954752</v>
      </c>
    </row>
    <row r="495" spans="1:35" x14ac:dyDescent="0.25">
      <c r="A495">
        <v>30132952</v>
      </c>
      <c r="B495">
        <v>0.97964399999999996</v>
      </c>
      <c r="C495">
        <v>1.029347</v>
      </c>
      <c r="D495">
        <v>9.9999800000000008</v>
      </c>
      <c r="E495">
        <v>-2.0868000000000001E-2</v>
      </c>
      <c r="F495">
        <v>1.091E-3</v>
      </c>
      <c r="G495">
        <v>0.40363199999999999</v>
      </c>
      <c r="H495">
        <v>-12.266881</v>
      </c>
      <c r="I495">
        <v>9.0490490000000001</v>
      </c>
      <c r="J495">
        <v>70.733695999999995</v>
      </c>
      <c r="K495">
        <f>Table1[[#This Row],[mx]]-$W$8</f>
        <v>-4.3577044257156521</v>
      </c>
      <c r="L495">
        <f>Table1[[#This Row],[my]]-$X$8</f>
        <v>-1.0682323092120392</v>
      </c>
      <c r="M495">
        <f>Table1[[#This Row],[mz]]-$Y$8</f>
        <v>48.130689606784387</v>
      </c>
      <c r="N495">
        <f>Table1[[#This Row],[cx]]*$W$9+Table1[[#This Row],[cy]]*$X$9+Table1[[#This Row],[cz]]*$Y$9</f>
        <v>2.4004198703853064E-4</v>
      </c>
      <c r="O495">
        <f>Table1[[#This Row],[cx]]*$W$10+Table1[[#This Row],[cy]]*$X$10+Table1[[#This Row],[cz]]*$Y$10</f>
        <v>-0.38941585822412728</v>
      </c>
      <c r="P495">
        <f>Table1[[#This Row],[cx]]*$W$11+Table1[[#This Row],[cy]]*$X$11+Table1[[#This Row],[cz]]*$Y$11</f>
        <v>0.85574167178659499</v>
      </c>
      <c r="Q495">
        <f t="shared" si="41"/>
        <v>1.3470253888194332E-2</v>
      </c>
      <c r="R495">
        <f t="shared" si="42"/>
        <v>-89.964681995530412</v>
      </c>
      <c r="AF495">
        <f t="shared" si="43"/>
        <v>-1.1956483268790019</v>
      </c>
      <c r="AG495">
        <f t="shared" si="44"/>
        <v>6.2509695448772815E-2</v>
      </c>
      <c r="AH495">
        <f t="shared" si="45"/>
        <v>23.126410076424445</v>
      </c>
      <c r="AI495">
        <f>SQRT(Table1[[#This Row],[ax]]*Table1[[#This Row],[ax]]+Table1[[#This Row],[ay]]*Table1[[#This Row],[ay]]+Table1[[#This Row],[az]]*Table1[[#This Row],[az]])-9.807</f>
        <v>0.29343848620172608</v>
      </c>
    </row>
    <row r="496" spans="1:35" x14ac:dyDescent="0.25">
      <c r="A496">
        <v>30184430</v>
      </c>
      <c r="B496">
        <v>-0.23427899999999999</v>
      </c>
      <c r="C496">
        <v>-0.275559</v>
      </c>
      <c r="D496">
        <v>9.6647750000000006</v>
      </c>
      <c r="E496">
        <v>9.4714999999999994E-2</v>
      </c>
      <c r="F496">
        <v>5.5900000000000004E-4</v>
      </c>
      <c r="G496">
        <v>-1.1519440000000001</v>
      </c>
      <c r="H496">
        <v>-12.627670999999999</v>
      </c>
      <c r="I496">
        <v>8.6870879999999993</v>
      </c>
      <c r="J496">
        <v>70.386962999999994</v>
      </c>
      <c r="K496">
        <f>Table1[[#This Row],[mx]]-$W$8</f>
        <v>-4.7184944257156518</v>
      </c>
      <c r="L496">
        <f>Table1[[#This Row],[my]]-$X$8</f>
        <v>-1.43019330921204</v>
      </c>
      <c r="M496">
        <f>Table1[[#This Row],[mz]]-$Y$8</f>
        <v>47.783956606784386</v>
      </c>
      <c r="N496">
        <f>Table1[[#This Row],[cx]]*$W$9+Table1[[#This Row],[cy]]*$X$9+Table1[[#This Row],[cz]]*$Y$9</f>
        <v>-7.2649238822726919E-3</v>
      </c>
      <c r="O496">
        <f>Table1[[#This Row],[cx]]*$W$10+Table1[[#This Row],[cy]]*$X$10+Table1[[#This Row],[cz]]*$Y$10</f>
        <v>-0.39352539354367277</v>
      </c>
      <c r="P496">
        <f>Table1[[#This Row],[cx]]*$W$11+Table1[[#This Row],[cy]]*$X$11+Table1[[#This Row],[cz]]*$Y$11</f>
        <v>0.84740408150202173</v>
      </c>
      <c r="Q496">
        <f t="shared" si="41"/>
        <v>1.6126792350981189E-2</v>
      </c>
      <c r="R496">
        <f t="shared" si="42"/>
        <v>-91.057624757231252</v>
      </c>
      <c r="AF496">
        <f t="shared" si="43"/>
        <v>5.4267697565815922</v>
      </c>
      <c r="AG496">
        <f t="shared" si="44"/>
        <v>3.2028340747813022E-2</v>
      </c>
      <c r="AH496">
        <f t="shared" si="45"/>
        <v>-66.001529435418107</v>
      </c>
      <c r="AI496">
        <f>SQRT(Table1[[#This Row],[ax]]*Table1[[#This Row],[ax]]+Table1[[#This Row],[ay]]*Table1[[#This Row],[ay]]+Table1[[#This Row],[az]]*Table1[[#This Row],[az]])-9.807</f>
        <v>-0.13545952224016133</v>
      </c>
    </row>
    <row r="497" spans="1:35" x14ac:dyDescent="0.25">
      <c r="A497">
        <v>30235912</v>
      </c>
      <c r="B497">
        <v>-5.9492999999999997E-2</v>
      </c>
      <c r="C497">
        <v>0.39485100000000001</v>
      </c>
      <c r="D497">
        <v>9.6863240000000008</v>
      </c>
      <c r="E497">
        <v>9.2259999999999998E-3</v>
      </c>
      <c r="F497">
        <v>-2.637E-3</v>
      </c>
      <c r="G497">
        <v>-1.111996</v>
      </c>
      <c r="H497">
        <v>-13.349252999999999</v>
      </c>
      <c r="I497">
        <v>6.8772779999999996</v>
      </c>
      <c r="J497">
        <v>70.040229999999994</v>
      </c>
      <c r="K497">
        <f>Table1[[#This Row],[mx]]-$W$8</f>
        <v>-5.4400764257156515</v>
      </c>
      <c r="L497">
        <f>Table1[[#This Row],[my]]-$X$8</f>
        <v>-3.2400033092120397</v>
      </c>
      <c r="M497">
        <f>Table1[[#This Row],[mz]]-$Y$8</f>
        <v>47.437223606784386</v>
      </c>
      <c r="N497">
        <f>Table1[[#This Row],[cx]]*$W$9+Table1[[#This Row],[cy]]*$X$9+Table1[[#This Row],[cz]]*$Y$9</f>
        <v>-2.1786601294521077E-2</v>
      </c>
      <c r="O497">
        <f>Table1[[#This Row],[cx]]*$W$10+Table1[[#This Row],[cy]]*$X$10+Table1[[#This Row],[cz]]*$Y$10</f>
        <v>-0.42404031645518209</v>
      </c>
      <c r="P497">
        <f>Table1[[#This Row],[cx]]*$W$11+Table1[[#This Row],[cy]]*$X$11+Table1[[#This Row],[cz]]*$Y$11</f>
        <v>0.82913595680600938</v>
      </c>
      <c r="Q497">
        <f t="shared" si="41"/>
        <v>1.748972371840412E-2</v>
      </c>
      <c r="R497">
        <f t="shared" si="42"/>
        <v>-92.94119121401009</v>
      </c>
      <c r="AF497">
        <f t="shared" si="43"/>
        <v>0.52861086178769745</v>
      </c>
      <c r="AG497">
        <f t="shared" si="44"/>
        <v>-0.1510889705759981</v>
      </c>
      <c r="AH497">
        <f t="shared" si="45"/>
        <v>-63.712677635429493</v>
      </c>
      <c r="AI497">
        <f>SQRT(Table1[[#This Row],[ax]]*Table1[[#This Row],[ax]]+Table1[[#This Row],[ay]]*Table1[[#This Row],[ay]]+Table1[[#This Row],[az]]*Table1[[#This Row],[az]])-9.807</f>
        <v>-0.11244898604241627</v>
      </c>
    </row>
    <row r="498" spans="1:35" x14ac:dyDescent="0.25">
      <c r="A498">
        <v>30287390</v>
      </c>
      <c r="B498">
        <v>-2.1184000000000001E-2</v>
      </c>
      <c r="C498">
        <v>0.74681699999999995</v>
      </c>
      <c r="D498">
        <v>9.6815350000000002</v>
      </c>
      <c r="E498">
        <v>-6.7530000000000003E-3</v>
      </c>
      <c r="F498">
        <v>-2.637E-3</v>
      </c>
      <c r="G498">
        <v>-0.39319799999999999</v>
      </c>
      <c r="H498">
        <v>-12.808066</v>
      </c>
      <c r="I498">
        <v>8.144145</v>
      </c>
      <c r="J498">
        <v>69.173393000000004</v>
      </c>
      <c r="K498">
        <f>Table1[[#This Row],[mx]]-$W$8</f>
        <v>-4.8988894257156526</v>
      </c>
      <c r="L498">
        <f>Table1[[#This Row],[my]]-$X$8</f>
        <v>-1.9731363092120393</v>
      </c>
      <c r="M498">
        <f>Table1[[#This Row],[mz]]-$Y$8</f>
        <v>46.570386606784396</v>
      </c>
      <c r="N498">
        <f>Table1[[#This Row],[cx]]*$W$9+Table1[[#This Row],[cy]]*$X$9+Table1[[#This Row],[cz]]*$Y$9</f>
        <v>-1.2854927083935389E-2</v>
      </c>
      <c r="O498">
        <f>Table1[[#This Row],[cx]]*$W$10+Table1[[#This Row],[cy]]*$X$10+Table1[[#This Row],[cz]]*$Y$10</f>
        <v>-0.3941854572612512</v>
      </c>
      <c r="P498">
        <f>Table1[[#This Row],[cx]]*$W$11+Table1[[#This Row],[cy]]*$X$11+Table1[[#This Row],[cz]]*$Y$11</f>
        <v>0.82209781930037451</v>
      </c>
      <c r="Q498">
        <f t="shared" si="41"/>
        <v>2.8428573911400998E-2</v>
      </c>
      <c r="R498">
        <f t="shared" si="42"/>
        <v>-91.86783180220668</v>
      </c>
      <c r="AF498">
        <f t="shared" si="43"/>
        <v>-0.38691839905184494</v>
      </c>
      <c r="AG498">
        <f t="shared" si="44"/>
        <v>-0.1510889705759981</v>
      </c>
      <c r="AH498">
        <f t="shared" si="45"/>
        <v>-22.528585912984944</v>
      </c>
      <c r="AI498">
        <f>SQRT(Table1[[#This Row],[ax]]*Table1[[#This Row],[ax]]+Table1[[#This Row],[ay]]*Table1[[#This Row],[ay]]+Table1[[#This Row],[az]]*Table1[[#This Row],[az]])-9.807</f>
        <v>-9.6680522785565159E-2</v>
      </c>
    </row>
    <row r="499" spans="1:35" x14ac:dyDescent="0.25">
      <c r="A499">
        <v>30338860</v>
      </c>
      <c r="B499">
        <v>5.1539999999999997E-3</v>
      </c>
      <c r="C499">
        <v>2.3730999999999999E-2</v>
      </c>
      <c r="D499">
        <v>9.6982959999999991</v>
      </c>
      <c r="E499">
        <v>-3.3119000000000003E-2</v>
      </c>
      <c r="F499">
        <v>-7.6969999999999998E-3</v>
      </c>
      <c r="G499">
        <v>1.755E-3</v>
      </c>
      <c r="H499">
        <v>-12.086486000000001</v>
      </c>
      <c r="I499">
        <v>9.2300310000000003</v>
      </c>
      <c r="J499">
        <v>69.520126000000005</v>
      </c>
      <c r="K499">
        <f>Table1[[#This Row],[mx]]-$W$8</f>
        <v>-4.1773094257156531</v>
      </c>
      <c r="L499">
        <f>Table1[[#This Row],[my]]-$X$8</f>
        <v>-0.88725030921203896</v>
      </c>
      <c r="M499">
        <f>Table1[[#This Row],[mz]]-$Y$8</f>
        <v>46.917119606784397</v>
      </c>
      <c r="N499">
        <f>Table1[[#This Row],[cx]]*$W$9+Table1[[#This Row],[cy]]*$X$9+Table1[[#This Row],[cz]]*$Y$9</f>
        <v>1.5921853342190234E-3</v>
      </c>
      <c r="O499">
        <f>Table1[[#This Row],[cx]]*$W$10+Table1[[#This Row],[cy]]*$X$10+Table1[[#This Row],[cz]]*$Y$10</f>
        <v>-0.37676908873783554</v>
      </c>
      <c r="P499">
        <f>Table1[[#This Row],[cx]]*$W$11+Table1[[#This Row],[cy]]*$X$11+Table1[[#This Row],[cz]]*$Y$11</f>
        <v>0.83518271042907666</v>
      </c>
      <c r="Q499">
        <f t="shared" si="41"/>
        <v>2.5764217365377078E-2</v>
      </c>
      <c r="R499">
        <f t="shared" si="42"/>
        <v>-89.757875686869809</v>
      </c>
      <c r="AF499">
        <f t="shared" si="43"/>
        <v>-1.8975789216937735</v>
      </c>
      <c r="AG499">
        <f t="shared" si="44"/>
        <v>-0.44100561491219464</v>
      </c>
      <c r="AH499">
        <f t="shared" si="45"/>
        <v>0.10055409304545948</v>
      </c>
      <c r="AI499">
        <f>SQRT(Table1[[#This Row],[ax]]*Table1[[#This Row],[ax]]+Table1[[#This Row],[ay]]*Table1[[#This Row],[ay]]+Table1[[#This Row],[az]]*Table1[[#This Row],[az]])-9.807</f>
        <v>-0.10867359655837383</v>
      </c>
    </row>
    <row r="500" spans="1:35" x14ac:dyDescent="0.25">
      <c r="A500">
        <v>30390324</v>
      </c>
      <c r="B500">
        <v>2.6703000000000001E-2</v>
      </c>
      <c r="C500">
        <v>2.3730999999999999E-2</v>
      </c>
      <c r="D500">
        <v>9.8084340000000001</v>
      </c>
      <c r="E500">
        <v>5.2310000000000004E-3</v>
      </c>
      <c r="F500">
        <v>-1.838E-3</v>
      </c>
      <c r="G500">
        <v>1.755E-3</v>
      </c>
      <c r="H500">
        <v>-12.988462</v>
      </c>
      <c r="I500">
        <v>7.9631639999999999</v>
      </c>
      <c r="J500">
        <v>70.733695999999995</v>
      </c>
      <c r="K500">
        <f>Table1[[#This Row],[mx]]-$W$8</f>
        <v>-5.0792854257156526</v>
      </c>
      <c r="L500">
        <f>Table1[[#This Row],[my]]-$X$8</f>
        <v>-2.1541173092120394</v>
      </c>
      <c r="M500">
        <f>Table1[[#This Row],[mz]]-$Y$8</f>
        <v>48.130689606784387</v>
      </c>
      <c r="N500">
        <f>Table1[[#This Row],[cx]]*$W$9+Table1[[#This Row],[cy]]*$X$9+Table1[[#This Row],[cz]]*$Y$9</f>
        <v>-1.360700637465477E-2</v>
      </c>
      <c r="O500">
        <f>Table1[[#This Row],[cx]]*$W$10+Table1[[#This Row],[cy]]*$X$10+Table1[[#This Row],[cz]]*$Y$10</f>
        <v>-0.40948019431082683</v>
      </c>
      <c r="P500">
        <f>Table1[[#This Row],[cx]]*$W$11+Table1[[#This Row],[cy]]*$X$11+Table1[[#This Row],[cz]]*$Y$11</f>
        <v>0.84883871077834272</v>
      </c>
      <c r="Q500">
        <f t="shared" si="41"/>
        <v>1.2457609752394648E-2</v>
      </c>
      <c r="R500">
        <f t="shared" si="42"/>
        <v>-91.903235557102605</v>
      </c>
      <c r="AF500">
        <f t="shared" si="43"/>
        <v>0.29971422263293368</v>
      </c>
      <c r="AG500">
        <f t="shared" si="44"/>
        <v>-0.10530964274504531</v>
      </c>
      <c r="AH500">
        <f t="shared" si="45"/>
        <v>0.10055409304545948</v>
      </c>
      <c r="AI500">
        <f>SQRT(Table1[[#This Row],[ax]]*Table1[[#This Row],[ax]]+Table1[[#This Row],[ay]]*Table1[[#This Row],[ay]]+Table1[[#This Row],[az]]*Table1[[#This Row],[az]])-9.807</f>
        <v>1.4990565797567967E-3</v>
      </c>
    </row>
    <row r="501" spans="1:35" x14ac:dyDescent="0.25">
      <c r="A501">
        <v>30441787</v>
      </c>
      <c r="B501">
        <v>-1.4001E-2</v>
      </c>
      <c r="C501">
        <v>5.9645999999999998E-2</v>
      </c>
      <c r="D501">
        <v>9.7389980000000005</v>
      </c>
      <c r="E501">
        <v>1.2359999999999999E-3</v>
      </c>
      <c r="F501">
        <v>1.3569999999999999E-3</v>
      </c>
      <c r="G501">
        <v>-3.1268999999999998E-2</v>
      </c>
      <c r="H501">
        <v>-12.988462</v>
      </c>
      <c r="I501">
        <v>7.6012019999999998</v>
      </c>
      <c r="J501">
        <v>72.120636000000005</v>
      </c>
      <c r="K501">
        <f>Table1[[#This Row],[mx]]-$W$8</f>
        <v>-5.0792854257156526</v>
      </c>
      <c r="L501">
        <f>Table1[[#This Row],[my]]-$X$8</f>
        <v>-2.5160793092120395</v>
      </c>
      <c r="M501">
        <f>Table1[[#This Row],[mz]]-$Y$8</f>
        <v>49.517629606784396</v>
      </c>
      <c r="N501">
        <f>Table1[[#This Row],[cx]]*$W$9+Table1[[#This Row],[cy]]*$X$9+Table1[[#This Row],[cz]]*$Y$9</f>
        <v>-1.1243924037482936E-2</v>
      </c>
      <c r="O501">
        <f>Table1[[#This Row],[cx]]*$W$10+Table1[[#This Row],[cy]]*$X$10+Table1[[#This Row],[cz]]*$Y$10</f>
        <v>-0.42662147234276904</v>
      </c>
      <c r="P501">
        <f>Table1[[#This Row],[cx]]*$W$11+Table1[[#This Row],[cy]]*$X$11+Table1[[#This Row],[cz]]*$Y$11</f>
        <v>0.8709749224277622</v>
      </c>
      <c r="Q501">
        <f t="shared" si="41"/>
        <v>3.5129777094815764E-3</v>
      </c>
      <c r="R501">
        <f t="shared" si="42"/>
        <v>-91.50972309287539</v>
      </c>
      <c r="AF501">
        <f t="shared" si="43"/>
        <v>7.0817583478169743E-2</v>
      </c>
      <c r="AG501">
        <f t="shared" si="44"/>
        <v>7.7750372799252704E-2</v>
      </c>
      <c r="AH501">
        <f t="shared" si="45"/>
        <v>-1.7915817295945711</v>
      </c>
      <c r="AI501">
        <f>SQRT(Table1[[#This Row],[ax]]*Table1[[#This Row],[ax]]+Table1[[#This Row],[ay]]*Table1[[#This Row],[ay]]+Table1[[#This Row],[az]]*Table1[[#This Row],[az]])-9.807</f>
        <v>-6.7809288379192978E-2</v>
      </c>
    </row>
    <row r="502" spans="1:35" x14ac:dyDescent="0.25">
      <c r="A502">
        <v>30493253</v>
      </c>
      <c r="B502">
        <v>2.9097000000000001E-2</v>
      </c>
      <c r="C502">
        <v>-5.0010000000000002E-3</v>
      </c>
      <c r="D502">
        <v>9.6982959999999991</v>
      </c>
      <c r="E502">
        <v>-1.1609999999999999E-3</v>
      </c>
      <c r="F502">
        <v>-3.4359999999999998E-3</v>
      </c>
      <c r="G502">
        <v>-3.7599999999999998E-4</v>
      </c>
      <c r="H502">
        <v>-13.168858</v>
      </c>
      <c r="I502">
        <v>7.0582589999999996</v>
      </c>
      <c r="J502">
        <v>71.253799000000001</v>
      </c>
      <c r="K502">
        <f>Table1[[#This Row],[mx]]-$W$8</f>
        <v>-5.2596814257156526</v>
      </c>
      <c r="L502">
        <f>Table1[[#This Row],[my]]-$X$8</f>
        <v>-3.0590223092120397</v>
      </c>
      <c r="M502">
        <f>Table1[[#This Row],[mz]]-$Y$8</f>
        <v>48.650792606784393</v>
      </c>
      <c r="N502">
        <f>Table1[[#This Row],[cx]]*$W$9+Table1[[#This Row],[cy]]*$X$9+Table1[[#This Row],[cz]]*$Y$9</f>
        <v>-1.623386328563306E-2</v>
      </c>
      <c r="O502">
        <f>Table1[[#This Row],[cx]]*$W$10+Table1[[#This Row],[cy]]*$X$10+Table1[[#This Row],[cz]]*$Y$10</f>
        <v>-0.42992952171745497</v>
      </c>
      <c r="P502">
        <f>Table1[[#This Row],[cx]]*$W$11+Table1[[#This Row],[cy]]*$X$11+Table1[[#This Row],[cz]]*$Y$11</f>
        <v>0.85185058318664753</v>
      </c>
      <c r="Q502">
        <f t="shared" si="41"/>
        <v>7.9651433809431009E-3</v>
      </c>
      <c r="R502">
        <f t="shared" si="42"/>
        <v>-92.162424609499766</v>
      </c>
      <c r="AF502">
        <f t="shared" si="43"/>
        <v>-6.6520400014688577E-2</v>
      </c>
      <c r="AG502">
        <f t="shared" si="44"/>
        <v>-0.19686829840695086</v>
      </c>
      <c r="AH502">
        <f t="shared" si="45"/>
        <v>-2.1543213096918951E-2</v>
      </c>
      <c r="AI502">
        <f>SQRT(Table1[[#This Row],[ax]]*Table1[[#This Row],[ax]]+Table1[[#This Row],[ay]]*Table1[[#This Row],[ay]]+Table1[[#This Row],[az]]*Table1[[#This Row],[az]])-9.807</f>
        <v>-0.10865906203406439</v>
      </c>
    </row>
    <row r="503" spans="1:35" x14ac:dyDescent="0.25">
      <c r="A503">
        <v>30544716</v>
      </c>
      <c r="B503">
        <v>-2.1184000000000001E-2</v>
      </c>
      <c r="C503">
        <v>9.7955E-2</v>
      </c>
      <c r="D503">
        <v>9.6791409999999996</v>
      </c>
      <c r="E503">
        <v>-1.2879E-2</v>
      </c>
      <c r="F503">
        <v>-3.7030000000000001E-3</v>
      </c>
      <c r="G503">
        <v>-4.2986999999999997E-2</v>
      </c>
      <c r="H503">
        <v>-12.266881</v>
      </c>
      <c r="I503">
        <v>7.2392399999999997</v>
      </c>
      <c r="J503">
        <v>70.733695999999995</v>
      </c>
      <c r="K503">
        <f>Table1[[#This Row],[mx]]-$W$8</f>
        <v>-4.3577044257156521</v>
      </c>
      <c r="L503">
        <f>Table1[[#This Row],[my]]-$X$8</f>
        <v>-2.8780413092120396</v>
      </c>
      <c r="M503">
        <f>Table1[[#This Row],[mz]]-$Y$8</f>
        <v>48.130689606784387</v>
      </c>
      <c r="N503">
        <f>Table1[[#This Row],[cx]]*$W$9+Table1[[#This Row],[cy]]*$X$9+Table1[[#This Row],[cz]]*$Y$9</f>
        <v>5.3724779500927133E-5</v>
      </c>
      <c r="O503">
        <f>Table1[[#This Row],[cx]]*$W$10+Table1[[#This Row],[cy]]*$X$10+Table1[[#This Row],[cz]]*$Y$10</f>
        <v>-0.42216222321434527</v>
      </c>
      <c r="P503">
        <f>Table1[[#This Row],[cx]]*$W$11+Table1[[#This Row],[cy]]*$X$11+Table1[[#This Row],[cz]]*$Y$11</f>
        <v>0.84278358898674066</v>
      </c>
      <c r="Q503">
        <f t="shared" si="41"/>
        <v>1.2431107494446389E-2</v>
      </c>
      <c r="R503">
        <f t="shared" si="42"/>
        <v>-89.992708482818244</v>
      </c>
      <c r="AF503">
        <f t="shared" si="43"/>
        <v>-0.73791234434898723</v>
      </c>
      <c r="AG503">
        <f t="shared" si="44"/>
        <v>-0.21216627153694384</v>
      </c>
      <c r="AH503">
        <f t="shared" si="45"/>
        <v>-2.4629736739288695</v>
      </c>
      <c r="AI503">
        <f>SQRT(Table1[[#This Row],[ax]]*Table1[[#This Row],[ax]]+Table1[[#This Row],[ay]]*Table1[[#This Row],[ay]]+Table1[[#This Row],[az]]*Table1[[#This Row],[az]])-9.807</f>
        <v>-0.1273401691091447</v>
      </c>
    </row>
    <row r="504" spans="1:35" x14ac:dyDescent="0.25">
      <c r="A504">
        <v>30596191</v>
      </c>
      <c r="B504">
        <v>2.1913999999999999E-2</v>
      </c>
      <c r="C504">
        <v>1.8943000000000002E-2</v>
      </c>
      <c r="D504">
        <v>9.7940679999999993</v>
      </c>
      <c r="E504">
        <v>2.3019999999999998E-3</v>
      </c>
      <c r="F504">
        <v>1.091E-3</v>
      </c>
      <c r="G504">
        <v>-9.0799999999999995E-4</v>
      </c>
      <c r="H504">
        <v>-14.251229</v>
      </c>
      <c r="I504">
        <v>7.4202209999999997</v>
      </c>
      <c r="J504">
        <v>71.253799000000001</v>
      </c>
      <c r="K504">
        <f>Table1[[#This Row],[mx]]-$W$8</f>
        <v>-6.3420524257156528</v>
      </c>
      <c r="L504">
        <f>Table1[[#This Row],[my]]-$X$8</f>
        <v>-2.6970603092120395</v>
      </c>
      <c r="M504">
        <f>Table1[[#This Row],[mz]]-$Y$8</f>
        <v>48.650792606784393</v>
      </c>
      <c r="N504">
        <f>Table1[[#This Row],[cx]]*$W$9+Table1[[#This Row],[cy]]*$X$9+Table1[[#This Row],[cz]]*$Y$9</f>
        <v>-3.6799477423586191E-2</v>
      </c>
      <c r="O504">
        <f>Table1[[#This Row],[cx]]*$W$10+Table1[[#This Row],[cy]]*$X$10+Table1[[#This Row],[cz]]*$Y$10</f>
        <v>-0.42400503130717476</v>
      </c>
      <c r="P504">
        <f>Table1[[#This Row],[cx]]*$W$11+Table1[[#This Row],[cy]]*$X$11+Table1[[#This Row],[cz]]*$Y$11</f>
        <v>0.8557500292859922</v>
      </c>
      <c r="Q504">
        <f t="shared" si="41"/>
        <v>7.4921868297436398E-3</v>
      </c>
      <c r="R504">
        <f t="shared" si="42"/>
        <v>-94.960282032482226</v>
      </c>
      <c r="AF504">
        <f t="shared" si="43"/>
        <v>0.13189488443911548</v>
      </c>
      <c r="AG504">
        <f t="shared" si="44"/>
        <v>6.2509695448772815E-2</v>
      </c>
      <c r="AH504">
        <f t="shared" si="45"/>
        <v>-5.202456779787875E-2</v>
      </c>
      <c r="AI504">
        <f>SQRT(Table1[[#This Row],[ax]]*Table1[[#This Row],[ax]]+Table1[[#This Row],[ay]]*Table1[[#This Row],[ay]]+Table1[[#This Row],[az]]*Table1[[#This Row],[az]])-9.807</f>
        <v>-1.2889164948713727E-2</v>
      </c>
    </row>
    <row r="505" spans="1:35" x14ac:dyDescent="0.25">
      <c r="A505">
        <v>30647657</v>
      </c>
      <c r="B505">
        <v>1.2337000000000001E-2</v>
      </c>
      <c r="C505">
        <v>2.1336999999999998E-2</v>
      </c>
      <c r="D505">
        <v>9.7964629999999993</v>
      </c>
      <c r="E505">
        <v>6.0299999999999998E-3</v>
      </c>
      <c r="F505">
        <v>-1.3060000000000001E-3</v>
      </c>
      <c r="G505">
        <v>-1.0900000000000001E-4</v>
      </c>
      <c r="H505">
        <v>-11.906090000000001</v>
      </c>
      <c r="I505">
        <v>7.2392399999999997</v>
      </c>
      <c r="J505">
        <v>72.120636000000005</v>
      </c>
      <c r="K505">
        <f>Table1[[#This Row],[mx]]-$W$8</f>
        <v>-3.9969134257156531</v>
      </c>
      <c r="L505">
        <f>Table1[[#This Row],[my]]-$X$8</f>
        <v>-2.8780413092120396</v>
      </c>
      <c r="M505">
        <f>Table1[[#This Row],[mz]]-$Y$8</f>
        <v>49.517629606784396</v>
      </c>
      <c r="N505">
        <f>Table1[[#This Row],[cx]]*$W$9+Table1[[#This Row],[cy]]*$X$9+Table1[[#This Row],[cz]]*$Y$9</f>
        <v>9.3217091354199227E-3</v>
      </c>
      <c r="O505">
        <f>Table1[[#This Row],[cx]]*$W$10+Table1[[#This Row],[cy]]*$X$10+Table1[[#This Row],[cz]]*$Y$10</f>
        <v>-0.43254596217581076</v>
      </c>
      <c r="P505">
        <f>Table1[[#This Row],[cx]]*$W$11+Table1[[#This Row],[cy]]*$X$11+Table1[[#This Row],[cz]]*$Y$11</f>
        <v>0.86707547512011829</v>
      </c>
      <c r="Q505">
        <f t="shared" si="41"/>
        <v>3.7206604560552363E-3</v>
      </c>
      <c r="R505">
        <f t="shared" si="42"/>
        <v>-88.765421535156321</v>
      </c>
      <c r="AF505">
        <f t="shared" si="43"/>
        <v>0.34549355046388641</v>
      </c>
      <c r="AG505">
        <f t="shared" si="44"/>
        <v>-7.482828804408552E-2</v>
      </c>
      <c r="AH505">
        <f t="shared" si="45"/>
        <v>-6.2452399669259738E-3</v>
      </c>
      <c r="AI505">
        <f>SQRT(Table1[[#This Row],[ax]]*Table1[[#This Row],[ax]]+Table1[[#This Row],[ay]]*Table1[[#This Row],[ay]]+Table1[[#This Row],[az]]*Table1[[#This Row],[az]])-9.807</f>
        <v>-1.0505995535597279E-2</v>
      </c>
    </row>
    <row r="506" spans="1:35" x14ac:dyDescent="0.25">
      <c r="A506">
        <v>30699119</v>
      </c>
      <c r="B506">
        <v>-1.8789E-2</v>
      </c>
      <c r="C506">
        <v>0.162602</v>
      </c>
      <c r="D506">
        <v>9.7581530000000001</v>
      </c>
      <c r="E506">
        <v>-5.3626E-2</v>
      </c>
      <c r="F506">
        <v>-7.4310000000000001E-3</v>
      </c>
      <c r="G506">
        <v>-2.2399999999999998E-3</v>
      </c>
      <c r="H506">
        <v>-13.168858</v>
      </c>
      <c r="I506">
        <v>7.7821829999999999</v>
      </c>
      <c r="J506">
        <v>71.947265999999999</v>
      </c>
      <c r="K506">
        <f>Table1[[#This Row],[mx]]-$W$8</f>
        <v>-5.2596814257156526</v>
      </c>
      <c r="L506">
        <f>Table1[[#This Row],[my]]-$X$8</f>
        <v>-2.3350983092120394</v>
      </c>
      <c r="M506">
        <f>Table1[[#This Row],[mz]]-$Y$8</f>
        <v>49.344259606784391</v>
      </c>
      <c r="N506">
        <f>Table1[[#This Row],[cx]]*$W$9+Table1[[#This Row],[cy]]*$X$9+Table1[[#This Row],[cz]]*$Y$9</f>
        <v>-1.4959168653836452E-2</v>
      </c>
      <c r="O506">
        <f>Table1[[#This Row],[cx]]*$W$10+Table1[[#This Row],[cy]]*$X$10+Table1[[#This Row],[cz]]*$Y$10</f>
        <v>-0.42212694628053354</v>
      </c>
      <c r="P506">
        <f>Table1[[#This Row],[cx]]*$W$11+Table1[[#This Row],[cy]]*$X$11+Table1[[#This Row],[cz]]*$Y$11</f>
        <v>0.86939768050407784</v>
      </c>
      <c r="Q506">
        <f t="shared" si="41"/>
        <v>4.320792796490472E-3</v>
      </c>
      <c r="R506">
        <f t="shared" si="42"/>
        <v>-92.029575981336464</v>
      </c>
      <c r="AF506">
        <f t="shared" si="43"/>
        <v>-3.0725434721685527</v>
      </c>
      <c r="AG506">
        <f t="shared" si="44"/>
        <v>-0.42576493756171474</v>
      </c>
      <c r="AH506">
        <f t="shared" si="45"/>
        <v>-0.1283425461093044</v>
      </c>
      <c r="AI506">
        <f>SQRT(Table1[[#This Row],[ax]]*Table1[[#This Row],[ax]]+Table1[[#This Row],[ay]]*Table1[[#This Row],[ay]]+Table1[[#This Row],[az]]*Table1[[#This Row],[az]])-9.807</f>
        <v>-4.7474273391458155E-2</v>
      </c>
    </row>
    <row r="507" spans="1:35" x14ac:dyDescent="0.25">
      <c r="A507">
        <v>30750593</v>
      </c>
      <c r="B507">
        <v>5.5434999999999998E-2</v>
      </c>
      <c r="C507">
        <v>0.33978199999999997</v>
      </c>
      <c r="D507">
        <v>9.746181</v>
      </c>
      <c r="E507">
        <v>-1.2879E-2</v>
      </c>
      <c r="F507">
        <v>-4.7679999999999997E-3</v>
      </c>
      <c r="G507">
        <v>4.2299999999999998E-4</v>
      </c>
      <c r="H507">
        <v>-12.266881</v>
      </c>
      <c r="I507">
        <v>9.4110119999999995</v>
      </c>
      <c r="J507">
        <v>70.733695999999995</v>
      </c>
      <c r="K507">
        <f>Table1[[#This Row],[mx]]-$W$8</f>
        <v>-4.3577044257156521</v>
      </c>
      <c r="L507">
        <f>Table1[[#This Row],[my]]-$X$8</f>
        <v>-0.70626930921203979</v>
      </c>
      <c r="M507">
        <f>Table1[[#This Row],[mz]]-$Y$8</f>
        <v>48.130689606784387</v>
      </c>
      <c r="N507">
        <f>Table1[[#This Row],[cx]]*$W$9+Table1[[#This Row],[cy]]*$X$9+Table1[[#This Row],[cz]]*$Y$9</f>
        <v>2.7730555208430041E-4</v>
      </c>
      <c r="O507">
        <f>Table1[[#This Row],[cx]]*$W$10+Table1[[#This Row],[cy]]*$X$10+Table1[[#This Row],[cz]]*$Y$10</f>
        <v>-0.38286656351349529</v>
      </c>
      <c r="P507">
        <f>Table1[[#This Row],[cx]]*$W$11+Table1[[#This Row],[cy]]*$X$11+Table1[[#This Row],[cz]]*$Y$11</f>
        <v>0.85833329693846661</v>
      </c>
      <c r="Q507">
        <f t="shared" si="41"/>
        <v>1.3613538433170239E-2</v>
      </c>
      <c r="R507">
        <f t="shared" si="42"/>
        <v>-89.958501377488162</v>
      </c>
      <c r="AF507">
        <f t="shared" si="43"/>
        <v>-0.73791234434898723</v>
      </c>
      <c r="AG507">
        <f t="shared" si="44"/>
        <v>-0.27318627671837648</v>
      </c>
      <c r="AH507">
        <f t="shared" si="45"/>
        <v>2.4236114734033823E-2</v>
      </c>
      <c r="AI507">
        <f>SQRT(Table1[[#This Row],[ax]]*Table1[[#This Row],[ax]]+Table1[[#This Row],[ay]]*Table1[[#This Row],[ay]]+Table1[[#This Row],[az]]*Table1[[#This Row],[az]])-9.807</f>
        <v>-5.4740316649171561E-2</v>
      </c>
    </row>
    <row r="508" spans="1:35" x14ac:dyDescent="0.25">
      <c r="A508">
        <v>30802068</v>
      </c>
      <c r="B508">
        <v>-2.1184000000000001E-2</v>
      </c>
      <c r="C508">
        <v>-0.122323</v>
      </c>
      <c r="D508">
        <v>9.7437880000000003</v>
      </c>
      <c r="E508">
        <v>3.8990000000000001E-3</v>
      </c>
      <c r="F508">
        <v>-2.4000000000000001E-4</v>
      </c>
      <c r="G508">
        <v>-9.6970000000000008E-3</v>
      </c>
      <c r="H508">
        <v>-13.349252999999999</v>
      </c>
      <c r="I508">
        <v>8.3251259999999991</v>
      </c>
      <c r="J508">
        <v>70.386962999999994</v>
      </c>
      <c r="K508">
        <f>Table1[[#This Row],[mx]]-$W$8</f>
        <v>-5.4400764257156515</v>
      </c>
      <c r="L508">
        <f>Table1[[#This Row],[my]]-$X$8</f>
        <v>-1.7921553092120401</v>
      </c>
      <c r="M508">
        <f>Table1[[#This Row],[mz]]-$Y$8</f>
        <v>47.783956606784386</v>
      </c>
      <c r="N508">
        <f>Table1[[#This Row],[cx]]*$W$9+Table1[[#This Row],[cy]]*$X$9+Table1[[#This Row],[cz]]*$Y$9</f>
        <v>-2.1037464457669811E-2</v>
      </c>
      <c r="O508">
        <f>Table1[[#This Row],[cx]]*$W$10+Table1[[#This Row],[cy]]*$X$10+Table1[[#This Row],[cz]]*$Y$10</f>
        <v>-0.40049119506781788</v>
      </c>
      <c r="P508">
        <f>Table1[[#This Row],[cx]]*$W$11+Table1[[#This Row],[cy]]*$X$11+Table1[[#This Row],[cz]]*$Y$11</f>
        <v>0.84568435052606006</v>
      </c>
      <c r="Q508">
        <f t="shared" si="41"/>
        <v>1.5371587661929009E-2</v>
      </c>
      <c r="R508">
        <f t="shared" si="42"/>
        <v>-93.006935280523948</v>
      </c>
      <c r="AF508">
        <f t="shared" si="43"/>
        <v>0.22339624432150798</v>
      </c>
      <c r="AG508">
        <f t="shared" si="44"/>
        <v>-1.3750987083139758E-2</v>
      </c>
      <c r="AH508">
        <f t="shared" si="45"/>
        <v>-0.55559717393835928</v>
      </c>
      <c r="AI508">
        <f>SQRT(Table1[[#This Row],[ax]]*Table1[[#This Row],[ax]]+Table1[[#This Row],[ay]]*Table1[[#This Row],[ay]]+Table1[[#This Row],[az]]*Table1[[#This Row],[az]])-9.807</f>
        <v>-6.2421185750046959E-2</v>
      </c>
    </row>
    <row r="509" spans="1:35" x14ac:dyDescent="0.25">
      <c r="A509">
        <v>30853541</v>
      </c>
      <c r="B509">
        <v>9.6138000000000001E-2</v>
      </c>
      <c r="C509">
        <v>-0.821465</v>
      </c>
      <c r="D509">
        <v>9.8419550000000005</v>
      </c>
      <c r="E509">
        <v>-8.1057000000000004E-2</v>
      </c>
      <c r="F509">
        <v>-3.8058000000000002E-2</v>
      </c>
      <c r="G509">
        <v>-1.458745</v>
      </c>
      <c r="H509">
        <v>-12.086486000000001</v>
      </c>
      <c r="I509">
        <v>6.3343350000000003</v>
      </c>
      <c r="J509">
        <v>70.907066</v>
      </c>
      <c r="K509">
        <f>Table1[[#This Row],[mx]]-$W$8</f>
        <v>-4.1773094257156531</v>
      </c>
      <c r="L509">
        <f>Table1[[#This Row],[my]]-$X$8</f>
        <v>-3.782946309212039</v>
      </c>
      <c r="M509">
        <f>Table1[[#This Row],[mz]]-$Y$8</f>
        <v>48.304059606784392</v>
      </c>
      <c r="N509">
        <f>Table1[[#This Row],[cx]]*$W$9+Table1[[#This Row],[cy]]*$X$9+Table1[[#This Row],[cz]]*$Y$9</f>
        <v>3.6944234367102535E-3</v>
      </c>
      <c r="O509">
        <f>Table1[[#This Row],[cx]]*$W$10+Table1[[#This Row],[cy]]*$X$10+Table1[[#This Row],[cz]]*$Y$10</f>
        <v>-0.43975530308743588</v>
      </c>
      <c r="P509">
        <f>Table1[[#This Row],[cx]]*$W$11+Table1[[#This Row],[cy]]*$X$11+Table1[[#This Row],[cz]]*$Y$11</f>
        <v>0.83917759613481591</v>
      </c>
      <c r="Q509">
        <f t="shared" si="41"/>
        <v>1.0482194077267122E-2</v>
      </c>
      <c r="R509">
        <f t="shared" si="42"/>
        <v>-89.518664381080612</v>
      </c>
      <c r="AF509">
        <f t="shared" si="43"/>
        <v>-4.6442239999919144</v>
      </c>
      <c r="AG509">
        <f t="shared" si="44"/>
        <v>-2.1805627767088871</v>
      </c>
      <c r="AH509">
        <f t="shared" si="45"/>
        <v>-83.579931885811277</v>
      </c>
      <c r="AI509">
        <f>SQRT(Table1[[#This Row],[ax]]*Table1[[#This Row],[ax]]+Table1[[#This Row],[ay]]*Table1[[#This Row],[ay]]+Table1[[#This Row],[az]]*Table1[[#This Row],[az]])-9.807</f>
        <v>6.9645457000772737E-2</v>
      </c>
    </row>
    <row r="510" spans="1:35" x14ac:dyDescent="0.25">
      <c r="A510">
        <v>30905022</v>
      </c>
      <c r="B510">
        <v>-3.5549999999999998E-2</v>
      </c>
      <c r="C510">
        <v>9.5560999999999993E-2</v>
      </c>
      <c r="D510">
        <v>9.6719580000000001</v>
      </c>
      <c r="E510">
        <v>3.3670000000000002E-3</v>
      </c>
      <c r="F510">
        <v>-1.9148999999999999E-2</v>
      </c>
      <c r="G510">
        <v>-1.3961600000000001</v>
      </c>
      <c r="H510">
        <v>-11.184509</v>
      </c>
      <c r="I510">
        <v>6.8772779999999996</v>
      </c>
      <c r="J510">
        <v>70.386962999999994</v>
      </c>
      <c r="K510">
        <f>Table1[[#This Row],[mx]]-$W$8</f>
        <v>-3.2753324257156526</v>
      </c>
      <c r="L510">
        <f>Table1[[#This Row],[my]]-$X$8</f>
        <v>-3.2400033092120397</v>
      </c>
      <c r="M510">
        <f>Table1[[#This Row],[mz]]-$Y$8</f>
        <v>47.783956606784386</v>
      </c>
      <c r="N510">
        <f>Table1[[#This Row],[cx]]*$W$9+Table1[[#This Row],[cy]]*$X$9+Table1[[#This Row],[cz]]*$Y$9</f>
        <v>2.0019274963941458E-2</v>
      </c>
      <c r="O510">
        <f>Table1[[#This Row],[cx]]*$W$10+Table1[[#This Row],[cy]]*$X$10+Table1[[#This Row],[cz]]*$Y$10</f>
        <v>-0.42543872796751792</v>
      </c>
      <c r="P510">
        <f>Table1[[#This Row],[cx]]*$W$11+Table1[[#This Row],[cy]]*$X$11+Table1[[#This Row],[cz]]*$Y$11</f>
        <v>0.83270221992686344</v>
      </c>
      <c r="Q510">
        <f t="shared" si="41"/>
        <v>1.5677075894266514E-2</v>
      </c>
      <c r="R510">
        <f t="shared" si="42"/>
        <v>-87.305899948829492</v>
      </c>
      <c r="AF510">
        <f t="shared" si="43"/>
        <v>0.1929148896205482</v>
      </c>
      <c r="AG510">
        <f t="shared" si="44"/>
        <v>-1.0971568818960133</v>
      </c>
      <c r="AH510">
        <f t="shared" si="45"/>
        <v>-79.994075524985021</v>
      </c>
      <c r="AI510">
        <f>SQRT(Table1[[#This Row],[ax]]*Table1[[#This Row],[ax]]+Table1[[#This Row],[ay]]*Table1[[#This Row],[ay]]+Table1[[#This Row],[az]]*Table1[[#This Row],[az]])-9.807</f>
        <v>-0.13450460010525589</v>
      </c>
    </row>
    <row r="511" spans="1:35" x14ac:dyDescent="0.25">
      <c r="A511">
        <v>30956497</v>
      </c>
      <c r="B511">
        <v>-6.6821919999999997</v>
      </c>
      <c r="C511">
        <v>-4.8099000000000003E-2</v>
      </c>
      <c r="D511">
        <v>9.6192829999999994</v>
      </c>
      <c r="E511">
        <v>-0.47920499999999999</v>
      </c>
      <c r="F511">
        <v>-9.5619999999999993E-3</v>
      </c>
      <c r="G511">
        <v>0.51335600000000003</v>
      </c>
      <c r="H511">
        <v>-11.906090000000001</v>
      </c>
      <c r="I511">
        <v>6.8772779999999996</v>
      </c>
      <c r="J511">
        <v>71.427161999999996</v>
      </c>
      <c r="K511">
        <f>Table1[[#This Row],[mx]]-$W$8</f>
        <v>-3.9969134257156531</v>
      </c>
      <c r="L511">
        <f>Table1[[#This Row],[my]]-$X$8</f>
        <v>-3.2400033092120397</v>
      </c>
      <c r="M511">
        <f>Table1[[#This Row],[mz]]-$Y$8</f>
        <v>48.824155606784387</v>
      </c>
      <c r="N511">
        <f>Table1[[#This Row],[cx]]*$W$9+Table1[[#This Row],[cy]]*$X$9+Table1[[#This Row],[cz]]*$Y$9</f>
        <v>8.0842658509783089E-3</v>
      </c>
      <c r="O511">
        <f>Table1[[#This Row],[cx]]*$W$10+Table1[[#This Row],[cy]]*$X$10+Table1[[#This Row],[cz]]*$Y$10</f>
        <v>-0.43379920753722334</v>
      </c>
      <c r="P511">
        <f>Table1[[#This Row],[cx]]*$W$11+Table1[[#This Row],[cy]]*$X$11+Table1[[#This Row],[cz]]*$Y$11</f>
        <v>0.85211987099125663</v>
      </c>
      <c r="Q511">
        <f t="shared" si="41"/>
        <v>7.3350005319987874E-3</v>
      </c>
      <c r="R511">
        <f t="shared" si="42"/>
        <v>-88.932361575302266</v>
      </c>
      <c r="AF511">
        <f t="shared" si="43"/>
        <v>-27.456424021566615</v>
      </c>
      <c r="AG511">
        <f t="shared" si="44"/>
        <v>-0.54786224370409309</v>
      </c>
      <c r="AH511">
        <f t="shared" si="45"/>
        <v>29.413132187717892</v>
      </c>
      <c r="AI511">
        <f>SQRT(Table1[[#This Row],[ax]]*Table1[[#This Row],[ax]]+Table1[[#This Row],[ay]]*Table1[[#This Row],[ay]]+Table1[[#This Row],[az]]*Table1[[#This Row],[az]])-9.807</f>
        <v>1.9055833560642785</v>
      </c>
    </row>
    <row r="512" spans="1:35" x14ac:dyDescent="0.25">
      <c r="A512">
        <v>31007976</v>
      </c>
      <c r="B512">
        <v>-0.47131699999999999</v>
      </c>
      <c r="C512">
        <v>-0.15584300000000001</v>
      </c>
      <c r="D512">
        <v>9.3798499999999994</v>
      </c>
      <c r="E512">
        <v>-9.6769999999999995E-2</v>
      </c>
      <c r="F512">
        <v>-7.7300000000000003E-4</v>
      </c>
      <c r="G512">
        <v>1.2465349999999999</v>
      </c>
      <c r="H512">
        <v>-12.266881</v>
      </c>
      <c r="I512">
        <v>9.0490490000000001</v>
      </c>
      <c r="J512">
        <v>70.733695999999995</v>
      </c>
      <c r="K512">
        <f>Table1[[#This Row],[mx]]-$W$8</f>
        <v>-4.3577044257156521</v>
      </c>
      <c r="L512">
        <f>Table1[[#This Row],[my]]-$X$8</f>
        <v>-1.0682323092120392</v>
      </c>
      <c r="M512">
        <f>Table1[[#This Row],[mz]]-$Y$8</f>
        <v>48.130689606784387</v>
      </c>
      <c r="N512">
        <f>Table1[[#This Row],[cx]]*$W$9+Table1[[#This Row],[cy]]*$X$9+Table1[[#This Row],[cz]]*$Y$9</f>
        <v>2.4004198703853064E-4</v>
      </c>
      <c r="O512">
        <f>Table1[[#This Row],[cx]]*$W$10+Table1[[#This Row],[cy]]*$X$10+Table1[[#This Row],[cz]]*$Y$10</f>
        <v>-0.38941585822412728</v>
      </c>
      <c r="P512">
        <f>Table1[[#This Row],[cx]]*$W$11+Table1[[#This Row],[cy]]*$X$11+Table1[[#This Row],[cz]]*$Y$11</f>
        <v>0.85574167178659499</v>
      </c>
      <c r="Q512">
        <f t="shared" si="41"/>
        <v>1.3470253888194332E-2</v>
      </c>
      <c r="R512">
        <f t="shared" si="42"/>
        <v>-89.964681995530412</v>
      </c>
      <c r="AF512">
        <f t="shared" si="43"/>
        <v>-5.5445125834809765</v>
      </c>
      <c r="AG512">
        <f t="shared" si="44"/>
        <v>-4.4289637563612635E-2</v>
      </c>
      <c r="AH512">
        <f t="shared" si="45"/>
        <v>71.421194515340076</v>
      </c>
      <c r="AI512">
        <f>SQRT(Table1[[#This Row],[ax]]*Table1[[#This Row],[ax]]+Table1[[#This Row],[ay]]*Table1[[#This Row],[ay]]+Table1[[#This Row],[az]]*Table1[[#This Row],[az]])-9.807</f>
        <v>-0.41402322063777319</v>
      </c>
    </row>
    <row r="513" spans="1:35" x14ac:dyDescent="0.25">
      <c r="A513">
        <v>31059449</v>
      </c>
      <c r="B513">
        <v>2.4308E-2</v>
      </c>
      <c r="C513">
        <v>7.6406000000000002E-2</v>
      </c>
      <c r="D513">
        <v>9.7916740000000004</v>
      </c>
      <c r="E513">
        <v>0.27368199999999998</v>
      </c>
      <c r="F513">
        <v>-4.9776000000000001E-2</v>
      </c>
      <c r="G513">
        <v>1.2747649999999999</v>
      </c>
      <c r="H513">
        <v>-14.070834</v>
      </c>
      <c r="I513">
        <v>7.2392399999999997</v>
      </c>
      <c r="J513">
        <v>70.386962999999994</v>
      </c>
      <c r="K513">
        <f>Table1[[#This Row],[mx]]-$W$8</f>
        <v>-6.161657425715652</v>
      </c>
      <c r="L513">
        <f>Table1[[#This Row],[my]]-$X$8</f>
        <v>-2.8780413092120396</v>
      </c>
      <c r="M513">
        <f>Table1[[#This Row],[mz]]-$Y$8</f>
        <v>47.783956606784386</v>
      </c>
      <c r="N513">
        <f>Table1[[#This Row],[cx]]*$W$9+Table1[[#This Row],[cy]]*$X$9+Table1[[#This Row],[cz]]*$Y$9</f>
        <v>-3.4884512922311664E-2</v>
      </c>
      <c r="O513">
        <f>Table1[[#This Row],[cx]]*$W$10+Table1[[#This Row],[cy]]*$X$10+Table1[[#This Row],[cz]]*$Y$10</f>
        <v>-0.4205555492483411</v>
      </c>
      <c r="P513">
        <f>Table1[[#This Row],[cx]]*$W$11+Table1[[#This Row],[cy]]*$X$11+Table1[[#This Row],[cz]]*$Y$11</f>
        <v>0.83878138235789046</v>
      </c>
      <c r="Q513">
        <f t="shared" si="41"/>
        <v>1.4009537800802168E-2</v>
      </c>
      <c r="R513">
        <f t="shared" si="42"/>
        <v>-94.741751979251575</v>
      </c>
      <c r="AF513">
        <f t="shared" si="43"/>
        <v>15.680823528699396</v>
      </c>
      <c r="AG513">
        <f t="shared" si="44"/>
        <v>-2.8519547210431857</v>
      </c>
      <c r="AH513">
        <f t="shared" si="45"/>
        <v>73.038654370994379</v>
      </c>
      <c r="AI513">
        <f>SQRT(Table1[[#This Row],[ax]]*Table1[[#This Row],[ax]]+Table1[[#This Row],[ay]]*Table1[[#This Row],[ay]]+Table1[[#This Row],[az]]*Table1[[#This Row],[az]])-9.807</f>
        <v>-1.4997728861782633E-2</v>
      </c>
    </row>
    <row r="514" spans="1:35" x14ac:dyDescent="0.25">
      <c r="A514">
        <v>31110922</v>
      </c>
      <c r="B514">
        <v>-4.647017</v>
      </c>
      <c r="C514">
        <v>7.5466959999999998</v>
      </c>
      <c r="D514">
        <v>7.3829840000000004</v>
      </c>
      <c r="E514">
        <v>-0.486396</v>
      </c>
      <c r="F514">
        <v>0.70337700000000003</v>
      </c>
      <c r="G514">
        <v>4.036505</v>
      </c>
      <c r="H514">
        <v>-12.447276</v>
      </c>
      <c r="I514">
        <v>7.0582589999999996</v>
      </c>
      <c r="J514">
        <v>70.560333</v>
      </c>
      <c r="K514">
        <f>Table1[[#This Row],[mx]]-$W$8</f>
        <v>-4.5380994257156528</v>
      </c>
      <c r="L514">
        <f>Table1[[#This Row],[my]]-$X$8</f>
        <v>-3.0590223092120397</v>
      </c>
      <c r="M514">
        <f>Table1[[#This Row],[mz]]-$Y$8</f>
        <v>47.957326606784392</v>
      </c>
      <c r="N514">
        <f>Table1[[#This Row],[cx]]*$W$9+Table1[[#This Row],[cy]]*$X$9+Table1[[#This Row],[cz]]*$Y$9</f>
        <v>-3.6987521492578418E-3</v>
      </c>
      <c r="O514">
        <f>Table1[[#This Row],[cx]]*$W$10+Table1[[#This Row],[cy]]*$X$10+Table1[[#This Row],[cz]]*$Y$10</f>
        <v>-0.42421702665038002</v>
      </c>
      <c r="P514">
        <f>Table1[[#This Row],[cx]]*$W$11+Table1[[#This Row],[cy]]*$X$11+Table1[[#This Row],[cz]]*$Y$11</f>
        <v>0.83861485266618829</v>
      </c>
      <c r="Q514">
        <f t="shared" si="41"/>
        <v>1.3630880626953371E-2</v>
      </c>
      <c r="R514">
        <f t="shared" si="42"/>
        <v>-90.499549768972003</v>
      </c>
      <c r="AF514">
        <f t="shared" si="43"/>
        <v>-27.868437972045189</v>
      </c>
      <c r="AG514">
        <f t="shared" si="44"/>
        <v>40.300533506573309</v>
      </c>
      <c r="AH514">
        <f t="shared" si="45"/>
        <v>231.27470048345435</v>
      </c>
      <c r="AI514">
        <f>SQRT(Table1[[#This Row],[ax]]*Table1[[#This Row],[ax]]+Table1[[#This Row],[ay]]*Table1[[#This Row],[ay]]+Table1[[#This Row],[az]]*Table1[[#This Row],[az]])-9.807</f>
        <v>1.7279833228731185</v>
      </c>
    </row>
    <row r="515" spans="1:35" x14ac:dyDescent="0.25">
      <c r="A515">
        <v>31162405</v>
      </c>
      <c r="B515">
        <v>3.6133999999999999</v>
      </c>
      <c r="C515">
        <v>-6.6588260000000004</v>
      </c>
      <c r="D515">
        <v>9.6551969999999994</v>
      </c>
      <c r="E515">
        <v>8.6724999999999997E-2</v>
      </c>
      <c r="F515">
        <v>3.0386E-2</v>
      </c>
      <c r="G515">
        <v>3.8705880000000001</v>
      </c>
      <c r="H515">
        <v>-14.070834</v>
      </c>
      <c r="I515">
        <v>7.9631639999999999</v>
      </c>
      <c r="J515">
        <v>71.427161999999996</v>
      </c>
      <c r="K515">
        <f>Table1[[#This Row],[mx]]-$W$8</f>
        <v>-6.161657425715652</v>
      </c>
      <c r="L515">
        <f>Table1[[#This Row],[my]]-$X$8</f>
        <v>-2.1541173092120394</v>
      </c>
      <c r="M515">
        <f>Table1[[#This Row],[mz]]-$Y$8</f>
        <v>48.824155606784387</v>
      </c>
      <c r="N515">
        <f>Table1[[#This Row],[cx]]*$W$9+Table1[[#This Row],[cy]]*$X$9+Table1[[#This Row],[cz]]*$Y$9</f>
        <v>-3.3009737032730177E-2</v>
      </c>
      <c r="O515">
        <f>Table1[[#This Row],[cx]]*$W$10+Table1[[#This Row],[cy]]*$X$10+Table1[[#This Row],[cz]]*$Y$10</f>
        <v>-0.41540095125433163</v>
      </c>
      <c r="P515">
        <f>Table1[[#This Row],[cx]]*$W$11+Table1[[#This Row],[cy]]*$X$11+Table1[[#This Row],[cz]]*$Y$11</f>
        <v>0.86251038359849896</v>
      </c>
      <c r="Q515">
        <f t="shared" ref="Q515:Q578" si="46">POWER(N515*N515+O515*O515+P515*P515-1,2)</f>
        <v>6.7944155973209651E-3</v>
      </c>
      <c r="R515">
        <f t="shared" ref="R515:R578" si="47">DEGREES(ATAN2(N515,O515))</f>
        <v>-94.543448012678638</v>
      </c>
      <c r="AF515">
        <f t="shared" ref="AF515:AF578" si="48">DEGREES(E515)</f>
        <v>4.9689764782720642</v>
      </c>
      <c r="AG515">
        <f t="shared" ref="AG515:AG578" si="49">DEGREES(F515)</f>
        <v>1.7409895562845195</v>
      </c>
      <c r="AH515">
        <f t="shared" ref="AH515:AH578" si="50">DEGREES(G515)</f>
        <v>221.76835663398228</v>
      </c>
      <c r="AI515">
        <f>SQRT(Table1[[#This Row],[ax]]*Table1[[#This Row],[ax]]+Table1[[#This Row],[ay]]*Table1[[#This Row],[ay]]+Table1[[#This Row],[az]]*Table1[[#This Row],[az]])-9.807</f>
        <v>2.4657116957535088</v>
      </c>
    </row>
    <row r="516" spans="1:35" x14ac:dyDescent="0.25">
      <c r="A516">
        <v>31213888</v>
      </c>
      <c r="B516">
        <v>-0.43061300000000002</v>
      </c>
      <c r="C516">
        <v>1.2592019999999999</v>
      </c>
      <c r="D516">
        <v>9.9520940000000007</v>
      </c>
      <c r="E516">
        <v>0.14451700000000001</v>
      </c>
      <c r="F516">
        <v>1.494E-2</v>
      </c>
      <c r="G516">
        <v>-9.9978999999999998E-2</v>
      </c>
      <c r="H516">
        <v>-13.529648</v>
      </c>
      <c r="I516">
        <v>9.2300310000000003</v>
      </c>
      <c r="J516">
        <v>71.600532999999999</v>
      </c>
      <c r="K516">
        <f>Table1[[#This Row],[mx]]-$W$8</f>
        <v>-5.6204714257156523</v>
      </c>
      <c r="L516">
        <f>Table1[[#This Row],[my]]-$X$8</f>
        <v>-0.88725030921203896</v>
      </c>
      <c r="M516">
        <f>Table1[[#This Row],[mz]]-$Y$8</f>
        <v>48.99752660678439</v>
      </c>
      <c r="N516">
        <f>Table1[[#This Row],[cx]]*$W$9+Table1[[#This Row],[cy]]*$X$9+Table1[[#This Row],[cz]]*$Y$9</f>
        <v>-2.2277817315610085E-2</v>
      </c>
      <c r="O516">
        <f>Table1[[#This Row],[cx]]*$W$10+Table1[[#This Row],[cy]]*$X$10+Table1[[#This Row],[cz]]*$Y$10</f>
        <v>-0.39349011660986105</v>
      </c>
      <c r="P516">
        <f>Table1[[#This Row],[cx]]*$W$11+Table1[[#This Row],[cy]]*$X$11+Table1[[#This Row],[cz]]*$Y$11</f>
        <v>0.8740181730193588</v>
      </c>
      <c r="Q516">
        <f t="shared" si="46"/>
        <v>6.52241345652945E-3</v>
      </c>
      <c r="R516">
        <f t="shared" si="47"/>
        <v>-93.240395804231113</v>
      </c>
      <c r="AF516">
        <f t="shared" si="48"/>
        <v>8.2802141678921188</v>
      </c>
      <c r="AG516">
        <f t="shared" si="49"/>
        <v>0.85599894592544989</v>
      </c>
      <c r="AH516">
        <f t="shared" si="50"/>
        <v>-5.7283747399384577</v>
      </c>
      <c r="AI516">
        <f>SQRT(Table1[[#This Row],[ax]]*Table1[[#This Row],[ax]]+Table1[[#This Row],[ay]]*Table1[[#This Row],[ay]]+Table1[[#This Row],[az]]*Table1[[#This Row],[az]])-9.807</f>
        <v>0.23367688044033308</v>
      </c>
    </row>
    <row r="517" spans="1:35" x14ac:dyDescent="0.25">
      <c r="A517">
        <v>31265368</v>
      </c>
      <c r="B517">
        <v>-0.844831</v>
      </c>
      <c r="C517">
        <v>-0.68020000000000003</v>
      </c>
      <c r="D517">
        <v>9.5905500000000004</v>
      </c>
      <c r="E517">
        <v>2.1742999999999998E-2</v>
      </c>
      <c r="F517">
        <v>6.1811999999999999E-2</v>
      </c>
      <c r="G517">
        <v>3.3925429999999999</v>
      </c>
      <c r="H517">
        <v>-13.168858</v>
      </c>
      <c r="I517">
        <v>9.5919919999999994</v>
      </c>
      <c r="J517">
        <v>69.866859000000005</v>
      </c>
      <c r="K517">
        <f>Table1[[#This Row],[mx]]-$W$8</f>
        <v>-5.2596814257156526</v>
      </c>
      <c r="L517">
        <f>Table1[[#This Row],[my]]-$X$8</f>
        <v>-0.52528930921203987</v>
      </c>
      <c r="M517">
        <f>Table1[[#This Row],[mz]]-$Y$8</f>
        <v>47.263852606784397</v>
      </c>
      <c r="N517">
        <f>Table1[[#This Row],[cx]]*$W$9+Table1[[#This Row],[cy]]*$X$9+Table1[[#This Row],[cz]]*$Y$9</f>
        <v>-1.8373364953170046E-2</v>
      </c>
      <c r="O517">
        <f>Table1[[#This Row],[cx]]*$W$10+Table1[[#This Row],[cy]]*$X$10+Table1[[#This Row],[cz]]*$Y$10</f>
        <v>-0.37349260207848656</v>
      </c>
      <c r="P517">
        <f>Table1[[#This Row],[cx]]*$W$11+Table1[[#This Row],[cy]]*$X$11+Table1[[#This Row],[cz]]*$Y$11</f>
        <v>0.84526407232903666</v>
      </c>
      <c r="Q517">
        <f t="shared" si="46"/>
        <v>2.1226841781124571E-2</v>
      </c>
      <c r="R517">
        <f t="shared" si="47"/>
        <v>-92.816302933538253</v>
      </c>
      <c r="AF517">
        <f t="shared" si="48"/>
        <v>1.2457821339529489</v>
      </c>
      <c r="AG517">
        <f t="shared" si="49"/>
        <v>3.5415667232626444</v>
      </c>
      <c r="AH517">
        <f t="shared" si="50"/>
        <v>194.37839571665083</v>
      </c>
      <c r="AI517">
        <f>SQRT(Table1[[#This Row],[ax]]*Table1[[#This Row],[ax]]+Table1[[#This Row],[ay]]*Table1[[#This Row],[ay]]+Table1[[#This Row],[az]]*Table1[[#This Row],[az]])-9.807</f>
        <v>-0.15531306138346679</v>
      </c>
    </row>
    <row r="518" spans="1:35" x14ac:dyDescent="0.25">
      <c r="A518">
        <v>31316850</v>
      </c>
      <c r="B518">
        <v>0.79767500000000002</v>
      </c>
      <c r="C518">
        <v>-1.355399</v>
      </c>
      <c r="D518">
        <v>9.7533650000000005</v>
      </c>
      <c r="E518">
        <v>-8.4784999999999999E-2</v>
      </c>
      <c r="F518">
        <v>1.4407E-2</v>
      </c>
      <c r="G518">
        <v>1.394077</v>
      </c>
      <c r="H518">
        <v>-14.070834</v>
      </c>
      <c r="I518">
        <v>8.6870879999999993</v>
      </c>
      <c r="J518">
        <v>70.733695999999995</v>
      </c>
      <c r="K518">
        <f>Table1[[#This Row],[mx]]-$W$8</f>
        <v>-6.161657425715652</v>
      </c>
      <c r="L518">
        <f>Table1[[#This Row],[my]]-$X$8</f>
        <v>-1.43019330921204</v>
      </c>
      <c r="M518">
        <f>Table1[[#This Row],[mz]]-$Y$8</f>
        <v>48.130689606784387</v>
      </c>
      <c r="N518">
        <f>Table1[[#This Row],[cx]]*$W$9+Table1[[#This Row],[cy]]*$X$9+Table1[[#This Row],[cz]]*$Y$9</f>
        <v>-3.4135376085460412E-2</v>
      </c>
      <c r="O518">
        <f>Table1[[#This Row],[cx]]*$W$10+Table1[[#This Row],[cy]]*$X$10+Table1[[#This Row],[cz]]*$Y$10</f>
        <v>-0.39700642786097684</v>
      </c>
      <c r="P518">
        <f>Table1[[#This Row],[cx]]*$W$11+Table1[[#This Row],[cy]]*$X$11+Table1[[#This Row],[cz]]*$Y$11</f>
        <v>0.85532977607794103</v>
      </c>
      <c r="Q518">
        <f t="shared" si="46"/>
        <v>1.201909791233426E-2</v>
      </c>
      <c r="R518">
        <f t="shared" si="47"/>
        <v>-94.914314750190627</v>
      </c>
      <c r="AF518">
        <f t="shared" si="48"/>
        <v>-4.857822666016685</v>
      </c>
      <c r="AG518">
        <f t="shared" si="49"/>
        <v>0.82546029544497701</v>
      </c>
      <c r="AH518">
        <f t="shared" si="50"/>
        <v>79.874728416259259</v>
      </c>
      <c r="AI518">
        <f>SQRT(Table1[[#This Row],[ax]]*Table1[[#This Row],[ax]]+Table1[[#This Row],[ay]]*Table1[[#This Row],[ay]]+Table1[[#This Row],[az]]*Table1[[#This Row],[az]])-9.807</f>
        <v>7.2348190951213809E-2</v>
      </c>
    </row>
    <row r="519" spans="1:35" x14ac:dyDescent="0.25">
      <c r="A519">
        <v>31368331</v>
      </c>
      <c r="B519">
        <v>-0.59342700000000004</v>
      </c>
      <c r="C519">
        <v>0.53132800000000002</v>
      </c>
      <c r="D519">
        <v>9.4588629999999991</v>
      </c>
      <c r="E519">
        <v>-0.13964699999999999</v>
      </c>
      <c r="F519">
        <v>-1.4355E-2</v>
      </c>
      <c r="G519">
        <v>0.97222500000000001</v>
      </c>
      <c r="H519">
        <v>-13.710043000000001</v>
      </c>
      <c r="I519">
        <v>9.0490490000000001</v>
      </c>
      <c r="J519">
        <v>70.733695999999995</v>
      </c>
      <c r="K519">
        <f>Table1[[#This Row],[mx]]-$W$8</f>
        <v>-5.800866425715653</v>
      </c>
      <c r="L519">
        <f>Table1[[#This Row],[my]]-$X$8</f>
        <v>-1.0682323092120392</v>
      </c>
      <c r="M519">
        <f>Table1[[#This Row],[mz]]-$Y$8</f>
        <v>48.130689606784387</v>
      </c>
      <c r="N519">
        <f>Table1[[#This Row],[cx]]*$W$9+Table1[[#This Row],[cy]]*$X$9+Table1[[#This Row],[cz]]*$Y$9</f>
        <v>-2.7230474169661789E-2</v>
      </c>
      <c r="O519">
        <f>Table1[[#This Row],[cx]]*$W$10+Table1[[#This Row],[cy]]*$X$10+Table1[[#This Row],[cz]]*$Y$10</f>
        <v>-0.39024890688432379</v>
      </c>
      <c r="P519">
        <f>Table1[[#This Row],[cx]]*$W$11+Table1[[#This Row],[cy]]*$X$11+Table1[[#This Row],[cz]]*$Y$11</f>
        <v>0.85748544340198174</v>
      </c>
      <c r="Q519">
        <f t="shared" si="46"/>
        <v>1.2473093897499694E-2</v>
      </c>
      <c r="R519">
        <f t="shared" si="47"/>
        <v>-93.991469218884561</v>
      </c>
      <c r="AF519">
        <f t="shared" si="48"/>
        <v>-8.0011837216634074</v>
      </c>
      <c r="AG519">
        <f t="shared" si="49"/>
        <v>-0.82248091491029673</v>
      </c>
      <c r="AH519">
        <f t="shared" si="50"/>
        <v>55.704389237106462</v>
      </c>
      <c r="AI519">
        <f>SQRT(Table1[[#This Row],[ax]]*Table1[[#This Row],[ax]]+Table1[[#This Row],[ay]]*Table1[[#This Row],[ay]]+Table1[[#This Row],[az]]*Table1[[#This Row],[az]])-9.807</f>
        <v>-0.31465812348280586</v>
      </c>
    </row>
    <row r="520" spans="1:35" x14ac:dyDescent="0.25">
      <c r="A520">
        <v>31419810</v>
      </c>
      <c r="B520">
        <v>5.3039999999999997E-2</v>
      </c>
      <c r="C520">
        <v>-1.4894810000000001</v>
      </c>
      <c r="D520">
        <v>9.8156180000000006</v>
      </c>
      <c r="E520">
        <v>0.17993700000000001</v>
      </c>
      <c r="F520">
        <v>3.3050000000000003E-2</v>
      </c>
      <c r="G520">
        <v>1.2593190000000001</v>
      </c>
      <c r="H520">
        <v>-12.266881</v>
      </c>
      <c r="I520">
        <v>11.220821000000001</v>
      </c>
      <c r="J520">
        <v>70.733695999999995</v>
      </c>
      <c r="K520">
        <f>Table1[[#This Row],[mx]]-$W$8</f>
        <v>-4.3577044257156521</v>
      </c>
      <c r="L520">
        <f>Table1[[#This Row],[my]]-$X$8</f>
        <v>1.1035396907879615</v>
      </c>
      <c r="M520">
        <f>Table1[[#This Row],[mz]]-$Y$8</f>
        <v>48.130689606784387</v>
      </c>
      <c r="N520">
        <f>Table1[[#This Row],[cx]]*$W$9+Table1[[#This Row],[cy]]*$X$9+Table1[[#This Row],[cz]]*$Y$9</f>
        <v>4.6362275962190391E-4</v>
      </c>
      <c r="O520">
        <f>Table1[[#This Row],[cx]]*$W$10+Table1[[#This Row],[cy]]*$X$10+Table1[[#This Row],[cz]]*$Y$10</f>
        <v>-0.3501201985232773</v>
      </c>
      <c r="P520">
        <f>Table1[[#This Row],[cx]]*$W$11+Table1[[#This Row],[cy]]*$X$11+Table1[[#This Row],[cz]]*$Y$11</f>
        <v>0.87129137973832094</v>
      </c>
      <c r="Q520">
        <f t="shared" si="46"/>
        <v>1.3987074592509663E-2</v>
      </c>
      <c r="R520">
        <f t="shared" si="47"/>
        <v>-89.924130021636756</v>
      </c>
      <c r="AF520">
        <f t="shared" si="48"/>
        <v>10.309630678245494</v>
      </c>
      <c r="AG520">
        <f t="shared" si="49"/>
        <v>1.8936255129073709</v>
      </c>
      <c r="AH520">
        <f t="shared" si="50"/>
        <v>72.153663760635325</v>
      </c>
      <c r="AI520">
        <f>SQRT(Table1[[#This Row],[ax]]*Table1[[#This Row],[ax]]+Table1[[#This Row],[ay]]*Table1[[#This Row],[ay]]+Table1[[#This Row],[az]]*Table1[[#This Row],[az]])-9.807</f>
        <v>0.12112790071144275</v>
      </c>
    </row>
    <row r="521" spans="1:35" x14ac:dyDescent="0.25">
      <c r="A521">
        <v>31471291</v>
      </c>
      <c r="B521">
        <v>-0.61258199999999996</v>
      </c>
      <c r="C521">
        <v>3.983943</v>
      </c>
      <c r="D521">
        <v>9.8395609999999998</v>
      </c>
      <c r="E521">
        <v>-0.14310899999999999</v>
      </c>
      <c r="F521">
        <v>-3.9690000000000003E-3</v>
      </c>
      <c r="G521">
        <v>1.199397</v>
      </c>
      <c r="H521">
        <v>-15.153206000000001</v>
      </c>
      <c r="I521">
        <v>9.0490490000000001</v>
      </c>
      <c r="J521">
        <v>71.080428999999995</v>
      </c>
      <c r="K521">
        <f>Table1[[#This Row],[mx]]-$W$8</f>
        <v>-7.2440294257156532</v>
      </c>
      <c r="L521">
        <f>Table1[[#This Row],[my]]-$X$8</f>
        <v>-1.0682323092120392</v>
      </c>
      <c r="M521">
        <f>Table1[[#This Row],[mz]]-$Y$8</f>
        <v>48.477422606784387</v>
      </c>
      <c r="N521">
        <f>Table1[[#This Row],[cx]]*$W$9+Table1[[#This Row],[cy]]*$X$9+Table1[[#This Row],[cz]]*$Y$9</f>
        <v>-5.4100926372849509E-2</v>
      </c>
      <c r="O521">
        <f>Table1[[#This Row],[cx]]*$W$10+Table1[[#This Row],[cy]]*$X$10+Table1[[#This Row],[cz]]*$Y$10</f>
        <v>-0.39372994120162791</v>
      </c>
      <c r="P521">
        <f>Table1[[#This Row],[cx]]*$W$11+Table1[[#This Row],[cy]]*$X$11+Table1[[#This Row],[cz]]*$Y$11</f>
        <v>0.86541113797790103</v>
      </c>
      <c r="Q521">
        <f t="shared" si="46"/>
        <v>8.6701025463766027E-3</v>
      </c>
      <c r="R521">
        <f t="shared" si="47"/>
        <v>-97.823800583649131</v>
      </c>
      <c r="AF521">
        <f t="shared" si="48"/>
        <v>-8.199541710337698</v>
      </c>
      <c r="AG521">
        <f t="shared" si="49"/>
        <v>-0.22740694888742374</v>
      </c>
      <c r="AH521">
        <f t="shared" si="50"/>
        <v>68.720386060652402</v>
      </c>
      <c r="AI521">
        <f>SQRT(Table1[[#This Row],[ax]]*Table1[[#This Row],[ax]]+Table1[[#This Row],[ay]]*Table1[[#This Row],[ay]]+Table1[[#This Row],[az]]*Table1[[#This Row],[az]])-9.807</f>
        <v>0.82615659654714158</v>
      </c>
    </row>
    <row r="522" spans="1:35" x14ac:dyDescent="0.25">
      <c r="A522">
        <v>31522770</v>
      </c>
      <c r="B522">
        <v>0.40979500000000002</v>
      </c>
      <c r="C522">
        <v>-1.6906049999999999</v>
      </c>
      <c r="D522">
        <v>9.7988569999999999</v>
      </c>
      <c r="E522">
        <v>0.246783</v>
      </c>
      <c r="F522">
        <v>9.4036999999999996E-2</v>
      </c>
      <c r="G522">
        <v>4.0040139999999997</v>
      </c>
      <c r="H522">
        <v>-14.431623999999999</v>
      </c>
      <c r="I522">
        <v>10.85886</v>
      </c>
      <c r="J522">
        <v>70.386962999999994</v>
      </c>
      <c r="K522">
        <f>Table1[[#This Row],[mx]]-$W$8</f>
        <v>-6.5224474257156517</v>
      </c>
      <c r="L522">
        <f>Table1[[#This Row],[my]]-$X$8</f>
        <v>0.74157869078796068</v>
      </c>
      <c r="M522">
        <f>Table1[[#This Row],[mz]]-$Y$8</f>
        <v>47.783956606784386</v>
      </c>
      <c r="N522">
        <f>Table1[[#This Row],[cx]]*$W$9+Table1[[#This Row],[cy]]*$X$9+Table1[[#This Row],[cz]]*$Y$9</f>
        <v>-4.1379497823039568E-2</v>
      </c>
      <c r="O522">
        <f>Table1[[#This Row],[cx]]*$W$10+Table1[[#This Row],[cy]]*$X$10+Table1[[#This Row],[cz]]*$Y$10</f>
        <v>-0.35527104495668771</v>
      </c>
      <c r="P522">
        <f>Table1[[#This Row],[cx]]*$W$11+Table1[[#This Row],[cy]]*$X$11+Table1[[#This Row],[cz]]*$Y$11</f>
        <v>0.86513350457713067</v>
      </c>
      <c r="Q522">
        <f t="shared" si="46"/>
        <v>1.5280480586260553E-2</v>
      </c>
      <c r="R522">
        <f t="shared" si="47"/>
        <v>-96.643479656837172</v>
      </c>
      <c r="AF522">
        <f t="shared" si="48"/>
        <v>14.139624355576995</v>
      </c>
      <c r="AG522">
        <f t="shared" si="49"/>
        <v>5.3879232180717223</v>
      </c>
      <c r="AH522">
        <f t="shared" si="50"/>
        <v>229.41310331129478</v>
      </c>
      <c r="AI522">
        <f>SQRT(Table1[[#This Row],[ax]]*Table1[[#This Row],[ax]]+Table1[[#This Row],[ay]]*Table1[[#This Row],[ay]]+Table1[[#This Row],[az]]*Table1[[#This Row],[az]])-9.807</f>
        <v>0.14506891628564844</v>
      </c>
    </row>
    <row r="523" spans="1:35" x14ac:dyDescent="0.25">
      <c r="A523">
        <v>31574251</v>
      </c>
      <c r="B523">
        <v>1.2382310000000001</v>
      </c>
      <c r="C523">
        <v>-1.633141</v>
      </c>
      <c r="D523">
        <v>9.7964629999999993</v>
      </c>
      <c r="E523">
        <v>1.8547000000000001E-2</v>
      </c>
      <c r="F523">
        <v>1.3076000000000001E-2</v>
      </c>
      <c r="G523">
        <v>0.87981200000000004</v>
      </c>
      <c r="H523">
        <v>-15.513996000000001</v>
      </c>
      <c r="I523">
        <v>12.306706999999999</v>
      </c>
      <c r="J523">
        <v>70.386962999999994</v>
      </c>
      <c r="K523">
        <f>Table1[[#This Row],[mx]]-$W$8</f>
        <v>-7.6048194257156529</v>
      </c>
      <c r="L523">
        <f>Table1[[#This Row],[my]]-$X$8</f>
        <v>2.1894256907879601</v>
      </c>
      <c r="M523">
        <f>Table1[[#This Row],[mz]]-$Y$8</f>
        <v>47.783956606784386</v>
      </c>
      <c r="N523">
        <f>Table1[[#This Row],[cx]]*$W$9+Table1[[#This Row],[cy]]*$X$9+Table1[[#This Row],[cz]]*$Y$9</f>
        <v>-6.1833340712599313E-2</v>
      </c>
      <c r="O523">
        <f>Table1[[#This Row],[cx]]*$W$10+Table1[[#This Row],[cy]]*$X$10+Table1[[#This Row],[cz]]*$Y$10</f>
        <v>-0.32969874336704474</v>
      </c>
      <c r="P523">
        <f>Table1[[#This Row],[cx]]*$W$11+Table1[[#This Row],[cy]]*$X$11+Table1[[#This Row],[cz]]*$Y$11</f>
        <v>0.87680779870072023</v>
      </c>
      <c r="Q523">
        <f t="shared" si="46"/>
        <v>1.4085763852299401E-2</v>
      </c>
      <c r="R523">
        <f t="shared" si="47"/>
        <v>-100.62214430307617</v>
      </c>
      <c r="AF523">
        <f t="shared" si="48"/>
        <v>1.062664822629138</v>
      </c>
      <c r="AG523">
        <f t="shared" si="49"/>
        <v>0.74919961291306447</v>
      </c>
      <c r="AH523">
        <f t="shared" si="50"/>
        <v>50.409514364963989</v>
      </c>
      <c r="AI523">
        <f>SQRT(Table1[[#This Row],[ax]]*Table1[[#This Row],[ax]]+Table1[[#This Row],[ay]]*Table1[[#This Row],[ay]]+Table1[[#This Row],[az]]*Table1[[#This Row],[az]])-9.807</f>
        <v>0.20154898802073973</v>
      </c>
    </row>
    <row r="524" spans="1:35" x14ac:dyDescent="0.25">
      <c r="A524">
        <v>31625728</v>
      </c>
      <c r="B524">
        <v>-0.353995</v>
      </c>
      <c r="C524">
        <v>-0.249222</v>
      </c>
      <c r="D524">
        <v>9.8754749999999998</v>
      </c>
      <c r="E524">
        <v>1.5618E-2</v>
      </c>
      <c r="F524">
        <v>2.3994999999999999E-2</v>
      </c>
      <c r="G524">
        <v>1.3077890000000001</v>
      </c>
      <c r="H524">
        <v>-12.988462</v>
      </c>
      <c r="I524">
        <v>11.944746</v>
      </c>
      <c r="J524">
        <v>71.080428999999995</v>
      </c>
      <c r="K524">
        <f>Table1[[#This Row],[mx]]-$W$8</f>
        <v>-5.0792854257156526</v>
      </c>
      <c r="L524">
        <f>Table1[[#This Row],[my]]-$X$8</f>
        <v>1.827464690787961</v>
      </c>
      <c r="M524">
        <f>Table1[[#This Row],[mz]]-$Y$8</f>
        <v>48.477422606784387</v>
      </c>
      <c r="N524">
        <f>Table1[[#This Row],[cx]]*$W$9+Table1[[#This Row],[cy]]*$X$9+Table1[[#This Row],[cz]]*$Y$9</f>
        <v>-1.2597025303122913E-2</v>
      </c>
      <c r="O524">
        <f>Table1[[#This Row],[cx]]*$W$10+Table1[[#This Row],[cy]]*$X$10+Table1[[#This Row],[cz]]*$Y$10</f>
        <v>-0.34008613660580428</v>
      </c>
      <c r="P524">
        <f>Table1[[#This Row],[cx]]*$W$11+Table1[[#This Row],[cy]]*$X$11+Table1[[#This Row],[cz]]*$Y$11</f>
        <v>0.88352843044207352</v>
      </c>
      <c r="Q524">
        <f t="shared" si="46"/>
        <v>1.07247248089519E-2</v>
      </c>
      <c r="R524">
        <f t="shared" si="47"/>
        <v>-92.121305433477289</v>
      </c>
      <c r="AF524">
        <f t="shared" si="48"/>
        <v>0.89484548443531975</v>
      </c>
      <c r="AG524">
        <f t="shared" si="49"/>
        <v>1.3748122294164102</v>
      </c>
      <c r="AH524">
        <f t="shared" si="50"/>
        <v>74.930790193634422</v>
      </c>
      <c r="AI524">
        <f>SQRT(Table1[[#This Row],[ax]]*Table1[[#This Row],[ax]]+Table1[[#This Row],[ay]]*Table1[[#This Row],[ay]]+Table1[[#This Row],[az]]*Table1[[#This Row],[az]])-9.807</f>
        <v>7.7959814836576768E-2</v>
      </c>
    </row>
    <row r="525" spans="1:35" x14ac:dyDescent="0.25">
      <c r="A525">
        <v>31677194</v>
      </c>
      <c r="B525">
        <v>-0.56708899999999995</v>
      </c>
      <c r="C525">
        <v>0.29907800000000001</v>
      </c>
      <c r="D525">
        <v>9.6695630000000001</v>
      </c>
      <c r="E525">
        <v>-5.9218E-2</v>
      </c>
      <c r="F525">
        <v>1.0411999999999999E-2</v>
      </c>
      <c r="G525">
        <v>0.95012099999999999</v>
      </c>
      <c r="H525">
        <v>-13.710043000000001</v>
      </c>
      <c r="I525">
        <v>13.030632000000001</v>
      </c>
      <c r="J525">
        <v>69.346763999999993</v>
      </c>
      <c r="K525">
        <f>Table1[[#This Row],[mx]]-$W$8</f>
        <v>-5.800866425715653</v>
      </c>
      <c r="L525">
        <f>Table1[[#This Row],[my]]-$X$8</f>
        <v>2.9133506907879614</v>
      </c>
      <c r="M525">
        <f>Table1[[#This Row],[mz]]-$Y$8</f>
        <v>46.743757606784385</v>
      </c>
      <c r="N525">
        <f>Table1[[#This Row],[cx]]*$W$9+Table1[[#This Row],[cy]]*$X$9+Table1[[#This Row],[cz]]*$Y$9</f>
        <v>-2.9220907937493087E-2</v>
      </c>
      <c r="O525">
        <f>Table1[[#This Row],[cx]]*$W$10+Table1[[#This Row],[cy]]*$X$10+Table1[[#This Row],[cz]]*$Y$10</f>
        <v>-0.30761490568613231</v>
      </c>
      <c r="P525">
        <f>Table1[[#This Row],[cx]]*$W$11+Table1[[#This Row],[cy]]*$X$11+Table1[[#This Row],[cz]]*$Y$11</f>
        <v>0.86126556146446331</v>
      </c>
      <c r="Q525">
        <f t="shared" si="46"/>
        <v>2.6484581321029946E-2</v>
      </c>
      <c r="R525">
        <f t="shared" si="47"/>
        <v>-95.426349522040894</v>
      </c>
      <c r="AF525">
        <f t="shared" si="48"/>
        <v>-3.3929414712057091</v>
      </c>
      <c r="AG525">
        <f t="shared" si="49"/>
        <v>0.59656365629021313</v>
      </c>
      <c r="AH525">
        <f t="shared" si="50"/>
        <v>54.437923326749292</v>
      </c>
      <c r="AI525">
        <f>SQRT(Table1[[#This Row],[ax]]*Table1[[#This Row],[ax]]+Table1[[#This Row],[ay]]*Table1[[#This Row],[ay]]+Table1[[#This Row],[az]]*Table1[[#This Row],[az]])-9.807</f>
        <v>-0.11620611121183799</v>
      </c>
    </row>
    <row r="526" spans="1:35" x14ac:dyDescent="0.25">
      <c r="A526">
        <v>31728654</v>
      </c>
      <c r="B526">
        <v>-0.248644</v>
      </c>
      <c r="C526">
        <v>0.11711000000000001</v>
      </c>
      <c r="D526">
        <v>9.7198440000000002</v>
      </c>
      <c r="E526">
        <v>-0.107422</v>
      </c>
      <c r="F526">
        <v>5.5900000000000004E-4</v>
      </c>
      <c r="G526">
        <v>0.76662600000000003</v>
      </c>
      <c r="H526">
        <v>-13.890438</v>
      </c>
      <c r="I526">
        <v>11.401802999999999</v>
      </c>
      <c r="J526">
        <v>71.947265999999999</v>
      </c>
      <c r="K526">
        <f>Table1[[#This Row],[mx]]-$W$8</f>
        <v>-5.981261425715652</v>
      </c>
      <c r="L526">
        <f>Table1[[#This Row],[my]]-$X$8</f>
        <v>1.28452169078796</v>
      </c>
      <c r="M526">
        <f>Table1[[#This Row],[mz]]-$Y$8</f>
        <v>49.344259606784391</v>
      </c>
      <c r="N526">
        <f>Table1[[#This Row],[cx]]*$W$9+Table1[[#This Row],[cy]]*$X$9+Table1[[#This Row],[cz]]*$Y$9</f>
        <v>-2.8321773076264559E-2</v>
      </c>
      <c r="O526">
        <f>Table1[[#This Row],[cx]]*$W$10+Table1[[#This Row],[cy]]*$X$10+Table1[[#This Row],[cz]]*$Y$10</f>
        <v>-0.35705070386531007</v>
      </c>
      <c r="P526">
        <f>Table1[[#This Row],[cx]]*$W$11+Table1[[#This Row],[cy]]*$X$11+Table1[[#This Row],[cz]]*$Y$11</f>
        <v>0.89618574502301507</v>
      </c>
      <c r="Q526">
        <f t="shared" si="46"/>
        <v>4.7009922647623789E-3</v>
      </c>
      <c r="R526">
        <f t="shared" si="47"/>
        <v>-94.535287334965801</v>
      </c>
      <c r="AF526">
        <f t="shared" si="48"/>
        <v>-6.1548272268543291</v>
      </c>
      <c r="AG526">
        <f t="shared" si="49"/>
        <v>3.2028340747813022E-2</v>
      </c>
      <c r="AH526">
        <f t="shared" si="50"/>
        <v>43.92443426499625</v>
      </c>
      <c r="AI526">
        <f>SQRT(Table1[[#This Row],[ax]]*Table1[[#This Row],[ax]]+Table1[[#This Row],[ay]]*Table1[[#This Row],[ay]]+Table1[[#This Row],[az]]*Table1[[#This Row],[az]])-9.807</f>
        <v>-8.3270984073445575E-2</v>
      </c>
    </row>
    <row r="527" spans="1:35" x14ac:dyDescent="0.25">
      <c r="A527">
        <v>31780120</v>
      </c>
      <c r="B527">
        <v>0.98682700000000001</v>
      </c>
      <c r="C527">
        <v>1.110754</v>
      </c>
      <c r="D527">
        <v>9.6887179999999997</v>
      </c>
      <c r="E527">
        <v>2.2276000000000001E-2</v>
      </c>
      <c r="F527">
        <v>1.3076000000000001E-2</v>
      </c>
      <c r="G527">
        <v>0.65237500000000004</v>
      </c>
      <c r="H527">
        <v>-13.349252999999999</v>
      </c>
      <c r="I527">
        <v>13.030632000000001</v>
      </c>
      <c r="J527">
        <v>71.080428999999995</v>
      </c>
      <c r="K527">
        <f>Table1[[#This Row],[mx]]-$W$8</f>
        <v>-5.4400764257156515</v>
      </c>
      <c r="L527">
        <f>Table1[[#This Row],[my]]-$X$8</f>
        <v>2.9133506907879614</v>
      </c>
      <c r="M527">
        <f>Table1[[#This Row],[mz]]-$Y$8</f>
        <v>48.477422606784387</v>
      </c>
      <c r="N527">
        <f>Table1[[#This Row],[cx]]*$W$9+Table1[[#This Row],[cy]]*$X$9+Table1[[#This Row],[cz]]*$Y$9</f>
        <v>-1.9352873473481164E-2</v>
      </c>
      <c r="O527">
        <f>Table1[[#This Row],[cx]]*$W$10+Table1[[#This Row],[cy]]*$X$10+Table1[[#This Row],[cz]]*$Y$10</f>
        <v>-0.32064656920904766</v>
      </c>
      <c r="P527">
        <f>Table1[[#This Row],[cx]]*$W$11+Table1[[#This Row],[cy]]*$X$11+Table1[[#This Row],[cz]]*$Y$11</f>
        <v>0.89173922792593285</v>
      </c>
      <c r="Q527">
        <f t="shared" si="46"/>
        <v>1.0325078476390723E-2</v>
      </c>
      <c r="R527">
        <f t="shared" si="47"/>
        <v>-93.453941444194029</v>
      </c>
      <c r="AF527">
        <f t="shared" si="48"/>
        <v>1.2763207844334219</v>
      </c>
      <c r="AG527">
        <f t="shared" si="49"/>
        <v>0.74919961291306447</v>
      </c>
      <c r="AH527">
        <f t="shared" si="50"/>
        <v>37.378334159847086</v>
      </c>
      <c r="AI527">
        <f>SQRT(Table1[[#This Row],[ax]]*Table1[[#This Row],[ax]]+Table1[[#This Row],[ay]]*Table1[[#This Row],[ay]]+Table1[[#This Row],[az]]*Table1[[#This Row],[az]])-9.807</f>
        <v>-5.0176260121244098E-3</v>
      </c>
    </row>
    <row r="528" spans="1:35" x14ac:dyDescent="0.25">
      <c r="A528">
        <v>31831593</v>
      </c>
      <c r="B528">
        <v>-2.029E-3</v>
      </c>
      <c r="C528">
        <v>-5.5281999999999998E-2</v>
      </c>
      <c r="D528">
        <v>9.7581530000000001</v>
      </c>
      <c r="E528">
        <v>-3.3652000000000001E-2</v>
      </c>
      <c r="F528">
        <v>-9.0290000000000006E-3</v>
      </c>
      <c r="G528">
        <v>1.4890000000000001E-3</v>
      </c>
      <c r="H528">
        <v>-12.988462</v>
      </c>
      <c r="I528">
        <v>13.392593</v>
      </c>
      <c r="J528">
        <v>71.080428999999995</v>
      </c>
      <c r="K528">
        <f>Table1[[#This Row],[mx]]-$W$8</f>
        <v>-5.0792854257156526</v>
      </c>
      <c r="L528">
        <f>Table1[[#This Row],[my]]-$X$8</f>
        <v>3.2753116907879605</v>
      </c>
      <c r="M528">
        <f>Table1[[#This Row],[mz]]-$Y$8</f>
        <v>48.477422606784387</v>
      </c>
      <c r="N528">
        <f>Table1[[#This Row],[cx]]*$W$9+Table1[[#This Row],[cy]]*$X$9+Table1[[#This Row],[cz]]*$Y$9</f>
        <v>-1.2447971557682555E-2</v>
      </c>
      <c r="O528">
        <f>Table1[[#This Row],[cx]]*$W$10+Table1[[#This Row],[cy]]*$X$10+Table1[[#This Row],[cz]]*$Y$10</f>
        <v>-0.31388904823239472</v>
      </c>
      <c r="P528">
        <f>Table1[[#This Row],[cx]]*$W$11+Table1[[#This Row],[cy]]*$X$11+Table1[[#This Row],[cz]]*$Y$11</f>
        <v>0.89389489524997345</v>
      </c>
      <c r="Q528">
        <f t="shared" si="46"/>
        <v>1.0459281688986908E-2</v>
      </c>
      <c r="R528">
        <f t="shared" si="47"/>
        <v>-92.271002124326913</v>
      </c>
      <c r="AF528">
        <f t="shared" si="48"/>
        <v>-1.9281175721742465</v>
      </c>
      <c r="AG528">
        <f t="shared" si="49"/>
        <v>-0.51732359322362031</v>
      </c>
      <c r="AH528">
        <f t="shared" si="50"/>
        <v>8.5313415694979577E-2</v>
      </c>
      <c r="AI528">
        <f>SQRT(Table1[[#This Row],[ax]]*Table1[[#This Row],[ax]]+Table1[[#This Row],[ay]]*Table1[[#This Row],[ay]]+Table1[[#This Row],[az]]*Table1[[#This Row],[az]])-9.807</f>
        <v>-4.8690198206761792E-2</v>
      </c>
    </row>
    <row r="529" spans="1:35" x14ac:dyDescent="0.25">
      <c r="A529">
        <v>31883057</v>
      </c>
      <c r="B529">
        <v>-1.4001E-2</v>
      </c>
      <c r="C529">
        <v>-6.7252999999999993E-2</v>
      </c>
      <c r="D529">
        <v>9.7892799999999998</v>
      </c>
      <c r="E529">
        <v>-6.221E-3</v>
      </c>
      <c r="F529">
        <v>-2.1050000000000001E-3</v>
      </c>
      <c r="G529">
        <v>5.2170000000000003E-3</v>
      </c>
      <c r="H529">
        <v>-11.725695</v>
      </c>
      <c r="I529">
        <v>13.211613</v>
      </c>
      <c r="J529">
        <v>69.520126000000005</v>
      </c>
      <c r="K529">
        <f>Table1[[#This Row],[mx]]-$W$8</f>
        <v>-3.8165184257156524</v>
      </c>
      <c r="L529">
        <f>Table1[[#This Row],[my]]-$X$8</f>
        <v>3.0943316907879606</v>
      </c>
      <c r="M529">
        <f>Table1[[#This Row],[mz]]-$Y$8</f>
        <v>46.917119606784397</v>
      </c>
      <c r="N529">
        <f>Table1[[#This Row],[cx]]*$W$9+Table1[[#This Row],[cy]]*$X$9+Table1[[#This Row],[cz]]*$Y$9</f>
        <v>8.8697219739384964E-3</v>
      </c>
      <c r="O529">
        <f>Table1[[#This Row],[cx]]*$W$10+Table1[[#This Row],[cy]]*$X$10+Table1[[#This Row],[cz]]*$Y$10</f>
        <v>-0.30451878349927552</v>
      </c>
      <c r="P529">
        <f>Table1[[#This Row],[cx]]*$W$11+Table1[[#This Row],[cy]]*$X$11+Table1[[#This Row],[cz]]*$Y$11</f>
        <v>0.8632545648325779</v>
      </c>
      <c r="Q529">
        <f t="shared" si="46"/>
        <v>2.6237907476592184E-2</v>
      </c>
      <c r="R529">
        <f t="shared" si="47"/>
        <v>-88.3316168990916</v>
      </c>
      <c r="AF529">
        <f t="shared" si="48"/>
        <v>-0.35643704435088513</v>
      </c>
      <c r="AG529">
        <f t="shared" si="49"/>
        <v>-0.12060761587503829</v>
      </c>
      <c r="AH529">
        <f t="shared" si="50"/>
        <v>0.29891208171975048</v>
      </c>
      <c r="AI529">
        <f>SQRT(Table1[[#This Row],[ax]]*Table1[[#This Row],[ax]]+Table1[[#This Row],[ay]]*Table1[[#This Row],[ay]]+Table1[[#This Row],[az]]*Table1[[#This Row],[az]])-9.807</f>
        <v>-1.7478974310847661E-2</v>
      </c>
    </row>
    <row r="530" spans="1:35" x14ac:dyDescent="0.25">
      <c r="A530">
        <v>31934515</v>
      </c>
      <c r="B530">
        <v>7.548E-3</v>
      </c>
      <c r="C530">
        <v>-6.7252999999999993E-2</v>
      </c>
      <c r="D530">
        <v>9.7366050000000008</v>
      </c>
      <c r="E530">
        <v>8.4270000000000005E-3</v>
      </c>
      <c r="F530">
        <v>2.92E-4</v>
      </c>
      <c r="G530">
        <v>-2.2399999999999998E-3</v>
      </c>
      <c r="H530">
        <v>-14.431623999999999</v>
      </c>
      <c r="I530">
        <v>13.030632000000001</v>
      </c>
      <c r="J530">
        <v>71.773894999999996</v>
      </c>
      <c r="K530">
        <f>Table1[[#This Row],[mx]]-$W$8</f>
        <v>-6.5224474257156517</v>
      </c>
      <c r="L530">
        <f>Table1[[#This Row],[my]]-$X$8</f>
        <v>2.9133506907879614</v>
      </c>
      <c r="M530">
        <f>Table1[[#This Row],[mz]]-$Y$8</f>
        <v>49.170888606784388</v>
      </c>
      <c r="N530">
        <f>Table1[[#This Row],[cx]]*$W$9+Table1[[#This Row],[cy]]*$X$9+Table1[[#This Row],[cz]]*$Y$9</f>
        <v>-3.8755585096606829E-2</v>
      </c>
      <c r="O530">
        <f>Table1[[#This Row],[cx]]*$W$10+Table1[[#This Row],[cy]]*$X$10+Table1[[#This Row],[cz]]*$Y$10</f>
        <v>-0.32656732557531393</v>
      </c>
      <c r="P530">
        <f>Table1[[#This Row],[cx]]*$W$11+Table1[[#This Row],[cy]]*$X$11+Table1[[#This Row],[cz]]*$Y$11</f>
        <v>0.90541089953778986</v>
      </c>
      <c r="Q530">
        <f t="shared" si="46"/>
        <v>5.1959429570223722E-3</v>
      </c>
      <c r="R530">
        <f t="shared" si="47"/>
        <v>-96.767958440266057</v>
      </c>
      <c r="AF530">
        <f t="shared" si="48"/>
        <v>0.48283153395674477</v>
      </c>
      <c r="AG530">
        <f t="shared" si="49"/>
        <v>1.6730367617820038E-2</v>
      </c>
      <c r="AH530">
        <f t="shared" si="50"/>
        <v>-0.1283425461093044</v>
      </c>
      <c r="AI530">
        <f>SQRT(Table1[[#This Row],[ax]]*Table1[[#This Row],[ax]]+Table1[[#This Row],[ay]]*Table1[[#This Row],[ay]]+Table1[[#This Row],[az]]*Table1[[#This Row],[az]])-9.807</f>
        <v>-7.0159811091793145E-2</v>
      </c>
    </row>
    <row r="531" spans="1:35" x14ac:dyDescent="0.25">
      <c r="A531">
        <v>31985979</v>
      </c>
      <c r="B531">
        <v>2.7599999999999999E-3</v>
      </c>
      <c r="C531">
        <v>-2.8944000000000001E-2</v>
      </c>
      <c r="D531">
        <v>9.8036449999999995</v>
      </c>
      <c r="E531">
        <v>4.37E-4</v>
      </c>
      <c r="F531">
        <v>-1.039E-3</v>
      </c>
      <c r="G531">
        <v>2.82E-3</v>
      </c>
      <c r="H531">
        <v>-12.988462</v>
      </c>
      <c r="I531">
        <v>13.392593</v>
      </c>
      <c r="J531">
        <v>70.386962999999994</v>
      </c>
      <c r="K531">
        <f>Table1[[#This Row],[mx]]-$W$8</f>
        <v>-5.0792854257156526</v>
      </c>
      <c r="L531">
        <f>Table1[[#This Row],[my]]-$X$8</f>
        <v>3.2753116907879605</v>
      </c>
      <c r="M531">
        <f>Table1[[#This Row],[mz]]-$Y$8</f>
        <v>47.783956606784386</v>
      </c>
      <c r="N531">
        <f>Table1[[#This Row],[cx]]*$W$9+Table1[[#This Row],[cy]]*$X$9+Table1[[#This Row],[cz]]*$Y$9</f>
        <v>-1.3648137534607238E-2</v>
      </c>
      <c r="O531">
        <f>Table1[[#This Row],[cx]]*$W$10+Table1[[#This Row],[cy]]*$X$10+Table1[[#This Row],[cz]]*$Y$10</f>
        <v>-0.30859307807265657</v>
      </c>
      <c r="P531">
        <f>Table1[[#This Row],[cx]]*$W$11+Table1[[#This Row],[cy]]*$X$11+Table1[[#This Row],[cz]]*$Y$11</f>
        <v>0.88153105174550683</v>
      </c>
      <c r="Q531">
        <f t="shared" si="46"/>
        <v>1.6252946723388628E-2</v>
      </c>
      <c r="R531">
        <f t="shared" si="47"/>
        <v>-92.53236859176782</v>
      </c>
      <c r="AF531">
        <f t="shared" si="48"/>
        <v>2.5038255647216973E-2</v>
      </c>
      <c r="AG531">
        <f t="shared" si="49"/>
        <v>-5.9530314914092532E-2</v>
      </c>
      <c r="AH531">
        <f t="shared" si="50"/>
        <v>0.16157409822689214</v>
      </c>
      <c r="AI531">
        <f>SQRT(Table1[[#This Row],[ax]]*Table1[[#This Row],[ax]]+Table1[[#This Row],[ay]]*Table1[[#This Row],[ay]]+Table1[[#This Row],[az]]*Table1[[#This Row],[az]])-9.807</f>
        <v>-3.3118848689923652E-3</v>
      </c>
    </row>
    <row r="532" spans="1:35" x14ac:dyDescent="0.25">
      <c r="A532">
        <v>32037436</v>
      </c>
      <c r="B532">
        <v>-9.2119999999999997E-3</v>
      </c>
      <c r="C532">
        <v>-2.1760999999999999E-2</v>
      </c>
      <c r="D532">
        <v>9.7342099999999991</v>
      </c>
      <c r="E532">
        <v>-3.0249999999999999E-3</v>
      </c>
      <c r="F532">
        <v>1.091E-3</v>
      </c>
      <c r="G532">
        <v>-1.441E-3</v>
      </c>
      <c r="H532">
        <v>-12.086486000000001</v>
      </c>
      <c r="I532">
        <v>13.211613</v>
      </c>
      <c r="J532">
        <v>69.866859000000005</v>
      </c>
      <c r="K532">
        <f>Table1[[#This Row],[mx]]-$W$8</f>
        <v>-4.1773094257156531</v>
      </c>
      <c r="L532">
        <f>Table1[[#This Row],[my]]-$X$8</f>
        <v>3.0943316907879606</v>
      </c>
      <c r="M532">
        <f>Table1[[#This Row],[mz]]-$Y$8</f>
        <v>47.263852606784397</v>
      </c>
      <c r="N532">
        <f>Table1[[#This Row],[cx]]*$W$9+Table1[[#This Row],[cy]]*$X$9+Table1[[#This Row],[cz]]*$Y$9</f>
        <v>2.6021664057508803E-3</v>
      </c>
      <c r="O532">
        <f>Table1[[#This Row],[cx]]*$W$10+Table1[[#This Row],[cy]]*$X$10+Table1[[#This Row],[cz]]*$Y$10</f>
        <v>-0.30737503103281294</v>
      </c>
      <c r="P532">
        <f>Table1[[#This Row],[cx]]*$W$11+Table1[[#This Row],[cy]]*$X$11+Table1[[#This Row],[cz]]*$Y$11</f>
        <v>0.86987243009280757</v>
      </c>
      <c r="Q532">
        <f t="shared" si="46"/>
        <v>2.215208773886861E-2</v>
      </c>
      <c r="R532">
        <f t="shared" si="47"/>
        <v>-89.514958679325773</v>
      </c>
      <c r="AF532">
        <f t="shared" si="48"/>
        <v>-0.17331973302707401</v>
      </c>
      <c r="AG532">
        <f t="shared" si="49"/>
        <v>6.2509695448772815E-2</v>
      </c>
      <c r="AH532">
        <f t="shared" si="50"/>
        <v>-8.2563218278351627E-2</v>
      </c>
      <c r="AI532">
        <f>SQRT(Table1[[#This Row],[ax]]*Table1[[#This Row],[ax]]+Table1[[#This Row],[ay]]*Table1[[#This Row],[ay]]+Table1[[#This Row],[az]]*Table1[[#This Row],[az]])-9.807</f>
        <v>-7.2761317588058816E-2</v>
      </c>
    </row>
    <row r="533" spans="1:35" x14ac:dyDescent="0.25">
      <c r="A533">
        <v>32088891</v>
      </c>
      <c r="B533">
        <v>-5.2310000000000002E-2</v>
      </c>
      <c r="C533">
        <v>-2.4154999999999999E-2</v>
      </c>
      <c r="D533">
        <v>9.7222390000000001</v>
      </c>
      <c r="E533">
        <v>3.8990000000000001E-3</v>
      </c>
      <c r="F533">
        <v>-2.4000000000000001E-4</v>
      </c>
      <c r="G533">
        <v>3.0860000000000002E-3</v>
      </c>
      <c r="H533">
        <v>-13.168858</v>
      </c>
      <c r="I533">
        <v>13.573575</v>
      </c>
      <c r="J533">
        <v>69.866859000000005</v>
      </c>
      <c r="K533">
        <f>Table1[[#This Row],[mx]]-$W$8</f>
        <v>-5.2596814257156526</v>
      </c>
      <c r="L533">
        <f>Table1[[#This Row],[my]]-$X$8</f>
        <v>3.4562936907879607</v>
      </c>
      <c r="M533">
        <f>Table1[[#This Row],[mz]]-$Y$8</f>
        <v>47.263852606784397</v>
      </c>
      <c r="N533">
        <f>Table1[[#This Row],[cx]]*$W$9+Table1[[#This Row],[cy]]*$X$9+Table1[[#This Row],[cz]]*$Y$9</f>
        <v>-1.7963466767151978E-2</v>
      </c>
      <c r="O533">
        <f>Table1[[#This Row],[cx]]*$W$10+Table1[[#This Row],[cy]]*$X$10+Table1[[#This Row],[cz]]*$Y$10</f>
        <v>-0.30145054119977127</v>
      </c>
      <c r="P533">
        <f>Table1[[#This Row],[cx]]*$W$11+Table1[[#This Row],[cy]]*$X$11+Table1[[#This Row],[cz]]*$Y$11</f>
        <v>0.87377187740045148</v>
      </c>
      <c r="Q533">
        <f t="shared" si="46"/>
        <v>2.1120108803570192E-2</v>
      </c>
      <c r="R533">
        <f t="shared" si="47"/>
        <v>-93.410228281275465</v>
      </c>
      <c r="AF533">
        <f t="shared" si="48"/>
        <v>0.22339624432150798</v>
      </c>
      <c r="AG533">
        <f t="shared" si="49"/>
        <v>-1.3750987083139758E-2</v>
      </c>
      <c r="AH533">
        <f t="shared" si="50"/>
        <v>0.17681477557737205</v>
      </c>
      <c r="AI533">
        <f>SQRT(Table1[[#This Row],[ax]]*Table1[[#This Row],[ax]]+Table1[[#This Row],[ay]]*Table1[[#This Row],[ay]]+Table1[[#This Row],[az]]*Table1[[#This Row],[az]])-9.807</f>
        <v>-8.4590269215867764E-2</v>
      </c>
    </row>
    <row r="534" spans="1:35" x14ac:dyDescent="0.25">
      <c r="A534">
        <v>32140350</v>
      </c>
      <c r="B534">
        <v>-4.7521000000000001E-2</v>
      </c>
      <c r="C534">
        <v>-2.1760999999999999E-2</v>
      </c>
      <c r="D534">
        <v>9.7677309999999995</v>
      </c>
      <c r="E534">
        <v>7.0399999999999998E-4</v>
      </c>
      <c r="F534">
        <v>-2.3709999999999998E-3</v>
      </c>
      <c r="G534">
        <v>2.82E-3</v>
      </c>
      <c r="H534">
        <v>-11.906090000000001</v>
      </c>
      <c r="I534">
        <v>13.754555999999999</v>
      </c>
      <c r="J534">
        <v>71.773894999999996</v>
      </c>
      <c r="K534">
        <f>Table1[[#This Row],[mx]]-$W$8</f>
        <v>-3.9969134257156531</v>
      </c>
      <c r="L534">
        <f>Table1[[#This Row],[my]]-$X$8</f>
        <v>3.6372746907879598</v>
      </c>
      <c r="M534">
        <f>Table1[[#This Row],[mz]]-$Y$8</f>
        <v>49.170888606784388</v>
      </c>
      <c r="N534">
        <f>Table1[[#This Row],[cx]]*$W$9+Table1[[#This Row],[cy]]*$X$9+Table1[[#This Row],[cz]]*$Y$9</f>
        <v>9.3923546192880014E-3</v>
      </c>
      <c r="O534">
        <f>Table1[[#This Row],[cx]]*$W$10+Table1[[#This Row],[cy]]*$X$10+Table1[[#This Row],[cz]]*$Y$10</f>
        <v>-0.31201093689773413</v>
      </c>
      <c r="P534">
        <f>Table1[[#This Row],[cx]]*$W$11+Table1[[#This Row],[cy]]*$X$11+Table1[[#This Row],[cz]]*$Y$11</f>
        <v>0.90754253459062206</v>
      </c>
      <c r="Q534">
        <f t="shared" si="46"/>
        <v>6.2295513359361407E-3</v>
      </c>
      <c r="R534">
        <f t="shared" si="47"/>
        <v>-88.275766151935684</v>
      </c>
      <c r="AF534">
        <f t="shared" si="48"/>
        <v>4.0336228777209951E-2</v>
      </c>
      <c r="AG534">
        <f t="shared" si="49"/>
        <v>-0.13584829322551817</v>
      </c>
      <c r="AH534">
        <f t="shared" si="50"/>
        <v>0.16157409822689214</v>
      </c>
      <c r="AI534">
        <f>SQRT(Table1[[#This Row],[ax]]*Table1[[#This Row],[ax]]+Table1[[#This Row],[ay]]*Table1[[#This Row],[ay]]+Table1[[#This Row],[az]]*Table1[[#This Row],[az]])-9.807</f>
        <v>-3.9129163685517554E-2</v>
      </c>
    </row>
    <row r="535" spans="1:35" x14ac:dyDescent="0.25">
      <c r="A535">
        <v>32191808</v>
      </c>
      <c r="B535">
        <v>3.6499999999999998E-4</v>
      </c>
      <c r="C535">
        <v>-6.4859E-2</v>
      </c>
      <c r="D535">
        <v>9.6959009999999992</v>
      </c>
      <c r="E535">
        <v>-8.8839999999999995E-3</v>
      </c>
      <c r="F535">
        <v>-3.9690000000000003E-3</v>
      </c>
      <c r="G535">
        <v>-6.4199999999999999E-4</v>
      </c>
      <c r="H535">
        <v>-12.266881</v>
      </c>
      <c r="I535">
        <v>12.668670000000001</v>
      </c>
      <c r="J535">
        <v>70.386962999999994</v>
      </c>
      <c r="K535">
        <f>Table1[[#This Row],[mx]]-$W$8</f>
        <v>-4.3577044257156521</v>
      </c>
      <c r="L535">
        <f>Table1[[#This Row],[my]]-$X$8</f>
        <v>2.5513886907879613</v>
      </c>
      <c r="M535">
        <f>Table1[[#This Row],[mz]]-$Y$8</f>
        <v>47.783956606784386</v>
      </c>
      <c r="N535">
        <f>Table1[[#This Row],[cx]]*$W$9+Table1[[#This Row],[cy]]*$X$9+Table1[[#This Row],[cz]]*$Y$9</f>
        <v>1.259372249701185E-5</v>
      </c>
      <c r="O535">
        <f>Table1[[#This Row],[cx]]*$W$10+Table1[[#This Row],[cy]]*$X$10+Table1[[#This Row],[cz]]*$Y$10</f>
        <v>-0.32127508888235129</v>
      </c>
      <c r="P535">
        <f>Table1[[#This Row],[cx]]*$W$11+Table1[[#This Row],[cy]]*$X$11+Table1[[#This Row],[cz]]*$Y$11</f>
        <v>0.87547593711382221</v>
      </c>
      <c r="Q535">
        <f t="shared" si="46"/>
        <v>1.6984397272379465E-2</v>
      </c>
      <c r="R535">
        <f t="shared" si="47"/>
        <v>-89.997754051988352</v>
      </c>
      <c r="AF535">
        <f t="shared" si="48"/>
        <v>-0.50901570519422334</v>
      </c>
      <c r="AG535">
        <f t="shared" si="49"/>
        <v>-0.22740694888742374</v>
      </c>
      <c r="AH535">
        <f t="shared" si="50"/>
        <v>-3.6783890447398854E-2</v>
      </c>
      <c r="AI535">
        <f>SQRT(Table1[[#This Row],[ax]]*Table1[[#This Row],[ax]]+Table1[[#This Row],[ay]]*Table1[[#This Row],[ay]]+Table1[[#This Row],[az]]*Table1[[#This Row],[az]])-9.807</f>
        <v>-0.11088206420182978</v>
      </c>
    </row>
    <row r="536" spans="1:35" x14ac:dyDescent="0.25">
      <c r="A536">
        <v>32243282</v>
      </c>
      <c r="B536">
        <v>-1.6876329999999999</v>
      </c>
      <c r="C536">
        <v>6.2039999999999998E-2</v>
      </c>
      <c r="D536">
        <v>9.6504089999999998</v>
      </c>
      <c r="E536">
        <v>-5.0430000000000003E-2</v>
      </c>
      <c r="F536">
        <v>1.0678999999999999E-2</v>
      </c>
      <c r="G536">
        <v>1.446542</v>
      </c>
      <c r="H536">
        <v>-14.251229</v>
      </c>
      <c r="I536">
        <v>11.401802999999999</v>
      </c>
      <c r="J536">
        <v>70.560333</v>
      </c>
      <c r="K536">
        <f>Table1[[#This Row],[mx]]-$W$8</f>
        <v>-6.3420524257156528</v>
      </c>
      <c r="L536">
        <f>Table1[[#This Row],[my]]-$X$8</f>
        <v>1.28452169078796</v>
      </c>
      <c r="M536">
        <f>Table1[[#This Row],[mz]]-$Y$8</f>
        <v>47.957326606784392</v>
      </c>
      <c r="N536">
        <f>Table1[[#This Row],[cx]]*$W$9+Table1[[#This Row],[cy]]*$X$9+Table1[[#This Row],[cz]]*$Y$9</f>
        <v>-3.7589745317441345E-2</v>
      </c>
      <c r="O536">
        <f>Table1[[#This Row],[cx]]*$W$10+Table1[[#This Row],[cy]]*$X$10+Table1[[#This Row],[cz]]*$Y$10</f>
        <v>-0.34666701836254499</v>
      </c>
      <c r="P536">
        <f>Table1[[#This Row],[cx]]*$W$11+Table1[[#This Row],[cy]]*$X$11+Table1[[#This Row],[cz]]*$Y$11</f>
        <v>0.87189398369302318</v>
      </c>
      <c r="Q536">
        <f t="shared" si="46"/>
        <v>1.3973573513534605E-2</v>
      </c>
      <c r="R536">
        <f t="shared" si="47"/>
        <v>-96.18850908565156</v>
      </c>
      <c r="AF536">
        <f t="shared" si="48"/>
        <v>-2.8894261608447418</v>
      </c>
      <c r="AG536">
        <f t="shared" si="49"/>
        <v>0.61186162942020605</v>
      </c>
      <c r="AH536">
        <f t="shared" si="50"/>
        <v>82.880751488413125</v>
      </c>
      <c r="AI536">
        <f>SQRT(Table1[[#This Row],[ax]]*Table1[[#This Row],[ax]]+Table1[[#This Row],[ay]]*Table1[[#This Row],[ay]]+Table1[[#This Row],[az]]*Table1[[#This Row],[az]])-9.807</f>
        <v>-9.941871583594164E-3</v>
      </c>
    </row>
    <row r="537" spans="1:35" x14ac:dyDescent="0.25">
      <c r="A537">
        <v>32294745</v>
      </c>
      <c r="B537">
        <v>-0.71314299999999997</v>
      </c>
      <c r="C537">
        <v>0.409217</v>
      </c>
      <c r="D537">
        <v>9.8850529999999992</v>
      </c>
      <c r="E537">
        <v>2.8340000000000001E-3</v>
      </c>
      <c r="F537">
        <v>1.7868999999999999E-2</v>
      </c>
      <c r="G537">
        <v>1.0270870000000001</v>
      </c>
      <c r="H537">
        <v>-12.627670999999999</v>
      </c>
      <c r="I537">
        <v>13.392593</v>
      </c>
      <c r="J537">
        <v>70.733695999999995</v>
      </c>
      <c r="K537">
        <f>Table1[[#This Row],[mx]]-$W$8</f>
        <v>-4.7184944257156518</v>
      </c>
      <c r="L537">
        <f>Table1[[#This Row],[my]]-$X$8</f>
        <v>3.2753116907879605</v>
      </c>
      <c r="M537">
        <f>Table1[[#This Row],[mz]]-$Y$8</f>
        <v>48.130689606784387</v>
      </c>
      <c r="N537">
        <f>Table1[[#This Row],[cx]]*$W$9+Table1[[#This Row],[cy]]*$X$9+Table1[[#This Row],[cz]]*$Y$9</f>
        <v>-6.1804159894949251E-3</v>
      </c>
      <c r="O537">
        <f>Table1[[#This Row],[cx]]*$W$10+Table1[[#This Row],[cy]]*$X$10+Table1[[#This Row],[cz]]*$Y$10</f>
        <v>-0.31103280069885725</v>
      </c>
      <c r="P537">
        <f>Table1[[#This Row],[cx]]*$W$11+Table1[[#This Row],[cy]]*$X$11+Table1[[#This Row],[cz]]*$Y$11</f>
        <v>0.88727702998974389</v>
      </c>
      <c r="Q537">
        <f t="shared" si="46"/>
        <v>1.3446691775151134E-2</v>
      </c>
      <c r="R537">
        <f t="shared" si="47"/>
        <v>-91.138353112742308</v>
      </c>
      <c r="AF537">
        <f t="shared" si="48"/>
        <v>0.16237623914007532</v>
      </c>
      <c r="AG537">
        <f t="shared" si="49"/>
        <v>1.023818284119268</v>
      </c>
      <c r="AH537">
        <f t="shared" si="50"/>
        <v>58.84775029275319</v>
      </c>
      <c r="AI537">
        <f>SQRT(Table1[[#This Row],[ax]]*Table1[[#This Row],[ax]]+Table1[[#This Row],[ay]]*Table1[[#This Row],[ay]]+Table1[[#This Row],[az]]*Table1[[#This Row],[az]])-9.807</f>
        <v>0.11218869184103042</v>
      </c>
    </row>
    <row r="538" spans="1:35" x14ac:dyDescent="0.25">
      <c r="A538">
        <v>32346216</v>
      </c>
      <c r="B538">
        <v>-0.61736999999999997</v>
      </c>
      <c r="C538">
        <v>-1.3913139999999999</v>
      </c>
      <c r="D538">
        <v>9.7653359999999996</v>
      </c>
      <c r="E538">
        <v>2.5738E-2</v>
      </c>
      <c r="F538">
        <v>3.2783E-2</v>
      </c>
      <c r="G538">
        <v>1.7557389999999999</v>
      </c>
      <c r="H538">
        <v>-11.725695</v>
      </c>
      <c r="I538">
        <v>11.039840999999999</v>
      </c>
      <c r="J538">
        <v>69.173393000000004</v>
      </c>
      <c r="K538">
        <f>Table1[[#This Row],[mx]]-$W$8</f>
        <v>-3.8165184257156524</v>
      </c>
      <c r="L538">
        <f>Table1[[#This Row],[my]]-$X$8</f>
        <v>0.92255969078795985</v>
      </c>
      <c r="M538">
        <f>Table1[[#This Row],[mz]]-$Y$8</f>
        <v>46.570386606784396</v>
      </c>
      <c r="N538">
        <f>Table1[[#This Row],[cx]]*$W$9+Table1[[#This Row],[cy]]*$X$9+Table1[[#This Row],[cz]]*$Y$9</f>
        <v>8.0460582128927816E-3</v>
      </c>
      <c r="O538">
        <f>Table1[[#This Row],[cx]]*$W$10+Table1[[#This Row],[cy]]*$X$10+Table1[[#This Row],[cz]]*$Y$10</f>
        <v>-0.34116645812025648</v>
      </c>
      <c r="P538">
        <f>Table1[[#This Row],[cx]]*$W$11+Table1[[#This Row],[cy]]*$X$11+Table1[[#This Row],[cz]]*$Y$11</f>
        <v>0.84152293512861864</v>
      </c>
      <c r="Q538">
        <f t="shared" si="46"/>
        <v>3.0758094751144698E-2</v>
      </c>
      <c r="R538">
        <f t="shared" si="47"/>
        <v>-88.648988715141186</v>
      </c>
      <c r="AF538">
        <f t="shared" si="48"/>
        <v>1.4746787731077129</v>
      </c>
      <c r="AG538">
        <f t="shared" si="49"/>
        <v>1.8783275397773778</v>
      </c>
      <c r="AH538">
        <f t="shared" si="50"/>
        <v>100.59643462651964</v>
      </c>
      <c r="AI538">
        <f>SQRT(Table1[[#This Row],[ax]]*Table1[[#This Row],[ax]]+Table1[[#This Row],[ay]]*Table1[[#This Row],[ay]]+Table1[[#This Row],[az]]*Table1[[#This Row],[az]])-9.807</f>
        <v>7.6252883357380341E-2</v>
      </c>
    </row>
    <row r="539" spans="1:35" x14ac:dyDescent="0.25">
      <c r="A539">
        <v>32397692</v>
      </c>
      <c r="B539">
        <v>0.33078200000000002</v>
      </c>
      <c r="C539">
        <v>0.11711000000000001</v>
      </c>
      <c r="D539">
        <v>9.9329389999999993</v>
      </c>
      <c r="E539">
        <v>1.9879000000000001E-2</v>
      </c>
      <c r="F539">
        <v>2.7456999999999999E-2</v>
      </c>
      <c r="G539">
        <v>1.4023330000000001</v>
      </c>
      <c r="H539">
        <v>-12.266881</v>
      </c>
      <c r="I539">
        <v>14.116517999999999</v>
      </c>
      <c r="J539">
        <v>71.427161999999996</v>
      </c>
      <c r="K539">
        <f>Table1[[#This Row],[mx]]-$W$8</f>
        <v>-4.3577044257156521</v>
      </c>
      <c r="L539">
        <f>Table1[[#This Row],[my]]-$X$8</f>
        <v>3.99923669078796</v>
      </c>
      <c r="M539">
        <f>Table1[[#This Row],[mz]]-$Y$8</f>
        <v>48.824155606784387</v>
      </c>
      <c r="N539">
        <f>Table1[[#This Row],[cx]]*$W$9+Table1[[#This Row],[cy]]*$X$9+Table1[[#This Row],[cz]]*$Y$9</f>
        <v>1.9618965362729612E-3</v>
      </c>
      <c r="O539">
        <f>Table1[[#This Row],[cx]]*$W$10+Table1[[#This Row],[cy]]*$X$10+Table1[[#This Row],[cz]]*$Y$10</f>
        <v>-0.30302193765472518</v>
      </c>
      <c r="P539">
        <f>Table1[[#This Row],[cx]]*$W$11+Table1[[#This Row],[cy]]*$X$11+Table1[[#This Row],[cz]]*$Y$11</f>
        <v>0.9043881743383394</v>
      </c>
      <c r="Q539">
        <f t="shared" si="46"/>
        <v>8.1461250260449203E-3</v>
      </c>
      <c r="R539">
        <f t="shared" si="47"/>
        <v>-89.629047251094747</v>
      </c>
      <c r="AF539">
        <f t="shared" si="48"/>
        <v>1.1389828009405636</v>
      </c>
      <c r="AG539">
        <f t="shared" si="49"/>
        <v>1.5731702180907012</v>
      </c>
      <c r="AH539">
        <f t="shared" si="50"/>
        <v>80.347762371919274</v>
      </c>
      <c r="AI539">
        <f>SQRT(Table1[[#This Row],[ax]]*Table1[[#This Row],[ax]]+Table1[[#This Row],[ay]]*Table1[[#This Row],[ay]]+Table1[[#This Row],[az]]*Table1[[#This Row],[az]])-9.807</f>
        <v>0.13213520691538605</v>
      </c>
    </row>
    <row r="540" spans="1:35" x14ac:dyDescent="0.25">
      <c r="A540">
        <v>32449169</v>
      </c>
      <c r="B540">
        <v>-0.19836400000000001</v>
      </c>
      <c r="C540">
        <v>0.51696200000000003</v>
      </c>
      <c r="D540">
        <v>9.7413930000000004</v>
      </c>
      <c r="E540">
        <v>-3.5782000000000001E-2</v>
      </c>
      <c r="F540">
        <v>1.9200999999999999E-2</v>
      </c>
      <c r="G540">
        <v>1.6497440000000001</v>
      </c>
      <c r="H540">
        <v>-11.906090000000001</v>
      </c>
      <c r="I540">
        <v>10.496898</v>
      </c>
      <c r="J540">
        <v>72.467369000000005</v>
      </c>
      <c r="K540">
        <f>Table1[[#This Row],[mx]]-$W$8</f>
        <v>-3.9969134257156531</v>
      </c>
      <c r="L540">
        <f>Table1[[#This Row],[my]]-$X$8</f>
        <v>0.37961669078796056</v>
      </c>
      <c r="M540">
        <f>Table1[[#This Row],[mz]]-$Y$8</f>
        <v>49.864362606784397</v>
      </c>
      <c r="N540">
        <f>Table1[[#This Row],[cx]]*$W$9+Table1[[#This Row],[cy]]*$X$9+Table1[[#This Row],[cz]]*$Y$9</f>
        <v>1.0257163282757331E-2</v>
      </c>
      <c r="O540">
        <f>Table1[[#This Row],[cx]]*$W$10+Table1[[#This Row],[cy]]*$X$10+Table1[[#This Row],[cz]]*$Y$10</f>
        <v>-0.37625045770440485</v>
      </c>
      <c r="P540">
        <f>Table1[[#This Row],[cx]]*$W$11+Table1[[#This Row],[cy]]*$X$11+Table1[[#This Row],[cz]]*$Y$11</f>
        <v>0.8965819587999404</v>
      </c>
      <c r="Q540">
        <f t="shared" si="46"/>
        <v>2.9671088876958174E-3</v>
      </c>
      <c r="R540">
        <f t="shared" si="47"/>
        <v>-88.438416141297196</v>
      </c>
      <c r="AF540">
        <f t="shared" si="48"/>
        <v>-2.0501575825371119</v>
      </c>
      <c r="AG540">
        <f t="shared" si="49"/>
        <v>1.1001362624306936</v>
      </c>
      <c r="AH540">
        <f t="shared" si="50"/>
        <v>94.523368477030488</v>
      </c>
      <c r="AI540">
        <f>SQRT(Table1[[#This Row],[ax]]*Table1[[#This Row],[ax]]+Table1[[#This Row],[ay]]*Table1[[#This Row],[ay]]+Table1[[#This Row],[az]]*Table1[[#This Row],[az]])-9.807</f>
        <v>-4.9882825014911703E-2</v>
      </c>
    </row>
    <row r="541" spans="1:35" x14ac:dyDescent="0.25">
      <c r="A541">
        <v>32500639</v>
      </c>
      <c r="B541">
        <v>-0.23667299999999999</v>
      </c>
      <c r="C541">
        <v>-6.0069999999999998E-2</v>
      </c>
      <c r="D541">
        <v>9.4468920000000001</v>
      </c>
      <c r="E541">
        <v>1.503E-3</v>
      </c>
      <c r="F541">
        <v>2.7191E-2</v>
      </c>
      <c r="G541">
        <v>1.7576039999999999</v>
      </c>
      <c r="H541">
        <v>-10.823718</v>
      </c>
      <c r="I541">
        <v>12.306706999999999</v>
      </c>
      <c r="J541">
        <v>71.427161999999996</v>
      </c>
      <c r="K541">
        <f>Table1[[#This Row],[mx]]-$W$8</f>
        <v>-2.9145414257156519</v>
      </c>
      <c r="L541">
        <f>Table1[[#This Row],[my]]-$X$8</f>
        <v>2.1894256907879601</v>
      </c>
      <c r="M541">
        <f>Table1[[#This Row],[mz]]-$Y$8</f>
        <v>48.824155606784387</v>
      </c>
      <c r="N541">
        <f>Table1[[#This Row],[cx]]*$W$9+Table1[[#This Row],[cy]]*$X$9+Table1[[#This Row],[cz]]*$Y$9</f>
        <v>2.9246114314488328E-2</v>
      </c>
      <c r="O541">
        <f>Table1[[#This Row],[cx]]*$W$10+Table1[[#This Row],[cy]]*$X$10+Table1[[#This Row],[cz]]*$Y$10</f>
        <v>-0.33493528959515551</v>
      </c>
      <c r="P541">
        <f>Table1[[#This Row],[cx]]*$W$11+Table1[[#This Row],[cy]]*$X$11+Table1[[#This Row],[cz]]*$Y$11</f>
        <v>0.88968630439496454</v>
      </c>
      <c r="Q541">
        <f t="shared" si="46"/>
        <v>9.1052237977526287E-3</v>
      </c>
      <c r="R541">
        <f t="shared" si="47"/>
        <v>-85.009664321476848</v>
      </c>
      <c r="AF541">
        <f t="shared" si="48"/>
        <v>8.6115556608162724E-2</v>
      </c>
      <c r="AG541">
        <f t="shared" si="49"/>
        <v>1.5579295407402214</v>
      </c>
      <c r="AH541">
        <f t="shared" si="50"/>
        <v>100.70329125531154</v>
      </c>
      <c r="AI541">
        <f>SQRT(Table1[[#This Row],[ax]]*Table1[[#This Row],[ax]]+Table1[[#This Row],[ay]]*Table1[[#This Row],[ay]]+Table1[[#This Row],[az]]*Table1[[#This Row],[az]])-9.807</f>
        <v>-0.35695285866292714</v>
      </c>
    </row>
    <row r="542" spans="1:35" x14ac:dyDescent="0.25">
      <c r="A542">
        <v>32552097</v>
      </c>
      <c r="B542">
        <v>0.35472500000000001</v>
      </c>
      <c r="C542">
        <v>-0.627525</v>
      </c>
      <c r="D542">
        <v>9.8730810000000009</v>
      </c>
      <c r="E542">
        <v>3.1863000000000002E-2</v>
      </c>
      <c r="F542">
        <v>2.8256E-2</v>
      </c>
      <c r="G542">
        <v>2.1480290000000002</v>
      </c>
      <c r="H542">
        <v>-10.823718</v>
      </c>
      <c r="I542">
        <v>12.306706999999999</v>
      </c>
      <c r="J542">
        <v>72.120636000000005</v>
      </c>
      <c r="K542">
        <f>Table1[[#This Row],[mx]]-$W$8</f>
        <v>-2.9145414257156519</v>
      </c>
      <c r="L542">
        <f>Table1[[#This Row],[my]]-$X$8</f>
        <v>2.1894256907879601</v>
      </c>
      <c r="M542">
        <f>Table1[[#This Row],[mz]]-$Y$8</f>
        <v>49.517629606784396</v>
      </c>
      <c r="N542">
        <f>Table1[[#This Row],[cx]]*$W$9+Table1[[#This Row],[cy]]*$X$9+Table1[[#This Row],[cz]]*$Y$9</f>
        <v>3.0446294136832711E-2</v>
      </c>
      <c r="O542">
        <f>Table1[[#This Row],[cx]]*$W$10+Table1[[#This Row],[cy]]*$X$10+Table1[[#This Row],[cz]]*$Y$10</f>
        <v>-0.34023132085055124</v>
      </c>
      <c r="P542">
        <f>Table1[[#This Row],[cx]]*$W$11+Table1[[#This Row],[cy]]*$X$11+Table1[[#This Row],[cz]]*$Y$11</f>
        <v>0.9020502905318718</v>
      </c>
      <c r="Q542">
        <f t="shared" si="46"/>
        <v>4.8470759599949873E-3</v>
      </c>
      <c r="R542">
        <f t="shared" si="47"/>
        <v>-84.88639101484678</v>
      </c>
      <c r="AF542">
        <f t="shared" si="48"/>
        <v>1.8256154226253423</v>
      </c>
      <c r="AG542">
        <f t="shared" si="49"/>
        <v>1.6189495459216541</v>
      </c>
      <c r="AH542">
        <f t="shared" si="50"/>
        <v>123.07299597170672</v>
      </c>
      <c r="AI542">
        <f>SQRT(Table1[[#This Row],[ax]]*Table1[[#This Row],[ax]]+Table1[[#This Row],[ay]]*Table1[[#This Row],[ay]]+Table1[[#This Row],[az]]*Table1[[#This Row],[az]])-9.807</f>
        <v>9.2360882592927851E-2</v>
      </c>
    </row>
    <row r="543" spans="1:35" x14ac:dyDescent="0.25">
      <c r="A543">
        <v>32603555</v>
      </c>
      <c r="B543">
        <v>0.290078</v>
      </c>
      <c r="C543">
        <v>-0.66583400000000004</v>
      </c>
      <c r="D543">
        <v>9.8658979999999996</v>
      </c>
      <c r="E543">
        <v>6.829E-3</v>
      </c>
      <c r="F543">
        <v>3.8376E-2</v>
      </c>
      <c r="G543">
        <v>2.4108869999999998</v>
      </c>
      <c r="H543">
        <v>-9.2001609999999996</v>
      </c>
      <c r="I543">
        <v>13.211613</v>
      </c>
      <c r="J543">
        <v>70.213593000000003</v>
      </c>
      <c r="K543">
        <f>Table1[[#This Row],[mx]]-$W$8</f>
        <v>-1.290984425715652</v>
      </c>
      <c r="L543">
        <f>Table1[[#This Row],[my]]-$X$8</f>
        <v>3.0943316907879606</v>
      </c>
      <c r="M543">
        <f>Table1[[#This Row],[mz]]-$Y$8</f>
        <v>47.610586606784395</v>
      </c>
      <c r="N543">
        <f>Table1[[#This Row],[cx]]*$W$9+Table1[[#This Row],[cy]]*$X$9+Table1[[#This Row],[cz]]*$Y$9</f>
        <v>5.8143302473241044E-2</v>
      </c>
      <c r="O543">
        <f>Table1[[#This Row],[cx]]*$W$10+Table1[[#This Row],[cy]]*$X$10+Table1[[#This Row],[cz]]*$Y$10</f>
        <v>-0.30835692585200769</v>
      </c>
      <c r="P543">
        <f>Table1[[#This Row],[cx]]*$W$11+Table1[[#This Row],[cy]]*$X$11+Table1[[#This Row],[cz]]*$Y$11</f>
        <v>0.87256682523502316</v>
      </c>
      <c r="Q543">
        <f t="shared" si="46"/>
        <v>1.9645525889296255E-2</v>
      </c>
      <c r="R543">
        <f t="shared" si="47"/>
        <v>-79.321771159417082</v>
      </c>
      <c r="AF543">
        <f t="shared" si="48"/>
        <v>0.3912728782948392</v>
      </c>
      <c r="AG543">
        <f t="shared" si="49"/>
        <v>2.1987828345940472</v>
      </c>
      <c r="AH543">
        <f t="shared" si="50"/>
        <v>138.13364998295648</v>
      </c>
      <c r="AI543">
        <f>SQRT(Table1[[#This Row],[ax]]*Table1[[#This Row],[ax]]+Table1[[#This Row],[ay]]*Table1[[#This Row],[ay]]+Table1[[#This Row],[az]]*Table1[[#This Row],[az]])-9.807</f>
        <v>8.5594377009702072E-2</v>
      </c>
    </row>
    <row r="544" spans="1:35" x14ac:dyDescent="0.25">
      <c r="A544">
        <v>32655023</v>
      </c>
      <c r="B544">
        <v>-0.133717</v>
      </c>
      <c r="C544">
        <v>7.8800999999999996E-2</v>
      </c>
      <c r="D544">
        <v>9.7485759999999999</v>
      </c>
      <c r="E544">
        <v>2.6270000000000002E-2</v>
      </c>
      <c r="F544">
        <v>3.6777999999999998E-2</v>
      </c>
      <c r="G544">
        <v>2.5592269999999999</v>
      </c>
      <c r="H544">
        <v>-9.5609509999999993</v>
      </c>
      <c r="I544">
        <v>13.211613</v>
      </c>
      <c r="J544">
        <v>71.947265999999999</v>
      </c>
      <c r="K544">
        <f>Table1[[#This Row],[mx]]-$W$8</f>
        <v>-1.6517744257156517</v>
      </c>
      <c r="L544">
        <f>Table1[[#This Row],[my]]-$X$8</f>
        <v>3.0943316907879606</v>
      </c>
      <c r="M544">
        <f>Table1[[#This Row],[mz]]-$Y$8</f>
        <v>49.344259606784391</v>
      </c>
      <c r="N544">
        <f>Table1[[#This Row],[cx]]*$W$9+Table1[[#This Row],[cy]]*$X$9+Table1[[#This Row],[cz]]*$Y$9</f>
        <v>5.4276111739272243E-2</v>
      </c>
      <c r="O544">
        <f>Table1[[#This Row],[cx]]*$W$10+Table1[[#This Row],[cy]]*$X$10+Table1[[#This Row],[cz]]*$Y$10</f>
        <v>-0.32180517422344035</v>
      </c>
      <c r="P544">
        <f>Table1[[#This Row],[cx]]*$W$11+Table1[[#This Row],[cy]]*$X$11+Table1[[#This Row],[cz]]*$Y$11</f>
        <v>0.90391251892832725</v>
      </c>
      <c r="Q544">
        <f t="shared" si="46"/>
        <v>5.8427207066354169E-3</v>
      </c>
      <c r="R544">
        <f t="shared" si="47"/>
        <v>-80.426512910983675</v>
      </c>
      <c r="AF544">
        <f t="shared" si="48"/>
        <v>1.5051601278086728</v>
      </c>
      <c r="AG544">
        <f t="shared" si="49"/>
        <v>2.1072241789321415</v>
      </c>
      <c r="AH544">
        <f t="shared" si="50"/>
        <v>146.63290591592713</v>
      </c>
      <c r="AI544">
        <f>SQRT(Table1[[#This Row],[ax]]*Table1[[#This Row],[ax]]+Table1[[#This Row],[ay]]*Table1[[#This Row],[ay]]+Table1[[#This Row],[az]]*Table1[[#This Row],[az]])-9.807</f>
        <v>-5.7188521747407961E-2</v>
      </c>
    </row>
    <row r="545" spans="1:35" x14ac:dyDescent="0.25">
      <c r="A545">
        <v>32706496</v>
      </c>
      <c r="B545">
        <v>1.9519999999999999E-2</v>
      </c>
      <c r="C545">
        <v>-0.84780299999999997</v>
      </c>
      <c r="D545">
        <v>9.7389980000000005</v>
      </c>
      <c r="E545">
        <v>2.3607E-2</v>
      </c>
      <c r="F545">
        <v>4.4234999999999997E-2</v>
      </c>
      <c r="G545">
        <v>2.703306</v>
      </c>
      <c r="H545">
        <v>-9.5609509999999993</v>
      </c>
      <c r="I545">
        <v>10.677878</v>
      </c>
      <c r="J545">
        <v>71.947265999999999</v>
      </c>
      <c r="K545">
        <f>Table1[[#This Row],[mx]]-$W$8</f>
        <v>-1.6517744257156517</v>
      </c>
      <c r="L545">
        <f>Table1[[#This Row],[my]]-$X$8</f>
        <v>0.56059669078796048</v>
      </c>
      <c r="M545">
        <f>Table1[[#This Row],[mz]]-$Y$8</f>
        <v>49.344259606784391</v>
      </c>
      <c r="N545">
        <f>Table1[[#This Row],[cx]]*$W$9+Table1[[#This Row],[cy]]*$X$9+Table1[[#This Row],[cz]]*$Y$9</f>
        <v>5.4015267401643099E-2</v>
      </c>
      <c r="O545">
        <f>Table1[[#This Row],[cx]]*$W$10+Table1[[#This Row],[cy]]*$X$10+Table1[[#This Row],[cz]]*$Y$10</f>
        <v>-0.36765012863492236</v>
      </c>
      <c r="P545">
        <f>Table1[[#This Row],[cx]]*$W$11+Table1[[#This Row],[cy]]*$X$11+Table1[[#This Row],[cz]]*$Y$11</f>
        <v>0.88577118582472969</v>
      </c>
      <c r="Q545">
        <f t="shared" si="46"/>
        <v>5.9791773015223926E-3</v>
      </c>
      <c r="R545">
        <f t="shared" si="47"/>
        <v>-81.641882802318108</v>
      </c>
      <c r="AF545">
        <f t="shared" si="48"/>
        <v>1.3525814669653344</v>
      </c>
      <c r="AG545">
        <f t="shared" si="49"/>
        <v>2.5344788067611965</v>
      </c>
      <c r="AH545">
        <f t="shared" si="50"/>
        <v>154.88802453239254</v>
      </c>
      <c r="AI545">
        <f>SQRT(Table1[[#This Row],[ax]]*Table1[[#This Row],[ax]]+Table1[[#This Row],[ay]]*Table1[[#This Row],[ay]]+Table1[[#This Row],[az]]*Table1[[#This Row],[az]])-9.807</f>
        <v>-3.115052278253394E-2</v>
      </c>
    </row>
    <row r="546" spans="1:35" x14ac:dyDescent="0.25">
      <c r="A546">
        <v>32757975</v>
      </c>
      <c r="B546">
        <v>0.47204699999999999</v>
      </c>
      <c r="C546">
        <v>-0.38330399999999998</v>
      </c>
      <c r="D546">
        <v>10.102936</v>
      </c>
      <c r="E546">
        <v>1.4819000000000001E-2</v>
      </c>
      <c r="F546">
        <v>2.8788000000000001E-2</v>
      </c>
      <c r="G546">
        <v>2.663891</v>
      </c>
      <c r="H546">
        <v>-8.4785799999999991</v>
      </c>
      <c r="I546">
        <v>13.211613</v>
      </c>
      <c r="J546">
        <v>72.987465</v>
      </c>
      <c r="K546">
        <f>Table1[[#This Row],[mx]]-$W$8</f>
        <v>-0.5694034257156515</v>
      </c>
      <c r="L546">
        <f>Table1[[#This Row],[my]]-$X$8</f>
        <v>3.0943316907879606</v>
      </c>
      <c r="M546">
        <f>Table1[[#This Row],[mz]]-$Y$8</f>
        <v>50.384458606784392</v>
      </c>
      <c r="N546">
        <f>Table1[[#This Row],[cx]]*$W$9+Table1[[#This Row],[cy]]*$X$9+Table1[[#This Row],[cz]]*$Y$9</f>
        <v>7.6679238304709602E-2</v>
      </c>
      <c r="O546">
        <f>Table1[[#This Row],[cx]]*$W$10+Table1[[#This Row],[cy]]*$X$10+Table1[[#This Row],[cz]]*$Y$10</f>
        <v>-0.32912434325651935</v>
      </c>
      <c r="P546">
        <f>Table1[[#This Row],[cx]]*$W$11+Table1[[#This Row],[cy]]*$X$11+Table1[[#This Row],[cz]]*$Y$11</f>
        <v>0.92115045607763679</v>
      </c>
      <c r="Q546">
        <f t="shared" si="46"/>
        <v>1.3897460859854593E-3</v>
      </c>
      <c r="R546">
        <f t="shared" si="47"/>
        <v>-76.885203376586546</v>
      </c>
      <c r="AF546">
        <f t="shared" si="48"/>
        <v>0.84906615660436702</v>
      </c>
      <c r="AG546">
        <f t="shared" si="49"/>
        <v>1.649430900622614</v>
      </c>
      <c r="AH546">
        <f t="shared" si="50"/>
        <v>152.62971138288438</v>
      </c>
      <c r="AI546">
        <f>SQRT(Table1[[#This Row],[ax]]*Table1[[#This Row],[ax]]+Table1[[#This Row],[ay]]*Table1[[#This Row],[ay]]+Table1[[#This Row],[az]]*Table1[[#This Row],[az]])-9.807</f>
        <v>0.31421860976834104</v>
      </c>
    </row>
    <row r="547" spans="1:35" x14ac:dyDescent="0.25">
      <c r="A547">
        <v>32809454</v>
      </c>
      <c r="B547">
        <v>0.385851</v>
      </c>
      <c r="C547">
        <v>0.81146399999999996</v>
      </c>
      <c r="D547">
        <v>9.7222390000000001</v>
      </c>
      <c r="E547">
        <v>-2.1666999999999999E-2</v>
      </c>
      <c r="F547">
        <v>2.3727999999999999E-2</v>
      </c>
      <c r="G547">
        <v>2.1371099999999998</v>
      </c>
      <c r="H547">
        <v>-9.7413460000000001</v>
      </c>
      <c r="I547">
        <v>10.134935</v>
      </c>
      <c r="J547">
        <v>72.814102000000005</v>
      </c>
      <c r="K547">
        <f>Table1[[#This Row],[mx]]-$W$8</f>
        <v>-1.8321694257156524</v>
      </c>
      <c r="L547">
        <f>Table1[[#This Row],[my]]-$X$8</f>
        <v>1.7653690787961196E-2</v>
      </c>
      <c r="M547">
        <f>Table1[[#This Row],[mz]]-$Y$8</f>
        <v>50.211095606784397</v>
      </c>
      <c r="N547">
        <f>Table1[[#This Row],[cx]]*$W$9+Table1[[#This Row],[cy]]*$X$9+Table1[[#This Row],[cz]]*$Y$9</f>
        <v>5.202577597617411E-2</v>
      </c>
      <c r="O547">
        <f>Table1[[#This Row],[cx]]*$W$10+Table1[[#This Row],[cy]]*$X$10+Table1[[#This Row],[cz]]*$Y$10</f>
        <v>-0.38419816392737266</v>
      </c>
      <c r="P547">
        <f>Table1[[#This Row],[cx]]*$W$11+Table1[[#This Row],[cy]]*$X$11+Table1[[#This Row],[cz]]*$Y$11</f>
        <v>0.89755659676892274</v>
      </c>
      <c r="Q547">
        <f t="shared" si="46"/>
        <v>1.9428035325643235E-3</v>
      </c>
      <c r="R547">
        <f t="shared" si="47"/>
        <v>-82.288262632341471</v>
      </c>
      <c r="AF547">
        <f t="shared" si="48"/>
        <v>-1.2414276547099545</v>
      </c>
      <c r="AG547">
        <f t="shared" si="49"/>
        <v>1.3595142562864173</v>
      </c>
      <c r="AH547">
        <f t="shared" si="50"/>
        <v>122.44738335520336</v>
      </c>
      <c r="AI547">
        <f>SQRT(Table1[[#This Row],[ax]]*Table1[[#This Row],[ax]]+Table1[[#This Row],[ay]]*Table1[[#This Row],[ay]]+Table1[[#This Row],[az]]*Table1[[#This Row],[az]])-9.807</f>
        <v>-4.33282526183838E-2</v>
      </c>
    </row>
    <row r="548" spans="1:35" x14ac:dyDescent="0.25">
      <c r="A548">
        <v>32860938</v>
      </c>
      <c r="B548">
        <v>0.29486699999999999</v>
      </c>
      <c r="C548">
        <v>1.19695</v>
      </c>
      <c r="D548">
        <v>9.6336490000000001</v>
      </c>
      <c r="E548">
        <v>-4.9364999999999999E-2</v>
      </c>
      <c r="F548">
        <v>6.1510000000000002E-3</v>
      </c>
      <c r="G548">
        <v>1.333888</v>
      </c>
      <c r="H548">
        <v>-9.0197649999999996</v>
      </c>
      <c r="I548">
        <v>11.944746</v>
      </c>
      <c r="J548">
        <v>72.120636000000005</v>
      </c>
      <c r="K548">
        <f>Table1[[#This Row],[mx]]-$W$8</f>
        <v>-1.110588425715652</v>
      </c>
      <c r="L548">
        <f>Table1[[#This Row],[my]]-$X$8</f>
        <v>1.827464690787961</v>
      </c>
      <c r="M548">
        <f>Table1[[#This Row],[mz]]-$Y$8</f>
        <v>49.517629606784396</v>
      </c>
      <c r="N548">
        <f>Table1[[#This Row],[cx]]*$W$9+Table1[[#This Row],[cy]]*$X$9+Table1[[#This Row],[cz]]*$Y$9</f>
        <v>6.4747185491034281E-2</v>
      </c>
      <c r="O548">
        <f>Table1[[#This Row],[cx]]*$W$10+Table1[[#This Row],[cy]]*$X$10+Table1[[#This Row],[cz]]*$Y$10</f>
        <v>-0.34573926825967094</v>
      </c>
      <c r="P548">
        <f>Table1[[#This Row],[cx]]*$W$11+Table1[[#This Row],[cy]]*$X$11+Table1[[#This Row],[cz]]*$Y$11</f>
        <v>0.89727896457645173</v>
      </c>
      <c r="Q548">
        <f t="shared" si="46"/>
        <v>5.0641184970585448E-3</v>
      </c>
      <c r="R548">
        <f t="shared" si="47"/>
        <v>-79.392980829692362</v>
      </c>
      <c r="AF548">
        <f t="shared" si="48"/>
        <v>-2.8284061556633087</v>
      </c>
      <c r="AG548">
        <f t="shared" si="49"/>
        <v>0.3524263397849694</v>
      </c>
      <c r="AH548">
        <f t="shared" si="50"/>
        <v>76.426152743146346</v>
      </c>
      <c r="AI548">
        <f>SQRT(Table1[[#This Row],[ax]]*Table1[[#This Row],[ax]]+Table1[[#This Row],[ay]]*Table1[[#This Row],[ay]]+Table1[[#This Row],[az]]*Table1[[#This Row],[az]])-9.807</f>
        <v>-9.4799996633616601E-2</v>
      </c>
    </row>
    <row r="549" spans="1:35" x14ac:dyDescent="0.25">
      <c r="A549">
        <v>32912418</v>
      </c>
      <c r="B549">
        <v>-0.23188400000000001</v>
      </c>
      <c r="C549">
        <v>-0.15584300000000001</v>
      </c>
      <c r="D549">
        <v>9.899419</v>
      </c>
      <c r="E549">
        <v>-1.1609999999999999E-3</v>
      </c>
      <c r="F549">
        <v>-2.4000000000000001E-4</v>
      </c>
      <c r="G549">
        <v>0.87661699999999998</v>
      </c>
      <c r="H549">
        <v>-8.8393700000000006</v>
      </c>
      <c r="I549">
        <v>9.9539550000000006</v>
      </c>
      <c r="J549">
        <v>74.374404999999996</v>
      </c>
      <c r="K549">
        <f>Table1[[#This Row],[mx]]-$W$8</f>
        <v>-0.930193425715653</v>
      </c>
      <c r="L549">
        <f>Table1[[#This Row],[my]]-$X$8</f>
        <v>-0.16332630921203872</v>
      </c>
      <c r="M549">
        <f>Table1[[#This Row],[mz]]-$Y$8</f>
        <v>51.771398606784388</v>
      </c>
      <c r="N549">
        <f>Table1[[#This Row],[cx]]*$W$9+Table1[[#This Row],[cy]]*$X$9+Table1[[#This Row],[cz]]*$Y$9</f>
        <v>7.187659342340337E-2</v>
      </c>
      <c r="O549">
        <f>Table1[[#This Row],[cx]]*$W$10+Table1[[#This Row],[cy]]*$X$10+Table1[[#This Row],[cz]]*$Y$10</f>
        <v>-0.39886809609935797</v>
      </c>
      <c r="P549">
        <f>Table1[[#This Row],[cx]]*$W$11+Table1[[#This Row],[cy]]*$X$11+Table1[[#This Row],[cz]]*$Y$11</f>
        <v>0.92298966609111865</v>
      </c>
      <c r="Q549">
        <f t="shared" si="46"/>
        <v>2.6153120604459834E-4</v>
      </c>
      <c r="R549">
        <f t="shared" si="47"/>
        <v>-79.784848873895925</v>
      </c>
      <c r="AF549">
        <f t="shared" si="48"/>
        <v>-6.6520400014688577E-2</v>
      </c>
      <c r="AG549">
        <f t="shared" si="49"/>
        <v>-1.3750987083139758E-2</v>
      </c>
      <c r="AH549">
        <f t="shared" si="50"/>
        <v>50.226454349419683</v>
      </c>
      <c r="AI549">
        <f>SQRT(Table1[[#This Row],[ax]]*Table1[[#This Row],[ax]]+Table1[[#This Row],[ay]]*Table1[[#This Row],[ay]]+Table1[[#This Row],[az]]*Table1[[#This Row],[az]])-9.807</f>
        <v>9.6360730967340658E-2</v>
      </c>
    </row>
    <row r="550" spans="1:35" x14ac:dyDescent="0.25">
      <c r="A550">
        <v>32963895</v>
      </c>
      <c r="B550">
        <v>-0.46173900000000001</v>
      </c>
      <c r="C550">
        <v>-0.63710199999999995</v>
      </c>
      <c r="D550">
        <v>9.7557589999999994</v>
      </c>
      <c r="E550">
        <v>4.0918000000000003E-2</v>
      </c>
      <c r="F550">
        <v>1.0945E-2</v>
      </c>
      <c r="G550">
        <v>1.444944</v>
      </c>
      <c r="H550">
        <v>-10.282533000000001</v>
      </c>
      <c r="I550">
        <v>11.039840999999999</v>
      </c>
      <c r="J550">
        <v>73.334198000000001</v>
      </c>
      <c r="K550">
        <f>Table1[[#This Row],[mx]]-$W$8</f>
        <v>-2.3733564257156532</v>
      </c>
      <c r="L550">
        <f>Table1[[#This Row],[my]]-$X$8</f>
        <v>0.92255969078795985</v>
      </c>
      <c r="M550">
        <f>Table1[[#This Row],[mz]]-$Y$8</f>
        <v>50.731191606784392</v>
      </c>
      <c r="N550">
        <f>Table1[[#This Row],[cx]]*$W$9+Table1[[#This Row],[cy]]*$X$9+Table1[[#This Row],[cz]]*$Y$9</f>
        <v>4.2717585807238286E-2</v>
      </c>
      <c r="O550">
        <f>Table1[[#This Row],[cx]]*$W$10+Table1[[#This Row],[cy]]*$X$10+Table1[[#This Row],[cz]]*$Y$10</f>
        <v>-0.3721092991511033</v>
      </c>
      <c r="P550">
        <f>Table1[[#This Row],[cx]]*$W$11+Table1[[#This Row],[cy]]*$X$11+Table1[[#This Row],[cz]]*$Y$11</f>
        <v>0.91396238500152727</v>
      </c>
      <c r="Q550">
        <f t="shared" si="46"/>
        <v>5.9451294564259456E-4</v>
      </c>
      <c r="R550">
        <f t="shared" si="47"/>
        <v>-83.451198811144039</v>
      </c>
      <c r="AF550">
        <f t="shared" si="48"/>
        <v>2.3444287061163025</v>
      </c>
      <c r="AG550">
        <f t="shared" si="49"/>
        <v>0.62710230677068601</v>
      </c>
      <c r="AH550">
        <f t="shared" si="50"/>
        <v>82.789192832751226</v>
      </c>
      <c r="AI550">
        <f>SQRT(Table1[[#This Row],[ax]]*Table1[[#This Row],[ax]]+Table1[[#This Row],[ay]]*Table1[[#This Row],[ay]]+Table1[[#This Row],[az]]*Table1[[#This Row],[az]])-9.807</f>
        <v>-1.9562361444851462E-2</v>
      </c>
    </row>
    <row r="551" spans="1:35" x14ac:dyDescent="0.25">
      <c r="A551">
        <v>33015377</v>
      </c>
      <c r="B551">
        <v>-0.53356899999999996</v>
      </c>
      <c r="C551">
        <v>0.241615</v>
      </c>
      <c r="D551">
        <v>9.7844909999999992</v>
      </c>
      <c r="E551">
        <v>2.2276000000000001E-2</v>
      </c>
      <c r="F551">
        <v>1.8402000000000002E-2</v>
      </c>
      <c r="G551">
        <v>1.2462690000000001</v>
      </c>
      <c r="H551">
        <v>-8.4785799999999991</v>
      </c>
      <c r="I551">
        <v>11.039840999999999</v>
      </c>
      <c r="J551">
        <v>71.600532999999999</v>
      </c>
      <c r="K551">
        <f>Table1[[#This Row],[mx]]-$W$8</f>
        <v>-0.5694034257156515</v>
      </c>
      <c r="L551">
        <f>Table1[[#This Row],[my]]-$X$8</f>
        <v>0.92255969078795985</v>
      </c>
      <c r="M551">
        <f>Table1[[#This Row],[mz]]-$Y$8</f>
        <v>48.99752660678439</v>
      </c>
      <c r="N551">
        <f>Table1[[#This Row],[cx]]*$W$9+Table1[[#This Row],[cy]]*$X$9+Table1[[#This Row],[cz]]*$Y$9</f>
        <v>7.4055325578276876E-2</v>
      </c>
      <c r="O551">
        <f>Table1[[#This Row],[cx]]*$W$10+Table1[[#This Row],[cy]]*$X$10+Table1[[#This Row],[cz]]*$Y$10</f>
        <v>-0.35782806263789313</v>
      </c>
      <c r="P551">
        <f>Table1[[#This Row],[cx]]*$W$11+Table1[[#This Row],[cy]]*$X$11+Table1[[#This Row],[cz]]*$Y$11</f>
        <v>0.88087306111697761</v>
      </c>
      <c r="Q551">
        <f t="shared" si="46"/>
        <v>8.1970455228609126E-3</v>
      </c>
      <c r="R551">
        <f t="shared" si="47"/>
        <v>-78.307263046214217</v>
      </c>
      <c r="AF551">
        <f t="shared" si="48"/>
        <v>1.2763207844334219</v>
      </c>
      <c r="AG551">
        <f t="shared" si="49"/>
        <v>1.054356934599741</v>
      </c>
      <c r="AH551">
        <f t="shared" si="50"/>
        <v>71.4059538379896</v>
      </c>
      <c r="AI551">
        <f>SQRT(Table1[[#This Row],[ax]]*Table1[[#This Row],[ax]]+Table1[[#This Row],[ay]]*Table1[[#This Row],[ay]]+Table1[[#This Row],[az]]*Table1[[#This Row],[az]])-9.807</f>
        <v>-4.9931740960840187E-3</v>
      </c>
    </row>
    <row r="552" spans="1:35" x14ac:dyDescent="0.25">
      <c r="A552">
        <v>33066863</v>
      </c>
      <c r="B552">
        <v>-0.31329099999999999</v>
      </c>
      <c r="C552">
        <v>-0.85019699999999998</v>
      </c>
      <c r="D552">
        <v>9.9305450000000004</v>
      </c>
      <c r="E552">
        <v>5.5299000000000001E-2</v>
      </c>
      <c r="F552">
        <v>2.5059999999999999E-2</v>
      </c>
      <c r="G552">
        <v>1.5381560000000001</v>
      </c>
      <c r="H552">
        <v>-8.6589749999999999</v>
      </c>
      <c r="I552">
        <v>10.496898</v>
      </c>
      <c r="J552">
        <v>73.854301000000007</v>
      </c>
      <c r="K552">
        <f>Table1[[#This Row],[mx]]-$W$8</f>
        <v>-0.74979842571565225</v>
      </c>
      <c r="L552">
        <f>Table1[[#This Row],[my]]-$X$8</f>
        <v>0.37961669078796056</v>
      </c>
      <c r="M552">
        <f>Table1[[#This Row],[mz]]-$Y$8</f>
        <v>51.251294606784398</v>
      </c>
      <c r="N552">
        <f>Table1[[#This Row],[cx]]*$W$9+Table1[[#This Row],[cy]]*$X$9+Table1[[#This Row],[cz]]*$Y$9</f>
        <v>7.4466166106657267E-2</v>
      </c>
      <c r="O552">
        <f>Table1[[#This Row],[cx]]*$W$10+Table1[[#This Row],[cy]]*$X$10+Table1[[#This Row],[cz]]*$Y$10</f>
        <v>-0.38496803824981962</v>
      </c>
      <c r="P552">
        <f>Table1[[#This Row],[cx]]*$W$11+Table1[[#This Row],[cy]]*$X$11+Table1[[#This Row],[cz]]*$Y$11</f>
        <v>0.91738615907010401</v>
      </c>
      <c r="Q552">
        <f t="shared" si="46"/>
        <v>2.1687972924088364E-5</v>
      </c>
      <c r="R552">
        <f t="shared" si="47"/>
        <v>-79.052217639649214</v>
      </c>
      <c r="AF552">
        <f t="shared" si="48"/>
        <v>3.1683993112939395</v>
      </c>
      <c r="AG552">
        <f t="shared" si="49"/>
        <v>1.4358322345978429</v>
      </c>
      <c r="AH552">
        <f t="shared" si="50"/>
        <v>88.129847032724655</v>
      </c>
      <c r="AI552">
        <f>SQRT(Table1[[#This Row],[ax]]*Table1[[#This Row],[ax]]+Table1[[#This Row],[ay]]*Table1[[#This Row],[ay]]+Table1[[#This Row],[az]]*Table1[[#This Row],[az]])-9.807</f>
        <v>0.16479573529838198</v>
      </c>
    </row>
    <row r="553" spans="1:35" x14ac:dyDescent="0.25">
      <c r="A553">
        <v>33118349</v>
      </c>
      <c r="B553">
        <v>-0.80173300000000003</v>
      </c>
      <c r="C553">
        <v>-0.46471099999999999</v>
      </c>
      <c r="D553">
        <v>9.6863240000000008</v>
      </c>
      <c r="E553">
        <v>3.3994000000000003E-2</v>
      </c>
      <c r="F553">
        <v>2.7989E-2</v>
      </c>
      <c r="G553">
        <v>2.0281850000000001</v>
      </c>
      <c r="H553">
        <v>-8.6589749999999999</v>
      </c>
      <c r="I553">
        <v>11.944746</v>
      </c>
      <c r="J553">
        <v>71.773894999999996</v>
      </c>
      <c r="K553">
        <f>Table1[[#This Row],[mx]]-$W$8</f>
        <v>-0.74979842571565225</v>
      </c>
      <c r="L553">
        <f>Table1[[#This Row],[my]]-$X$8</f>
        <v>1.827464690787961</v>
      </c>
      <c r="M553">
        <f>Table1[[#This Row],[mz]]-$Y$8</f>
        <v>49.170888606784388</v>
      </c>
      <c r="N553">
        <f>Table1[[#This Row],[cx]]*$W$9+Table1[[#This Row],[cy]]*$X$9+Table1[[#This Row],[cz]]*$Y$9</f>
        <v>7.1014708178852429E-2</v>
      </c>
      <c r="O553">
        <f>Table1[[#This Row],[cx]]*$W$10+Table1[[#This Row],[cy]]*$X$10+Table1[[#This Row],[cz]]*$Y$10</f>
        <v>-0.34288296020771436</v>
      </c>
      <c r="P553">
        <f>Table1[[#This Row],[cx]]*$W$11+Table1[[#This Row],[cy]]*$X$11+Table1[[#This Row],[cz]]*$Y$11</f>
        <v>0.89066095789208077</v>
      </c>
      <c r="Q553">
        <f t="shared" si="46"/>
        <v>7.074701520012017E-3</v>
      </c>
      <c r="R553">
        <f t="shared" si="47"/>
        <v>-78.298868676701488</v>
      </c>
      <c r="AF553">
        <f t="shared" si="48"/>
        <v>1.9477127287677207</v>
      </c>
      <c r="AG553">
        <f t="shared" si="49"/>
        <v>1.6036515727916612</v>
      </c>
      <c r="AH553">
        <f t="shared" si="50"/>
        <v>116.20644057174088</v>
      </c>
      <c r="AI553">
        <f>SQRT(Table1[[#This Row],[ax]]*Table1[[#This Row],[ax]]+Table1[[#This Row],[ay]]*Table1[[#This Row],[ay]]+Table1[[#This Row],[az]]*Table1[[#This Row],[az]])-9.807</f>
        <v>-7.6449925631850491E-2</v>
      </c>
    </row>
    <row r="554" spans="1:35" x14ac:dyDescent="0.25">
      <c r="A554">
        <v>33169829</v>
      </c>
      <c r="B554">
        <v>0.17275699999999999</v>
      </c>
      <c r="C554">
        <v>0.19372800000000001</v>
      </c>
      <c r="D554">
        <v>9.7773079999999997</v>
      </c>
      <c r="E554">
        <v>1.3487000000000001E-2</v>
      </c>
      <c r="F554">
        <v>1.3875E-2</v>
      </c>
      <c r="G554">
        <v>1.7509459999999999</v>
      </c>
      <c r="H554">
        <v>-9.7413460000000001</v>
      </c>
      <c r="I554">
        <v>11.220821000000001</v>
      </c>
      <c r="J554">
        <v>73.160835000000006</v>
      </c>
      <c r="K554">
        <f>Table1[[#This Row],[mx]]-$W$8</f>
        <v>-1.8321694257156524</v>
      </c>
      <c r="L554">
        <f>Table1[[#This Row],[my]]-$X$8</f>
        <v>1.1035396907879615</v>
      </c>
      <c r="M554">
        <f>Table1[[#This Row],[mz]]-$Y$8</f>
        <v>50.557828606784398</v>
      </c>
      <c r="N554">
        <f>Table1[[#This Row],[cx]]*$W$9+Table1[[#This Row],[cy]]*$X$9+Table1[[#This Row],[cz]]*$Y$9</f>
        <v>5.2737649350928138E-2</v>
      </c>
      <c r="O554">
        <f>Table1[[#This Row],[cx]]*$W$10+Table1[[#This Row],[cy]]*$X$10+Table1[[#This Row],[cz]]*$Y$10</f>
        <v>-0.36719831915681672</v>
      </c>
      <c r="P554">
        <f>Table1[[#This Row],[cx]]*$W$11+Table1[[#This Row],[cy]]*$X$11+Table1[[#This Row],[cz]]*$Y$11</f>
        <v>0.91151337249701903</v>
      </c>
      <c r="Q554">
        <f t="shared" si="46"/>
        <v>9.9398366664084294E-4</v>
      </c>
      <c r="R554">
        <f t="shared" si="47"/>
        <v>-81.826972084244645</v>
      </c>
      <c r="AF554">
        <f t="shared" si="48"/>
        <v>0.77274817829294129</v>
      </c>
      <c r="AG554">
        <f t="shared" si="49"/>
        <v>0.7949789407440172</v>
      </c>
      <c r="AH554">
        <f t="shared" si="50"/>
        <v>100.32181595531344</v>
      </c>
      <c r="AI554">
        <f>SQRT(Table1[[#This Row],[ax]]*Table1[[#This Row],[ax]]+Table1[[#This Row],[ay]]*Table1[[#This Row],[ay]]+Table1[[#This Row],[az]]*Table1[[#This Row],[az]])-9.807</f>
        <v>-2.6247102298464497E-2</v>
      </c>
    </row>
    <row r="555" spans="1:35" x14ac:dyDescent="0.25">
      <c r="A555">
        <v>33221310</v>
      </c>
      <c r="B555">
        <v>1.135275</v>
      </c>
      <c r="C555">
        <v>0.27513500000000002</v>
      </c>
      <c r="D555">
        <v>9.7629420000000007</v>
      </c>
      <c r="E555">
        <v>-6.8540000000000004E-2</v>
      </c>
      <c r="F555">
        <v>6.1510000000000002E-3</v>
      </c>
      <c r="G555">
        <v>1.252661</v>
      </c>
      <c r="H555">
        <v>-7.9373930000000001</v>
      </c>
      <c r="I555">
        <v>10.134935</v>
      </c>
      <c r="J555">
        <v>73.507568000000006</v>
      </c>
      <c r="K555">
        <f>Table1[[#This Row],[mx]]-$W$8</f>
        <v>-2.8216425715652527E-2</v>
      </c>
      <c r="L555">
        <f>Table1[[#This Row],[my]]-$X$8</f>
        <v>1.7653690787961196E-2</v>
      </c>
      <c r="M555">
        <f>Table1[[#This Row],[mz]]-$Y$8</f>
        <v>50.904561606784398</v>
      </c>
      <c r="N555">
        <f>Table1[[#This Row],[cx]]*$W$9+Table1[[#This Row],[cy]]*$X$9+Table1[[#This Row],[cz]]*$Y$9</f>
        <v>8.7564096666449043E-2</v>
      </c>
      <c r="O555">
        <f>Table1[[#This Row],[cx]]*$W$10+Table1[[#This Row],[cy]]*$X$10+Table1[[#This Row],[cz]]*$Y$10</f>
        <v>-0.3884528229732459</v>
      </c>
      <c r="P555">
        <f>Table1[[#This Row],[cx]]*$W$11+Table1[[#This Row],[cy]]*$X$11+Table1[[#This Row],[cz]]*$Y$11</f>
        <v>0.90774072515000637</v>
      </c>
      <c r="Q555">
        <f t="shared" si="46"/>
        <v>3.0428299076739002E-4</v>
      </c>
      <c r="R555">
        <f t="shared" si="47"/>
        <v>-77.296845650253658</v>
      </c>
      <c r="AF555">
        <f t="shared" si="48"/>
        <v>-3.9270527278266627</v>
      </c>
      <c r="AG555">
        <f t="shared" si="49"/>
        <v>0.3524263397849694</v>
      </c>
      <c r="AH555">
        <f t="shared" si="50"/>
        <v>71.77218846063721</v>
      </c>
      <c r="AI555">
        <f>SQRT(Table1[[#This Row],[ax]]*Table1[[#This Row],[ax]]+Table1[[#This Row],[ay]]*Table1[[#This Row],[ay]]+Table1[[#This Row],[az]]*Table1[[#This Row],[az]])-9.807</f>
        <v>2.5577743868288039E-2</v>
      </c>
    </row>
    <row r="556" spans="1:35" x14ac:dyDescent="0.25">
      <c r="A556">
        <v>33272795</v>
      </c>
      <c r="B556">
        <v>-0.14808299999999999</v>
      </c>
      <c r="C556">
        <v>-0.62273599999999996</v>
      </c>
      <c r="D556">
        <v>9.7030840000000005</v>
      </c>
      <c r="E556">
        <v>3.2661999999999997E-2</v>
      </c>
      <c r="F556">
        <v>6.1510000000000002E-3</v>
      </c>
      <c r="G556">
        <v>0.72614599999999996</v>
      </c>
      <c r="H556">
        <v>-9.0197649999999996</v>
      </c>
      <c r="I556">
        <v>10.496898</v>
      </c>
      <c r="J556">
        <v>73.854301000000007</v>
      </c>
      <c r="K556">
        <f>Table1[[#This Row],[mx]]-$W$8</f>
        <v>-1.110588425715652</v>
      </c>
      <c r="L556">
        <f>Table1[[#This Row],[my]]-$X$8</f>
        <v>0.37961669078796056</v>
      </c>
      <c r="M556">
        <f>Table1[[#This Row],[mz]]-$Y$8</f>
        <v>51.251294606784398</v>
      </c>
      <c r="N556">
        <f>Table1[[#This Row],[cx]]*$W$9+Table1[[#This Row],[cy]]*$X$9+Table1[[#This Row],[cz]]*$Y$9</f>
        <v>6.7598546584957064E-2</v>
      </c>
      <c r="O556">
        <f>Table1[[#This Row],[cx]]*$W$10+Table1[[#This Row],[cy]]*$X$10+Table1[[#This Row],[cz]]*$Y$10</f>
        <v>-0.38517630012624954</v>
      </c>
      <c r="P556">
        <f>Table1[[#This Row],[cx]]*$W$11+Table1[[#This Row],[cy]]*$X$11+Table1[[#This Row],[cz]]*$Y$11</f>
        <v>0.91782210136980102</v>
      </c>
      <c r="Q556">
        <f t="shared" si="46"/>
        <v>2.1829869207680269E-5</v>
      </c>
      <c r="R556">
        <f t="shared" si="47"/>
        <v>-80.04594495294026</v>
      </c>
      <c r="AF556">
        <f t="shared" si="48"/>
        <v>1.8713947504562947</v>
      </c>
      <c r="AG556">
        <f t="shared" si="49"/>
        <v>0.3524263397849694</v>
      </c>
      <c r="AH556">
        <f t="shared" si="50"/>
        <v>41.605101110306677</v>
      </c>
      <c r="AI556">
        <f>SQRT(Table1[[#This Row],[ax]]*Table1[[#This Row],[ax]]+Table1[[#This Row],[ay]]*Table1[[#This Row],[ay]]+Table1[[#This Row],[az]]*Table1[[#This Row],[az]])-9.807</f>
        <v>-8.2825597427769182E-2</v>
      </c>
    </row>
    <row r="557" spans="1:35" x14ac:dyDescent="0.25">
      <c r="A557">
        <v>33324267</v>
      </c>
      <c r="B557">
        <v>-0.119351</v>
      </c>
      <c r="C557">
        <v>1.4154E-2</v>
      </c>
      <c r="D557">
        <v>9.7844909999999992</v>
      </c>
      <c r="E557">
        <v>8.5126999999999994E-2</v>
      </c>
      <c r="F557">
        <v>1.2808999999999999E-2</v>
      </c>
      <c r="G557">
        <v>-9.0799999999999995E-4</v>
      </c>
      <c r="H557">
        <v>-8.4785799999999991</v>
      </c>
      <c r="I557">
        <v>10.315917000000001</v>
      </c>
      <c r="J557">
        <v>73.680931000000001</v>
      </c>
      <c r="K557">
        <f>Table1[[#This Row],[mx]]-$W$8</f>
        <v>-0.5694034257156515</v>
      </c>
      <c r="L557">
        <f>Table1[[#This Row],[my]]-$X$8</f>
        <v>0.19863569078796139</v>
      </c>
      <c r="M557">
        <f>Table1[[#This Row],[mz]]-$Y$8</f>
        <v>51.077924606784393</v>
      </c>
      <c r="N557">
        <f>Table1[[#This Row],[cx]]*$W$9+Table1[[#This Row],[cy]]*$X$9+Table1[[#This Row],[cz]]*$Y$9</f>
        <v>7.7581296584856463E-2</v>
      </c>
      <c r="O557">
        <f>Table1[[#This Row],[cx]]*$W$10+Table1[[#This Row],[cy]]*$X$10+Table1[[#This Row],[cz]]*$Y$10</f>
        <v>-0.38681452635072405</v>
      </c>
      <c r="P557">
        <f>Table1[[#This Row],[cx]]*$W$11+Table1[[#This Row],[cy]]*$X$11+Table1[[#This Row],[cz]]*$Y$11</f>
        <v>0.91278135564646889</v>
      </c>
      <c r="Q557">
        <f t="shared" si="46"/>
        <v>1.2512349544954314E-4</v>
      </c>
      <c r="R557">
        <f t="shared" si="47"/>
        <v>-78.658966502065965</v>
      </c>
      <c r="AF557">
        <f t="shared" si="48"/>
        <v>4.877417822610159</v>
      </c>
      <c r="AG557">
        <f t="shared" si="49"/>
        <v>0.73390163978307144</v>
      </c>
      <c r="AH557">
        <f t="shared" si="50"/>
        <v>-5.202456779787875E-2</v>
      </c>
      <c r="AI557">
        <f>SQRT(Table1[[#This Row],[ax]]*Table1[[#This Row],[ax]]+Table1[[#This Row],[ay]]*Table1[[#This Row],[ay]]+Table1[[#This Row],[az]]*Table1[[#This Row],[az]])-9.807</f>
        <v>-2.177087003079059E-2</v>
      </c>
    </row>
    <row r="558" spans="1:35" x14ac:dyDescent="0.25">
      <c r="A558">
        <v>33375742</v>
      </c>
      <c r="B558">
        <v>0.21346000000000001</v>
      </c>
      <c r="C558">
        <v>-1.4224399999999999</v>
      </c>
      <c r="D558">
        <v>9.7773079999999997</v>
      </c>
      <c r="E558">
        <v>-0.17932899999999999</v>
      </c>
      <c r="F558">
        <v>-2.8469999999999999E-2</v>
      </c>
      <c r="G558">
        <v>0.17113400000000001</v>
      </c>
      <c r="H558">
        <v>-9.9217410000000008</v>
      </c>
      <c r="I558">
        <v>10.315917000000001</v>
      </c>
      <c r="J558">
        <v>72.987465</v>
      </c>
      <c r="K558">
        <f>Table1[[#This Row],[mx]]-$W$8</f>
        <v>-2.0125644257156532</v>
      </c>
      <c r="L558">
        <f>Table1[[#This Row],[my]]-$X$8</f>
        <v>0.19863569078796139</v>
      </c>
      <c r="M558">
        <f>Table1[[#This Row],[mz]]-$Y$8</f>
        <v>50.384458606784392</v>
      </c>
      <c r="N558">
        <f>Table1[[#This Row],[cx]]*$W$9+Table1[[#This Row],[cy]]*$X$9+Table1[[#This Row],[cz]]*$Y$9</f>
        <v>4.8910633486181194E-2</v>
      </c>
      <c r="O558">
        <f>Table1[[#This Row],[cx]]*$W$10+Table1[[#This Row],[cy]]*$X$10+Table1[[#This Row],[cz]]*$Y$10</f>
        <v>-0.38235160427394399</v>
      </c>
      <c r="P558">
        <f>Table1[[#This Row],[cx]]*$W$11+Table1[[#This Row],[cy]]*$X$11+Table1[[#This Row],[cz]]*$Y$11</f>
        <v>0.90216128254908967</v>
      </c>
      <c r="Q558">
        <f t="shared" si="46"/>
        <v>1.4077519691246068E-3</v>
      </c>
      <c r="R558">
        <f t="shared" si="47"/>
        <v>-82.710281624977867</v>
      </c>
      <c r="AF558">
        <f t="shared" si="48"/>
        <v>-10.274794844301539</v>
      </c>
      <c r="AG558">
        <f t="shared" si="49"/>
        <v>-1.6312108427374536</v>
      </c>
      <c r="AH558">
        <f t="shared" si="50"/>
        <v>9.8052559311918301</v>
      </c>
      <c r="AI558">
        <f>SQRT(Table1[[#This Row],[ax]]*Table1[[#This Row],[ax]]+Table1[[#This Row],[ay]]*Table1[[#This Row],[ay]]+Table1[[#This Row],[az]]*Table1[[#This Row],[az]])-9.807</f>
        <v>7.5542813065066383E-2</v>
      </c>
    </row>
    <row r="559" spans="1:35" x14ac:dyDescent="0.25">
      <c r="A559">
        <v>33427219</v>
      </c>
      <c r="B559">
        <v>-0.12892799999999999</v>
      </c>
      <c r="C559">
        <v>0.145842</v>
      </c>
      <c r="D559">
        <v>9.7222390000000001</v>
      </c>
      <c r="E559">
        <v>1.9612000000000001E-2</v>
      </c>
      <c r="F559">
        <v>1.3875E-2</v>
      </c>
      <c r="G559">
        <v>0.861703</v>
      </c>
      <c r="H559">
        <v>-8.8393700000000006</v>
      </c>
      <c r="I559">
        <v>9.2300310000000003</v>
      </c>
      <c r="J559">
        <v>74.027671999999995</v>
      </c>
      <c r="K559">
        <f>Table1[[#This Row],[mx]]-$W$8</f>
        <v>-0.930193425715653</v>
      </c>
      <c r="L559">
        <f>Table1[[#This Row],[my]]-$X$8</f>
        <v>-0.88725030921203896</v>
      </c>
      <c r="M559">
        <f>Table1[[#This Row],[mz]]-$Y$8</f>
        <v>51.424665606784387</v>
      </c>
      <c r="N559">
        <f>Table1[[#This Row],[cx]]*$W$9+Table1[[#This Row],[cy]]*$X$9+Table1[[#This Row],[cz]]*$Y$9</f>
        <v>7.120198351074658E-2</v>
      </c>
      <c r="O559">
        <f>Table1[[#This Row],[cx]]*$W$10+Table1[[#This Row],[cy]]*$X$10+Table1[[#This Row],[cz]]*$Y$10</f>
        <v>-0.40931866425310559</v>
      </c>
      <c r="P559">
        <f>Table1[[#This Row],[cx]]*$W$11+Table1[[#This Row],[cy]]*$X$11+Table1[[#This Row],[cz]]*$Y$11</f>
        <v>0.91162450835497666</v>
      </c>
      <c r="Q559">
        <f t="shared" si="46"/>
        <v>1.347429981033886E-5</v>
      </c>
      <c r="R559">
        <f t="shared" si="47"/>
        <v>-80.132001660312113</v>
      </c>
      <c r="AF559">
        <f t="shared" si="48"/>
        <v>1.1236848278105707</v>
      </c>
      <c r="AG559">
        <f t="shared" si="49"/>
        <v>0.7949789407440172</v>
      </c>
      <c r="AH559">
        <f t="shared" si="50"/>
        <v>49.371945093761575</v>
      </c>
      <c r="AI559">
        <f>SQRT(Table1[[#This Row],[ax]]*Table1[[#This Row],[ax]]+Table1[[#This Row],[ay]]*Table1[[#This Row],[ay]]+Table1[[#This Row],[az]]*Table1[[#This Row],[az]])-9.807</f>
        <v>-8.2812450838424922E-2</v>
      </c>
    </row>
    <row r="560" spans="1:35" x14ac:dyDescent="0.25">
      <c r="A560">
        <v>33478691</v>
      </c>
      <c r="B560">
        <v>3.8674E-2</v>
      </c>
      <c r="C560">
        <v>-0.32344600000000001</v>
      </c>
      <c r="D560">
        <v>9.6240710000000007</v>
      </c>
      <c r="E560">
        <v>-1.1013999999999999E-2</v>
      </c>
      <c r="F560">
        <v>9.3469999999999994E-3</v>
      </c>
      <c r="G560">
        <v>0.34424300000000002</v>
      </c>
      <c r="H560">
        <v>-8.4785799999999991</v>
      </c>
      <c r="I560">
        <v>10.315917000000001</v>
      </c>
      <c r="J560">
        <v>73.680931000000001</v>
      </c>
      <c r="K560">
        <f>Table1[[#This Row],[mx]]-$W$8</f>
        <v>-0.5694034257156515</v>
      </c>
      <c r="L560">
        <f>Table1[[#This Row],[my]]-$X$8</f>
        <v>0.19863569078796139</v>
      </c>
      <c r="M560">
        <f>Table1[[#This Row],[mz]]-$Y$8</f>
        <v>51.077924606784393</v>
      </c>
      <c r="N560">
        <f>Table1[[#This Row],[cx]]*$W$9+Table1[[#This Row],[cy]]*$X$9+Table1[[#This Row],[cz]]*$Y$9</f>
        <v>7.7581296584856463E-2</v>
      </c>
      <c r="O560">
        <f>Table1[[#This Row],[cx]]*$W$10+Table1[[#This Row],[cy]]*$X$10+Table1[[#This Row],[cz]]*$Y$10</f>
        <v>-0.38681452635072405</v>
      </c>
      <c r="P560">
        <f>Table1[[#This Row],[cx]]*$W$11+Table1[[#This Row],[cy]]*$X$11+Table1[[#This Row],[cz]]*$Y$11</f>
        <v>0.91278135564646889</v>
      </c>
      <c r="Q560">
        <f t="shared" si="46"/>
        <v>1.2512349544954314E-4</v>
      </c>
      <c r="R560">
        <f t="shared" si="47"/>
        <v>-78.658966502065965</v>
      </c>
      <c r="AF560">
        <f t="shared" si="48"/>
        <v>-0.63105571555708873</v>
      </c>
      <c r="AG560">
        <f t="shared" si="49"/>
        <v>0.53554365110878044</v>
      </c>
      <c r="AH560">
        <f t="shared" si="50"/>
        <v>19.723671026921998</v>
      </c>
      <c r="AI560">
        <f>SQRT(Table1[[#This Row],[ax]]*Table1[[#This Row],[ax]]+Table1[[#This Row],[ay]]*Table1[[#This Row],[ay]]+Table1[[#This Row],[az]]*Table1[[#This Row],[az]])-9.807</f>
        <v>-0.17741768267008418</v>
      </c>
    </row>
    <row r="561" spans="1:35" x14ac:dyDescent="0.25">
      <c r="A561">
        <v>33530168</v>
      </c>
      <c r="B561">
        <v>0.12486999999999999</v>
      </c>
      <c r="C561">
        <v>-0.78554999999999997</v>
      </c>
      <c r="D561">
        <v>9.8587150000000001</v>
      </c>
      <c r="E561">
        <v>3.3994000000000003E-2</v>
      </c>
      <c r="F561">
        <v>1.8402000000000002E-2</v>
      </c>
      <c r="G561">
        <v>1.0060480000000001</v>
      </c>
      <c r="H561">
        <v>-9.3805560000000003</v>
      </c>
      <c r="I561">
        <v>10.134935</v>
      </c>
      <c r="J561">
        <v>73.160835000000006</v>
      </c>
      <c r="K561">
        <f>Table1[[#This Row],[mx]]-$W$8</f>
        <v>-1.4713794257156527</v>
      </c>
      <c r="L561">
        <f>Table1[[#This Row],[my]]-$X$8</f>
        <v>1.7653690787961196E-2</v>
      </c>
      <c r="M561">
        <f>Table1[[#This Row],[mz]]-$Y$8</f>
        <v>50.557828606784398</v>
      </c>
      <c r="N561">
        <f>Table1[[#This Row],[cx]]*$W$9+Table1[[#This Row],[cy]]*$X$9+Table1[[#This Row],[cz]]*$Y$9</f>
        <v>5.949347848633664E-2</v>
      </c>
      <c r="O561">
        <f>Table1[[#This Row],[cx]]*$W$10+Table1[[#This Row],[cy]]*$X$10+Table1[[#This Row],[cz]]*$Y$10</f>
        <v>-0.38663788713081182</v>
      </c>
      <c r="P561">
        <f>Table1[[#This Row],[cx]]*$W$11+Table1[[#This Row],[cy]]*$X$11+Table1[[#This Row],[cz]]*$Y$11</f>
        <v>0.90330257622145904</v>
      </c>
      <c r="Q561">
        <f t="shared" si="46"/>
        <v>9.6200007479544584E-4</v>
      </c>
      <c r="R561">
        <f t="shared" si="47"/>
        <v>-81.252284921749379</v>
      </c>
      <c r="AF561">
        <f t="shared" si="48"/>
        <v>1.9477127287677207</v>
      </c>
      <c r="AG561">
        <f t="shared" si="49"/>
        <v>1.054356934599741</v>
      </c>
      <c r="AH561">
        <f t="shared" si="50"/>
        <v>57.642304387577447</v>
      </c>
      <c r="AI561">
        <f>SQRT(Table1[[#This Row],[ax]]*Table1[[#This Row],[ax]]+Table1[[#This Row],[ay]]*Table1[[#This Row],[ay]]+Table1[[#This Row],[az]]*Table1[[#This Row],[az]])-9.807</f>
        <v>8.3750364387173093E-2</v>
      </c>
    </row>
    <row r="562" spans="1:35" x14ac:dyDescent="0.25">
      <c r="A562">
        <v>33581638</v>
      </c>
      <c r="B562">
        <v>-0.64131300000000002</v>
      </c>
      <c r="C562">
        <v>1.161035</v>
      </c>
      <c r="D562">
        <v>9.6863240000000008</v>
      </c>
      <c r="E562">
        <v>-8.3510000000000008E-3</v>
      </c>
      <c r="F562">
        <v>2.92E-4</v>
      </c>
      <c r="G562">
        <v>0.67927300000000002</v>
      </c>
      <c r="H562">
        <v>-9.2001609999999996</v>
      </c>
      <c r="I562">
        <v>9.9539550000000006</v>
      </c>
      <c r="J562">
        <v>72.640732</v>
      </c>
      <c r="K562">
        <f>Table1[[#This Row],[mx]]-$W$8</f>
        <v>-1.290984425715652</v>
      </c>
      <c r="L562">
        <f>Table1[[#This Row],[my]]-$X$8</f>
        <v>-0.16332630921203872</v>
      </c>
      <c r="M562">
        <f>Table1[[#This Row],[mz]]-$Y$8</f>
        <v>50.037725606784392</v>
      </c>
      <c r="N562">
        <f>Table1[[#This Row],[cx]]*$W$9+Table1[[#This Row],[cy]]*$X$9+Table1[[#This Row],[cz]]*$Y$9</f>
        <v>6.2008526079022047E-2</v>
      </c>
      <c r="O562">
        <f>Table1[[#This Row],[cx]]*$W$10+Table1[[#This Row],[cy]]*$X$10+Table1[[#This Row],[cz]]*$Y$10</f>
        <v>-0.38583637205802351</v>
      </c>
      <c r="P562">
        <f>Table1[[#This Row],[cx]]*$W$11+Table1[[#This Row],[cy]]*$X$11+Table1[[#This Row],[cz]]*$Y$11</f>
        <v>0.89251585820550794</v>
      </c>
      <c r="Q562">
        <f t="shared" si="46"/>
        <v>2.5705589060505203E-3</v>
      </c>
      <c r="R562">
        <f t="shared" si="47"/>
        <v>-80.869952477276939</v>
      </c>
      <c r="AF562">
        <f t="shared" si="48"/>
        <v>-0.47847705471375052</v>
      </c>
      <c r="AG562">
        <f t="shared" si="49"/>
        <v>1.6730367617820038E-2</v>
      </c>
      <c r="AH562">
        <f t="shared" si="50"/>
        <v>38.919476037189966</v>
      </c>
      <c r="AI562">
        <f>SQRT(Table1[[#This Row],[ax]]*Table1[[#This Row],[ax]]+Table1[[#This Row],[ay]]*Table1[[#This Row],[ay]]+Table1[[#This Row],[az]]*Table1[[#This Row],[az]])-9.807</f>
        <v>-3.0284944922961188E-2</v>
      </c>
    </row>
    <row r="563" spans="1:35" x14ac:dyDescent="0.25">
      <c r="A563">
        <v>33633111</v>
      </c>
      <c r="B563">
        <v>-0.91666099999999995</v>
      </c>
      <c r="C563">
        <v>-1.1183609999999999</v>
      </c>
      <c r="D563">
        <v>9.7174499999999995</v>
      </c>
      <c r="E563">
        <v>-1.6074999999999999E-2</v>
      </c>
      <c r="F563">
        <v>-7.7300000000000003E-4</v>
      </c>
      <c r="G563">
        <v>0.123996</v>
      </c>
      <c r="H563">
        <v>-7.7569980000000003</v>
      </c>
      <c r="I563">
        <v>11.039840999999999</v>
      </c>
      <c r="J563">
        <v>72.987465</v>
      </c>
      <c r="K563">
        <f>Table1[[#This Row],[mx]]-$W$8</f>
        <v>0.15217857428434733</v>
      </c>
      <c r="L563">
        <f>Table1[[#This Row],[my]]-$X$8</f>
        <v>0.92255969078795985</v>
      </c>
      <c r="M563">
        <f>Table1[[#This Row],[mz]]-$Y$8</f>
        <v>50.384458606784392</v>
      </c>
      <c r="N563">
        <f>Table1[[#This Row],[cx]]*$W$9+Table1[[#This Row],[cy]]*$X$9+Table1[[#This Row],[cz]]*$Y$9</f>
        <v>9.0190934645426116E-2</v>
      </c>
      <c r="O563">
        <f>Table1[[#This Row],[cx]]*$W$10+Table1[[#This Row],[cy]]*$X$10+Table1[[#This Row],[cz]]*$Y$10</f>
        <v>-0.36800347805003258</v>
      </c>
      <c r="P563">
        <f>Table1[[#This Row],[cx]]*$W$11+Table1[[#This Row],[cy]]*$X$11+Table1[[#This Row],[cz]]*$Y$11</f>
        <v>0.90472886110991824</v>
      </c>
      <c r="Q563">
        <f t="shared" si="46"/>
        <v>1.4367680503913384E-3</v>
      </c>
      <c r="R563">
        <f t="shared" si="47"/>
        <v>-76.229280959046605</v>
      </c>
      <c r="AF563">
        <f t="shared" si="48"/>
        <v>-0.92102965567279826</v>
      </c>
      <c r="AG563">
        <f t="shared" si="49"/>
        <v>-4.4289637563612635E-2</v>
      </c>
      <c r="AH563">
        <f t="shared" si="50"/>
        <v>7.1044474765041556</v>
      </c>
      <c r="AI563">
        <f>SQRT(Table1[[#This Row],[ax]]*Table1[[#This Row],[ax]]+Table1[[#This Row],[ay]]*Table1[[#This Row],[ay]]+Table1[[#This Row],[az]]*Table1[[#This Row],[az]])-9.807</f>
        <v>1.7450784534572605E-2</v>
      </c>
    </row>
    <row r="564" spans="1:35" x14ac:dyDescent="0.25">
      <c r="A564">
        <v>33684584</v>
      </c>
      <c r="B564">
        <v>-0.77060700000000004</v>
      </c>
      <c r="C564">
        <v>-2.1760999999999999E-2</v>
      </c>
      <c r="D564">
        <v>9.621677</v>
      </c>
      <c r="E564">
        <v>-3.6315E-2</v>
      </c>
      <c r="F564">
        <v>-6.3660000000000001E-3</v>
      </c>
      <c r="G564">
        <v>0.131186</v>
      </c>
      <c r="H564">
        <v>-7.7569980000000003</v>
      </c>
      <c r="I564">
        <v>10.677878</v>
      </c>
      <c r="J564">
        <v>72.987465</v>
      </c>
      <c r="K564">
        <f>Table1[[#This Row],[mx]]-$W$8</f>
        <v>0.15217857428434733</v>
      </c>
      <c r="L564">
        <f>Table1[[#This Row],[my]]-$X$8</f>
        <v>0.56059669078796048</v>
      </c>
      <c r="M564">
        <f>Table1[[#This Row],[mz]]-$Y$8</f>
        <v>50.384458606784392</v>
      </c>
      <c r="N564">
        <f>Table1[[#This Row],[cx]]*$W$9+Table1[[#This Row],[cy]]*$X$9+Table1[[#This Row],[cz]]*$Y$9</f>
        <v>9.0153671080380346E-2</v>
      </c>
      <c r="O564">
        <f>Table1[[#This Row],[cx]]*$W$10+Table1[[#This Row],[cy]]*$X$10+Table1[[#This Row],[cz]]*$Y$10</f>
        <v>-0.37455277276066462</v>
      </c>
      <c r="P564">
        <f>Table1[[#This Row],[cx]]*$W$11+Table1[[#This Row],[cy]]*$X$11+Table1[[#This Row],[cz]]*$Y$11</f>
        <v>0.90213723595804662</v>
      </c>
      <c r="Q564">
        <f t="shared" si="46"/>
        <v>1.4236240978532848E-3</v>
      </c>
      <c r="R564">
        <f t="shared" si="47"/>
        <v>-76.466520861828286</v>
      </c>
      <c r="AF564">
        <f t="shared" si="48"/>
        <v>-2.0806962330175844</v>
      </c>
      <c r="AG564">
        <f t="shared" si="49"/>
        <v>-0.36474493238028205</v>
      </c>
      <c r="AH564">
        <f t="shared" si="50"/>
        <v>7.5164041312032177</v>
      </c>
      <c r="AI564">
        <f>SQRT(Table1[[#This Row],[ax]]*Table1[[#This Row],[ax]]+Table1[[#This Row],[ay]]*Table1[[#This Row],[ay]]+Table1[[#This Row],[az]]*Table1[[#This Row],[az]])-9.807</f>
        <v>-0.15448856608296957</v>
      </c>
    </row>
    <row r="565" spans="1:35" x14ac:dyDescent="0.25">
      <c r="A565">
        <v>33736063</v>
      </c>
      <c r="B565">
        <v>0.64204399999999995</v>
      </c>
      <c r="C565">
        <v>0.29429</v>
      </c>
      <c r="D565">
        <v>9.7629420000000007</v>
      </c>
      <c r="E565">
        <v>-0.115146</v>
      </c>
      <c r="F565">
        <v>-1.8617000000000002E-2</v>
      </c>
      <c r="G565">
        <v>0.15968299999999999</v>
      </c>
      <c r="H565">
        <v>-8.1177879999999991</v>
      </c>
      <c r="I565">
        <v>11.401802999999999</v>
      </c>
      <c r="J565">
        <v>71.947265999999999</v>
      </c>
      <c r="K565">
        <f>Table1[[#This Row],[mx]]-$W$8</f>
        <v>-0.2086114257156515</v>
      </c>
      <c r="L565">
        <f>Table1[[#This Row],[my]]-$X$8</f>
        <v>1.28452169078796</v>
      </c>
      <c r="M565">
        <f>Table1[[#This Row],[mz]]-$Y$8</f>
        <v>49.344259606784391</v>
      </c>
      <c r="N565">
        <f>Table1[[#This Row],[cx]]*$W$9+Table1[[#This Row],[cy]]*$X$9+Table1[[#This Row],[cz]]*$Y$9</f>
        <v>8.1560329620436162E-2</v>
      </c>
      <c r="O565">
        <f>Table1[[#This Row],[cx]]*$W$10+Table1[[#This Row],[cy]]*$X$10+Table1[[#This Row],[cz]]*$Y$10</f>
        <v>-0.35371850807004701</v>
      </c>
      <c r="P565">
        <f>Table1[[#This Row],[cx]]*$W$11+Table1[[#This Row],[cy]]*$X$11+Table1[[#This Row],[cz]]*$Y$11</f>
        <v>0.88921065614486972</v>
      </c>
      <c r="Q565">
        <f t="shared" si="46"/>
        <v>6.0117597582917343E-3</v>
      </c>
      <c r="R565">
        <f t="shared" si="47"/>
        <v>-77.015690476886604</v>
      </c>
      <c r="AF565">
        <f t="shared" si="48"/>
        <v>-6.5973798278133771</v>
      </c>
      <c r="AG565">
        <f t="shared" si="49"/>
        <v>-1.0666755271950537</v>
      </c>
      <c r="AH565">
        <f t="shared" si="50"/>
        <v>9.1491619599875236</v>
      </c>
      <c r="AI565">
        <f>SQRT(Table1[[#This Row],[ax]]*Table1[[#This Row],[ax]]+Table1[[#This Row],[ay]]*Table1[[#This Row],[ay]]+Table1[[#This Row],[az]]*Table1[[#This Row],[az]])-9.807</f>
        <v>-1.8544371178872865E-2</v>
      </c>
    </row>
    <row r="566" spans="1:35" x14ac:dyDescent="0.25">
      <c r="A566">
        <v>33787533</v>
      </c>
      <c r="B566">
        <v>0.34993600000000002</v>
      </c>
      <c r="C566">
        <v>-6.2463999999999999E-2</v>
      </c>
      <c r="D566">
        <v>9.7006890000000006</v>
      </c>
      <c r="E566">
        <v>2.4406000000000001E-2</v>
      </c>
      <c r="F566">
        <v>1.89E-3</v>
      </c>
      <c r="G566">
        <v>0.594584</v>
      </c>
      <c r="H566">
        <v>-9.2001609999999996</v>
      </c>
      <c r="I566">
        <v>10.315917000000001</v>
      </c>
      <c r="J566">
        <v>72.987465</v>
      </c>
      <c r="K566">
        <f>Table1[[#This Row],[mx]]-$W$8</f>
        <v>-1.290984425715652</v>
      </c>
      <c r="L566">
        <f>Table1[[#This Row],[my]]-$X$8</f>
        <v>0.19863569078796139</v>
      </c>
      <c r="M566">
        <f>Table1[[#This Row],[mz]]-$Y$8</f>
        <v>50.384458606784392</v>
      </c>
      <c r="N566">
        <f>Table1[[#This Row],[cx]]*$W$9+Table1[[#This Row],[cy]]*$X$9+Table1[[#This Row],[cz]]*$Y$9</f>
        <v>6.264587252958162E-2</v>
      </c>
      <c r="O566">
        <f>Table1[[#This Row],[cx]]*$W$10+Table1[[#This Row],[cy]]*$X$10+Table1[[#This Row],[cz]]*$Y$10</f>
        <v>-0.38193508052108427</v>
      </c>
      <c r="P566">
        <f>Table1[[#This Row],[cx]]*$W$11+Table1[[#This Row],[cy]]*$X$11+Table1[[#This Row],[cz]]*$Y$11</f>
        <v>0.90128939794969565</v>
      </c>
      <c r="Q566">
        <f t="shared" si="46"/>
        <v>1.4347815248075956E-3</v>
      </c>
      <c r="R566">
        <f t="shared" si="47"/>
        <v>-80.685156546811442</v>
      </c>
      <c r="AF566">
        <f t="shared" si="48"/>
        <v>1.3983607947962873</v>
      </c>
      <c r="AG566">
        <f t="shared" si="49"/>
        <v>0.10828902327972559</v>
      </c>
      <c r="AH566">
        <f t="shared" si="50"/>
        <v>34.067153766006541</v>
      </c>
      <c r="AI566">
        <f>SQRT(Table1[[#This Row],[ax]]*Table1[[#This Row],[ax]]+Table1[[#This Row],[ay]]*Table1[[#This Row],[ay]]+Table1[[#This Row],[az]]*Table1[[#This Row],[az]])-9.807</f>
        <v>-9.9800402272908428E-2</v>
      </c>
    </row>
    <row r="567" spans="1:35" x14ac:dyDescent="0.25">
      <c r="A567">
        <v>33839009</v>
      </c>
      <c r="B567">
        <v>0.32359900000000003</v>
      </c>
      <c r="C567">
        <v>-0.82385900000000001</v>
      </c>
      <c r="D567">
        <v>9.8419550000000005</v>
      </c>
      <c r="E567">
        <v>1.9612000000000001E-2</v>
      </c>
      <c r="F567">
        <v>1.1743999999999999E-2</v>
      </c>
      <c r="G567">
        <v>0.87634999999999996</v>
      </c>
      <c r="H567">
        <v>-9.5609509999999993</v>
      </c>
      <c r="I567">
        <v>11.401802999999999</v>
      </c>
      <c r="J567">
        <v>72.640732</v>
      </c>
      <c r="K567">
        <f>Table1[[#This Row],[mx]]-$W$8</f>
        <v>-1.6517744257156517</v>
      </c>
      <c r="L567">
        <f>Table1[[#This Row],[my]]-$X$8</f>
        <v>1.28452169078796</v>
      </c>
      <c r="M567">
        <f>Table1[[#This Row],[mz]]-$Y$8</f>
        <v>50.037725606784392</v>
      </c>
      <c r="N567">
        <f>Table1[[#This Row],[cx]]*$W$9+Table1[[#This Row],[cy]]*$X$9+Table1[[#This Row],[cz]]*$Y$9</f>
        <v>5.528996040571077E-2</v>
      </c>
      <c r="O567">
        <f>Table1[[#This Row],[cx]]*$W$10+Table1[[#This Row],[cy]]*$X$10+Table1[[#This Row],[cz]]*$Y$10</f>
        <v>-0.3598475274672201</v>
      </c>
      <c r="P567">
        <f>Table1[[#This Row],[cx]]*$W$11+Table1[[#This Row],[cy]]*$X$11+Table1[[#This Row],[cz]]*$Y$11</f>
        <v>0.90331827247302232</v>
      </c>
      <c r="Q567">
        <f t="shared" si="46"/>
        <v>2.6490451833644777E-3</v>
      </c>
      <c r="R567">
        <f t="shared" si="47"/>
        <v>-81.264912218320873</v>
      </c>
      <c r="AF567">
        <f t="shared" si="48"/>
        <v>1.1236848278105707</v>
      </c>
      <c r="AG567">
        <f t="shared" si="49"/>
        <v>0.67288163460163875</v>
      </c>
      <c r="AH567">
        <f t="shared" si="50"/>
        <v>50.211156376289694</v>
      </c>
      <c r="AI567">
        <f>SQRT(Table1[[#This Row],[ax]]*Table1[[#This Row],[ax]]+Table1[[#This Row],[ay]]*Table1[[#This Row],[ay]]+Table1[[#This Row],[az]]*Table1[[#This Row],[az]])-9.807</f>
        <v>7.4676891434318549E-2</v>
      </c>
    </row>
    <row r="568" spans="1:35" x14ac:dyDescent="0.25">
      <c r="A568">
        <v>33890485</v>
      </c>
      <c r="B568">
        <v>-0.22470100000000001</v>
      </c>
      <c r="C568">
        <v>-0.37372699999999998</v>
      </c>
      <c r="D568">
        <v>9.6097049999999999</v>
      </c>
      <c r="E568">
        <v>1.7215000000000001E-2</v>
      </c>
      <c r="F568">
        <v>1.0945E-2</v>
      </c>
      <c r="G568">
        <v>2.0702630000000002</v>
      </c>
      <c r="H568">
        <v>-9.7413460000000001</v>
      </c>
      <c r="I568">
        <v>11.944746</v>
      </c>
      <c r="J568">
        <v>73.160835000000006</v>
      </c>
      <c r="K568">
        <f>Table1[[#This Row],[mx]]-$W$8</f>
        <v>-1.8321694257156524</v>
      </c>
      <c r="L568">
        <f>Table1[[#This Row],[my]]-$X$8</f>
        <v>1.827464690787961</v>
      </c>
      <c r="M568">
        <f>Table1[[#This Row],[mz]]-$Y$8</f>
        <v>50.557828606784398</v>
      </c>
      <c r="N568">
        <f>Table1[[#This Row],[cx]]*$W$9+Table1[[#This Row],[cy]]*$X$9+Table1[[#This Row],[cz]]*$Y$9</f>
        <v>5.2812176378071146E-2</v>
      </c>
      <c r="O568">
        <f>Table1[[#This Row],[cx]]*$W$10+Table1[[#This Row],[cy]]*$X$10+Table1[[#This Row],[cz]]*$Y$10</f>
        <v>-0.35409974782937637</v>
      </c>
      <c r="P568">
        <f>Table1[[#This Row],[cx]]*$W$11+Table1[[#This Row],[cy]]*$X$11+Table1[[#This Row],[cz]]*$Y$11</f>
        <v>0.91669661564084504</v>
      </c>
      <c r="Q568">
        <f t="shared" si="46"/>
        <v>9.9171819289432025E-4</v>
      </c>
      <c r="R568">
        <f t="shared" si="47"/>
        <v>-81.517155136807204</v>
      </c>
      <c r="AF568">
        <f t="shared" si="48"/>
        <v>0.98634684431771225</v>
      </c>
      <c r="AG568">
        <f t="shared" si="49"/>
        <v>0.62710230677068601</v>
      </c>
      <c r="AH568">
        <f t="shared" si="50"/>
        <v>118.61733238209236</v>
      </c>
      <c r="AI568">
        <f>SQRT(Table1[[#This Row],[ax]]*Table1[[#This Row],[ax]]+Table1[[#This Row],[ay]]*Table1[[#This Row],[ay]]+Table1[[#This Row],[az]]*Table1[[#This Row],[az]])-9.807</f>
        <v>-0.18740579873792207</v>
      </c>
    </row>
    <row r="569" spans="1:35" x14ac:dyDescent="0.25">
      <c r="A569">
        <v>33941963</v>
      </c>
      <c r="B569">
        <v>-0.41145799999999999</v>
      </c>
      <c r="C569">
        <v>1.113148</v>
      </c>
      <c r="D569">
        <v>9.86111</v>
      </c>
      <c r="E569">
        <v>2.0349999999999999E-3</v>
      </c>
      <c r="F569">
        <v>8.2819999999999994E-3</v>
      </c>
      <c r="G569">
        <v>1.628172</v>
      </c>
      <c r="H569">
        <v>-10.282533000000001</v>
      </c>
      <c r="I569">
        <v>12.125726999999999</v>
      </c>
      <c r="J569">
        <v>73.680931000000001</v>
      </c>
      <c r="K569">
        <f>Table1[[#This Row],[mx]]-$W$8</f>
        <v>-2.3733564257156532</v>
      </c>
      <c r="L569">
        <f>Table1[[#This Row],[my]]-$X$8</f>
        <v>2.0084456907879602</v>
      </c>
      <c r="M569">
        <f>Table1[[#This Row],[mz]]-$Y$8</f>
        <v>51.077924606784393</v>
      </c>
      <c r="N569">
        <f>Table1[[#This Row],[cx]]*$W$9+Table1[[#This Row],[cy]]*$X$9+Table1[[#This Row],[cz]]*$Y$9</f>
        <v>4.3429459181992314E-2</v>
      </c>
      <c r="O569">
        <f>Table1[[#This Row],[cx]]*$W$10+Table1[[#This Row],[cy]]*$X$10+Table1[[#This Row],[cz]]*$Y$10</f>
        <v>-0.35510945438054736</v>
      </c>
      <c r="P569">
        <f>Table1[[#This Row],[cx]]*$W$11+Table1[[#This Row],[cy]]*$X$11+Table1[[#This Row],[cz]]*$Y$11</f>
        <v>0.92791916072962355</v>
      </c>
      <c r="Q569">
        <f t="shared" si="46"/>
        <v>1.2049867034024273E-4</v>
      </c>
      <c r="R569">
        <f t="shared" si="47"/>
        <v>-83.027420445447873</v>
      </c>
      <c r="AF569">
        <f t="shared" si="48"/>
        <v>0.11659691130912252</v>
      </c>
      <c r="AG569">
        <f t="shared" si="49"/>
        <v>0.47452364592734775</v>
      </c>
      <c r="AH569">
        <f t="shared" si="50"/>
        <v>93.287383921374271</v>
      </c>
      <c r="AI569">
        <f>SQRT(Table1[[#This Row],[ax]]*Table1[[#This Row],[ax]]+Table1[[#This Row],[ay]]*Table1[[#This Row],[ay]]+Table1[[#This Row],[az]]*Table1[[#This Row],[az]])-9.807</f>
        <v>0.12526492738529349</v>
      </c>
    </row>
    <row r="570" spans="1:35" x14ac:dyDescent="0.25">
      <c r="A570">
        <v>33993447</v>
      </c>
      <c r="B570">
        <v>0.33317600000000003</v>
      </c>
      <c r="C570">
        <v>-0.94118100000000005</v>
      </c>
      <c r="D570">
        <v>9.9161789999999996</v>
      </c>
      <c r="E570">
        <v>-2.2733E-2</v>
      </c>
      <c r="F570">
        <v>5.352E-3</v>
      </c>
      <c r="G570">
        <v>1.680104</v>
      </c>
      <c r="H570">
        <v>-9.7413460000000001</v>
      </c>
      <c r="I570">
        <v>11.220821000000001</v>
      </c>
      <c r="J570">
        <v>72.467369000000005</v>
      </c>
      <c r="K570">
        <f>Table1[[#This Row],[mx]]-$W$8</f>
        <v>-1.8321694257156524</v>
      </c>
      <c r="L570">
        <f>Table1[[#This Row],[my]]-$X$8</f>
        <v>1.1035396907879615</v>
      </c>
      <c r="M570">
        <f>Table1[[#This Row],[mz]]-$Y$8</f>
        <v>49.864362606784397</v>
      </c>
      <c r="N570">
        <f>Table1[[#This Row],[cx]]*$W$9+Table1[[#This Row],[cy]]*$X$9+Table1[[#This Row],[cz]]*$Y$9</f>
        <v>5.1537483374003455E-2</v>
      </c>
      <c r="O570">
        <f>Table1[[#This Row],[cx]]*$W$10+Table1[[#This Row],[cy]]*$X$10+Table1[[#This Row],[cz]]*$Y$10</f>
        <v>-0.36190234899707863</v>
      </c>
      <c r="P570">
        <f>Table1[[#This Row],[cx]]*$W$11+Table1[[#This Row],[cy]]*$X$11+Table1[[#This Row],[cz]]*$Y$11</f>
        <v>0.8991495289925524</v>
      </c>
      <c r="Q570">
        <f t="shared" si="46"/>
        <v>3.3524913048705927E-3</v>
      </c>
      <c r="R570">
        <f t="shared" si="47"/>
        <v>-81.895166075951579</v>
      </c>
      <c r="AF570">
        <f t="shared" si="48"/>
        <v>-1.3025049556709005</v>
      </c>
      <c r="AG570">
        <f t="shared" si="49"/>
        <v>0.30664701195401661</v>
      </c>
      <c r="AH570">
        <f t="shared" si="50"/>
        <v>96.262868343047671</v>
      </c>
      <c r="AI570">
        <f>SQRT(Table1[[#This Row],[ax]]*Table1[[#This Row],[ax]]+Table1[[#This Row],[ay]]*Table1[[#This Row],[ay]]+Table1[[#This Row],[az]]*Table1[[#This Row],[az]])-9.807</f>
        <v>0.15931495999288536</v>
      </c>
    </row>
    <row r="571" spans="1:35" x14ac:dyDescent="0.25">
      <c r="A571">
        <v>34044925</v>
      </c>
      <c r="B571">
        <v>-1.8049550000000001</v>
      </c>
      <c r="C571">
        <v>0.129081</v>
      </c>
      <c r="D571">
        <v>9.7749140000000008</v>
      </c>
      <c r="E571">
        <v>9.3648999999999996E-2</v>
      </c>
      <c r="F571">
        <v>6.3943E-2</v>
      </c>
      <c r="G571">
        <v>2.8271449999999998</v>
      </c>
      <c r="H571">
        <v>-9.0197649999999996</v>
      </c>
      <c r="I571">
        <v>10.85886</v>
      </c>
      <c r="J571">
        <v>74.201035000000005</v>
      </c>
      <c r="K571">
        <f>Table1[[#This Row],[mx]]-$W$8</f>
        <v>-1.110588425715652</v>
      </c>
      <c r="L571">
        <f>Table1[[#This Row],[my]]-$X$8</f>
        <v>0.74157869078796068</v>
      </c>
      <c r="M571">
        <f>Table1[[#This Row],[mz]]-$Y$8</f>
        <v>51.598028606784396</v>
      </c>
      <c r="N571">
        <f>Table1[[#This Row],[cx]]*$W$9+Table1[[#This Row],[cy]]*$X$9+Table1[[#This Row],[cz]]*$Y$9</f>
        <v>6.8235894766194086E-2</v>
      </c>
      <c r="O571">
        <f>Table1[[#This Row],[cx]]*$W$10+Table1[[#This Row],[cy]]*$X$10+Table1[[#This Row],[cz]]*$Y$10</f>
        <v>-0.38127501622626747</v>
      </c>
      <c r="P571">
        <f>Table1[[#This Row],[cx]]*$W$11+Table1[[#This Row],[cy]]*$X$11+Table1[[#This Row],[cz]]*$Y$11</f>
        <v>0.92659565894304363</v>
      </c>
      <c r="Q571">
        <f t="shared" si="46"/>
        <v>7.4068236256054769E-5</v>
      </c>
      <c r="R571">
        <f t="shared" si="47"/>
        <v>-79.853329416486062</v>
      </c>
      <c r="AF571">
        <f t="shared" si="48"/>
        <v>5.3656924556206462</v>
      </c>
      <c r="AG571">
        <f t="shared" si="49"/>
        <v>3.6636640294050231</v>
      </c>
      <c r="AH571">
        <f t="shared" si="50"/>
        <v>161.98347657151311</v>
      </c>
      <c r="AI571">
        <f>SQRT(Table1[[#This Row],[ax]]*Table1[[#This Row],[ax]]+Table1[[#This Row],[ay]]*Table1[[#This Row],[ay]]+Table1[[#This Row],[az]]*Table1[[#This Row],[az]])-9.807</f>
        <v>0.13399935438997979</v>
      </c>
    </row>
    <row r="572" spans="1:35" x14ac:dyDescent="0.25">
      <c r="A572">
        <v>34096409</v>
      </c>
      <c r="B572">
        <v>0.38824599999999998</v>
      </c>
      <c r="C572">
        <v>1.4531419999999999</v>
      </c>
      <c r="D572">
        <v>9.7988569999999999</v>
      </c>
      <c r="E572">
        <v>-5.4219999999999997E-3</v>
      </c>
      <c r="F572">
        <v>4.4768000000000002E-2</v>
      </c>
      <c r="G572">
        <v>2.6465800000000002</v>
      </c>
      <c r="H572">
        <v>-7.2158119999999997</v>
      </c>
      <c r="I572">
        <v>10.85886</v>
      </c>
      <c r="J572">
        <v>71.773894999999996</v>
      </c>
      <c r="K572">
        <f>Table1[[#This Row],[mx]]-$W$8</f>
        <v>0.69336457428434795</v>
      </c>
      <c r="L572">
        <f>Table1[[#This Row],[my]]-$X$8</f>
        <v>0.74157869078796068</v>
      </c>
      <c r="M572">
        <f>Table1[[#This Row],[mz]]-$Y$8</f>
        <v>49.170888606784388</v>
      </c>
      <c r="N572">
        <f>Table1[[#This Row],[cx]]*$W$9+Table1[[#This Row],[cy]]*$X$9+Table1[[#This Row],[cz]]*$Y$9</f>
        <v>9.8373452984210796E-2</v>
      </c>
      <c r="O572">
        <f>Table1[[#This Row],[cx]]*$W$10+Table1[[#This Row],[cy]]*$X$10+Table1[[#This Row],[cz]]*$Y$10</f>
        <v>-0.36169774082070433</v>
      </c>
      <c r="P572">
        <f>Table1[[#This Row],[cx]]*$W$11+Table1[[#This Row],[cy]]*$X$11+Table1[[#This Row],[cz]]*$Y$11</f>
        <v>0.88114233109253182</v>
      </c>
      <c r="Q572">
        <f t="shared" si="46"/>
        <v>6.9032169921635972E-3</v>
      </c>
      <c r="R572">
        <f t="shared" si="47"/>
        <v>-74.784902304926746</v>
      </c>
      <c r="AF572">
        <f t="shared" si="48"/>
        <v>-0.31065771651993235</v>
      </c>
      <c r="AG572">
        <f t="shared" si="49"/>
        <v>2.5650174572416695</v>
      </c>
      <c r="AH572">
        <f t="shared" si="50"/>
        <v>151.63786414373342</v>
      </c>
      <c r="AI572">
        <f>SQRT(Table1[[#This Row],[ax]]*Table1[[#This Row],[ax]]+Table1[[#This Row],[ay]]*Table1[[#This Row],[ay]]+Table1[[#This Row],[az]]*Table1[[#This Row],[az]])-9.807</f>
        <v>0.10662472232679399</v>
      </c>
    </row>
    <row r="573" spans="1:35" x14ac:dyDescent="0.25">
      <c r="A573">
        <v>34147895</v>
      </c>
      <c r="B573">
        <v>1.439354</v>
      </c>
      <c r="C573">
        <v>-3.6012749999999998</v>
      </c>
      <c r="D573">
        <v>9.5977329999999998</v>
      </c>
      <c r="E573">
        <v>5.5032999999999999E-2</v>
      </c>
      <c r="F573">
        <v>3.7576999999999999E-2</v>
      </c>
      <c r="G573">
        <v>2.4170120000000002</v>
      </c>
      <c r="H573">
        <v>-7.2158119999999997</v>
      </c>
      <c r="I573">
        <v>11.220821000000001</v>
      </c>
      <c r="J573">
        <v>73.854301000000007</v>
      </c>
      <c r="K573">
        <f>Table1[[#This Row],[mx]]-$W$8</f>
        <v>0.69336457428434795</v>
      </c>
      <c r="L573">
        <f>Table1[[#This Row],[my]]-$X$8</f>
        <v>1.1035396907879615</v>
      </c>
      <c r="M573">
        <f>Table1[[#This Row],[mz]]-$Y$8</f>
        <v>51.251294606784398</v>
      </c>
      <c r="N573">
        <f>Table1[[#This Row],[cx]]*$W$9+Table1[[#This Row],[cy]]*$X$9+Table1[[#This Row],[cz]]*$Y$9</f>
        <v>0.10201122811955324</v>
      </c>
      <c r="O573">
        <f>Table1[[#This Row],[cx]]*$W$10+Table1[[#This Row],[cy]]*$X$10+Table1[[#This Row],[cz]]*$Y$10</f>
        <v>-0.37103645387259165</v>
      </c>
      <c r="P573">
        <f>Table1[[#This Row],[cx]]*$W$11+Table1[[#This Row],[cy]]*$X$11+Table1[[#This Row],[cz]]*$Y$11</f>
        <v>0.92082561507040928</v>
      </c>
      <c r="Q573">
        <f t="shared" si="46"/>
        <v>1.6046801097302991E-5</v>
      </c>
      <c r="R573">
        <f t="shared" si="47"/>
        <v>-74.627165152932221</v>
      </c>
      <c r="AF573">
        <f t="shared" si="48"/>
        <v>3.1531586339434594</v>
      </c>
      <c r="AG573">
        <f t="shared" si="49"/>
        <v>2.1530035067630946</v>
      </c>
      <c r="AH573">
        <f t="shared" si="50"/>
        <v>138.48458663247413</v>
      </c>
      <c r="AI573">
        <f>SQRT(Table1[[#This Row],[ax]]*Table1[[#This Row],[ax]]+Table1[[#This Row],[ay]]*Table1[[#This Row],[ay]]+Table1[[#This Row],[az]]*Table1[[#This Row],[az]])-9.807</f>
        <v>0.54468586763672988</v>
      </c>
    </row>
    <row r="574" spans="1:35" x14ac:dyDescent="0.25">
      <c r="A574">
        <v>34199383</v>
      </c>
      <c r="B574">
        <v>-6.9070000000000006E-2</v>
      </c>
      <c r="C574">
        <v>1.082022</v>
      </c>
      <c r="D574">
        <v>9.4923839999999995</v>
      </c>
      <c r="E574">
        <v>1.1889E-2</v>
      </c>
      <c r="F574">
        <v>3.9175000000000001E-2</v>
      </c>
      <c r="G574">
        <v>2.5951810000000002</v>
      </c>
      <c r="H574">
        <v>-7.5766030000000004</v>
      </c>
      <c r="I574">
        <v>10.85886</v>
      </c>
      <c r="J574">
        <v>73.854301000000007</v>
      </c>
      <c r="K574">
        <f>Table1[[#This Row],[mx]]-$W$8</f>
        <v>0.3325735742843472</v>
      </c>
      <c r="L574">
        <f>Table1[[#This Row],[my]]-$X$8</f>
        <v>0.74157869078796068</v>
      </c>
      <c r="M574">
        <f>Table1[[#This Row],[mz]]-$Y$8</f>
        <v>51.251294606784398</v>
      </c>
      <c r="N574">
        <f>Table1[[#This Row],[cx]]*$W$9+Table1[[#This Row],[cy]]*$X$9+Table1[[#This Row],[cz]]*$Y$9</f>
        <v>9.5106326203754588E-2</v>
      </c>
      <c r="O574">
        <f>Table1[[#This Row],[cx]]*$W$10+Table1[[#This Row],[cy]]*$X$10+Table1[[#This Row],[cz]]*$Y$10</f>
        <v>-0.37779397484924465</v>
      </c>
      <c r="P574">
        <f>Table1[[#This Row],[cx]]*$W$11+Table1[[#This Row],[cy]]*$X$11+Table1[[#This Row],[cz]]*$Y$11</f>
        <v>0.91866994774636856</v>
      </c>
      <c r="Q574">
        <f t="shared" si="46"/>
        <v>1.8250209488116222E-5</v>
      </c>
      <c r="R574">
        <f t="shared" si="47"/>
        <v>-75.869897579840625</v>
      </c>
      <c r="AF574">
        <f t="shared" si="48"/>
        <v>0.68118952263103572</v>
      </c>
      <c r="AG574">
        <f t="shared" si="49"/>
        <v>2.2445621624250003</v>
      </c>
      <c r="AH574">
        <f t="shared" si="50"/>
        <v>148.6929183725405</v>
      </c>
      <c r="AI574">
        <f>SQRT(Table1[[#This Row],[ax]]*Table1[[#This Row],[ax]]+Table1[[#This Row],[ay]]*Table1[[#This Row],[ay]]+Table1[[#This Row],[az]]*Table1[[#This Row],[az]])-9.807</f>
        <v>-0.25289636455413067</v>
      </c>
    </row>
    <row r="575" spans="1:35" x14ac:dyDescent="0.25">
      <c r="A575">
        <v>34250864</v>
      </c>
      <c r="B575">
        <v>0.34035900000000002</v>
      </c>
      <c r="C575">
        <v>-1.053715</v>
      </c>
      <c r="D575">
        <v>9.7677309999999995</v>
      </c>
      <c r="E575">
        <v>-1.7139999999999999E-2</v>
      </c>
      <c r="F575">
        <v>4.6632E-2</v>
      </c>
      <c r="G575">
        <v>3.1693669999999998</v>
      </c>
      <c r="H575">
        <v>-6.1334400000000002</v>
      </c>
      <c r="I575">
        <v>10.134935</v>
      </c>
      <c r="J575">
        <v>72.120636000000005</v>
      </c>
      <c r="K575">
        <f>Table1[[#This Row],[mx]]-$W$8</f>
        <v>1.7757365742843474</v>
      </c>
      <c r="L575">
        <f>Table1[[#This Row],[my]]-$X$8</f>
        <v>1.7653690787961196E-2</v>
      </c>
      <c r="M575">
        <f>Table1[[#This Row],[mz]]-$Y$8</f>
        <v>49.517629606784396</v>
      </c>
      <c r="N575">
        <f>Table1[[#This Row],[cx]]*$W$9+Table1[[#This Row],[cy]]*$X$9+Table1[[#This Row],[cz]]*$Y$9</f>
        <v>0.11950191942594993</v>
      </c>
      <c r="O575">
        <f>Table1[[#This Row],[cx]]*$W$10+Table1[[#This Row],[cy]]*$X$10+Table1[[#This Row],[cz]]*$Y$10</f>
        <v>-0.37681957153990475</v>
      </c>
      <c r="P575">
        <f>Table1[[#This Row],[cx]]*$W$11+Table1[[#This Row],[cy]]*$X$11+Table1[[#This Row],[cz]]*$Y$11</f>
        <v>0.88083332301769013</v>
      </c>
      <c r="Q575">
        <f t="shared" si="46"/>
        <v>4.6048382920815126E-3</v>
      </c>
      <c r="R575">
        <f t="shared" si="47"/>
        <v>-72.404460918636062</v>
      </c>
      <c r="AF575">
        <f t="shared" si="48"/>
        <v>-0.98204966085423095</v>
      </c>
      <c r="AG575">
        <f t="shared" si="49"/>
        <v>2.6718167902540548</v>
      </c>
      <c r="AH575">
        <f t="shared" si="50"/>
        <v>181.59135282803916</v>
      </c>
      <c r="AI575">
        <f>SQRT(Table1[[#This Row],[ax]]*Table1[[#This Row],[ax]]+Table1[[#This Row],[ay]]*Table1[[#This Row],[ay]]+Table1[[#This Row],[az]]*Table1[[#This Row],[az]])-9.807</f>
        <v>2.3296457303155549E-2</v>
      </c>
    </row>
    <row r="576" spans="1:35" x14ac:dyDescent="0.25">
      <c r="A576">
        <v>34302350</v>
      </c>
      <c r="B576">
        <v>0.16078500000000001</v>
      </c>
      <c r="C576">
        <v>1.608773</v>
      </c>
      <c r="D576">
        <v>9.7485759999999999</v>
      </c>
      <c r="E576">
        <v>-0.10768900000000001</v>
      </c>
      <c r="F576">
        <v>3.1983999999999999E-2</v>
      </c>
      <c r="G576">
        <v>3.4591229999999999</v>
      </c>
      <c r="H576">
        <v>-6.6746259999999999</v>
      </c>
      <c r="I576">
        <v>8.8680690000000002</v>
      </c>
      <c r="J576">
        <v>70.907066</v>
      </c>
      <c r="K576">
        <f>Table1[[#This Row],[mx]]-$W$8</f>
        <v>1.2345505742843477</v>
      </c>
      <c r="L576">
        <f>Table1[[#This Row],[my]]-$X$8</f>
        <v>-1.2492123092120391</v>
      </c>
      <c r="M576">
        <f>Table1[[#This Row],[mz]]-$Y$8</f>
        <v>48.304059606784392</v>
      </c>
      <c r="N576">
        <f>Table1[[#This Row],[cx]]*$W$9+Table1[[#This Row],[cy]]*$X$9+Table1[[#This Row],[cz]]*$Y$9</f>
        <v>0.10696975084639136</v>
      </c>
      <c r="O576">
        <f>Table1[[#This Row],[cx]]*$W$10+Table1[[#This Row],[cy]]*$X$10+Table1[[#This Row],[cz]]*$Y$10</f>
        <v>-0.39078643285094439</v>
      </c>
      <c r="P576">
        <f>Table1[[#This Row],[cx]]*$W$11+Table1[[#This Row],[cy]]*$X$11+Table1[[#This Row],[cz]]*$Y$11</f>
        <v>0.8507797755000478</v>
      </c>
      <c r="Q576">
        <f t="shared" si="46"/>
        <v>1.2547855314583521E-2</v>
      </c>
      <c r="R576">
        <f t="shared" si="47"/>
        <v>-74.691450256449727</v>
      </c>
      <c r="AF576">
        <f t="shared" si="48"/>
        <v>-6.170125199984323</v>
      </c>
      <c r="AG576">
        <f t="shared" si="49"/>
        <v>1.8325482119464249</v>
      </c>
      <c r="AH576">
        <f t="shared" si="50"/>
        <v>198.19314871663187</v>
      </c>
      <c r="AI576">
        <f>SQRT(Table1[[#This Row],[ax]]*Table1[[#This Row],[ax]]+Table1[[#This Row],[ay]]*Table1[[#This Row],[ay]]+Table1[[#This Row],[az]]*Table1[[#This Row],[az]])-9.807</f>
        <v>7.4737519764932259E-2</v>
      </c>
    </row>
    <row r="577" spans="1:35" x14ac:dyDescent="0.25">
      <c r="A577">
        <v>34353823</v>
      </c>
      <c r="B577">
        <v>-0.61018700000000003</v>
      </c>
      <c r="C577">
        <v>1.0963879999999999</v>
      </c>
      <c r="D577">
        <v>9.8826579999999993</v>
      </c>
      <c r="E577">
        <v>0.23053799999999999</v>
      </c>
      <c r="F577">
        <v>5.6486000000000001E-2</v>
      </c>
      <c r="G577">
        <v>1.539221</v>
      </c>
      <c r="H577">
        <v>-5.9530450000000004</v>
      </c>
      <c r="I577">
        <v>8.144145</v>
      </c>
      <c r="J577">
        <v>71.600532999999999</v>
      </c>
      <c r="K577">
        <f>Table1[[#This Row],[mx]]-$W$8</f>
        <v>1.9561315742843473</v>
      </c>
      <c r="L577">
        <f>Table1[[#This Row],[my]]-$X$8</f>
        <v>-1.9731363092120393</v>
      </c>
      <c r="M577">
        <f>Table1[[#This Row],[mz]]-$Y$8</f>
        <v>48.99752660678439</v>
      </c>
      <c r="N577">
        <f>Table1[[#This Row],[cx]]*$W$9+Table1[[#This Row],[cy]]*$X$9+Table1[[#This Row],[cz]]*$Y$9</f>
        <v>0.12183064970814919</v>
      </c>
      <c r="O577">
        <f>Table1[[#This Row],[cx]]*$W$10+Table1[[#This Row],[cy]]*$X$10+Table1[[#This Row],[cz]]*$Y$10</f>
        <v>-0.4087644395511581</v>
      </c>
      <c r="P577">
        <f>Table1[[#This Row],[cx]]*$W$11+Table1[[#This Row],[cy]]*$X$11+Table1[[#This Row],[cz]]*$Y$11</f>
        <v>0.85708851504196737</v>
      </c>
      <c r="Q577">
        <f t="shared" si="46"/>
        <v>6.9669409342973561E-3</v>
      </c>
      <c r="R577">
        <f t="shared" si="47"/>
        <v>-73.403517200131049</v>
      </c>
      <c r="AF577">
        <f t="shared" si="48"/>
        <v>13.208854417386972</v>
      </c>
      <c r="AG577">
        <f t="shared" si="49"/>
        <v>3.2364094015759681</v>
      </c>
      <c r="AH577">
        <f t="shared" si="50"/>
        <v>88.190867037906088</v>
      </c>
      <c r="AI577">
        <f>SQRT(Table1[[#This Row],[ax]]*Table1[[#This Row],[ax]]+Table1[[#This Row],[ay]]*Table1[[#This Row],[ay]]+Table1[[#This Row],[az]]*Table1[[#This Row],[az]])-9.807</f>
        <v>0.15499397542866333</v>
      </c>
    </row>
    <row r="578" spans="1:35" x14ac:dyDescent="0.25">
      <c r="A578">
        <v>34405295</v>
      </c>
      <c r="B578">
        <v>0.14402499999999999</v>
      </c>
      <c r="C578">
        <v>0.39724599999999999</v>
      </c>
      <c r="D578">
        <v>9.6575919999999993</v>
      </c>
      <c r="E578">
        <v>-2.6460999999999998E-2</v>
      </c>
      <c r="F578">
        <v>4.5529999999999998E-3</v>
      </c>
      <c r="G578">
        <v>0.57301199999999997</v>
      </c>
      <c r="H578">
        <v>-6.4942310000000001</v>
      </c>
      <c r="I578">
        <v>7.2392399999999997</v>
      </c>
      <c r="J578">
        <v>71.080428999999995</v>
      </c>
      <c r="K578">
        <f>Table1[[#This Row],[mx]]-$W$8</f>
        <v>1.4149455742843475</v>
      </c>
      <c r="L578">
        <f>Table1[[#This Row],[my]]-$X$8</f>
        <v>-2.8780413092120396</v>
      </c>
      <c r="M578">
        <f>Table1[[#This Row],[mz]]-$Y$8</f>
        <v>48.477422606784387</v>
      </c>
      <c r="N578">
        <f>Table1[[#This Row],[cx]]*$W$9+Table1[[#This Row],[cy]]*$X$9+Table1[[#This Row],[cz]]*$Y$9</f>
        <v>0.11053591046466398</v>
      </c>
      <c r="O578">
        <f>Table1[[#This Row],[cx]]*$W$10+Table1[[#This Row],[cy]]*$X$10+Table1[[#This Row],[cz]]*$Y$10</f>
        <v>-0.42147801249895123</v>
      </c>
      <c r="P578">
        <f>Table1[[#This Row],[cx]]*$W$11+Table1[[#This Row],[cy]]*$X$11+Table1[[#This Row],[cz]]*$Y$11</f>
        <v>0.84199042186082862</v>
      </c>
      <c r="Q578">
        <f t="shared" si="46"/>
        <v>1.0239462034706728E-2</v>
      </c>
      <c r="R578">
        <f t="shared" si="47"/>
        <v>-75.304677536331795</v>
      </c>
      <c r="AF578">
        <f t="shared" si="48"/>
        <v>-1.5161036216956711</v>
      </c>
      <c r="AG578">
        <f t="shared" si="49"/>
        <v>0.26086768412306383</v>
      </c>
      <c r="AH578">
        <f t="shared" si="50"/>
        <v>32.831169210350325</v>
      </c>
      <c r="AI578">
        <f>SQRT(Table1[[#This Row],[ax]]*Table1[[#This Row],[ax]]+Table1[[#This Row],[ay]]*Table1[[#This Row],[ay]]+Table1[[#This Row],[az]]*Table1[[#This Row],[az]])-9.807</f>
        <v>-0.14016852202310304</v>
      </c>
    </row>
    <row r="579" spans="1:35" x14ac:dyDescent="0.25">
      <c r="A579">
        <v>34456760</v>
      </c>
      <c r="B579">
        <v>-0.25103900000000001</v>
      </c>
      <c r="C579">
        <v>0.26316400000000001</v>
      </c>
      <c r="D579">
        <v>9.5929450000000003</v>
      </c>
      <c r="E579">
        <v>-6.6142999999999993E-2</v>
      </c>
      <c r="F579">
        <v>-1.116E-2</v>
      </c>
      <c r="G579">
        <v>0.31175199999999997</v>
      </c>
      <c r="H579">
        <v>-7.3962070000000004</v>
      </c>
      <c r="I579">
        <v>8.144145</v>
      </c>
      <c r="J579">
        <v>71.947265999999999</v>
      </c>
      <c r="K579">
        <f>Table1[[#This Row],[mx]]-$W$8</f>
        <v>0.5129695742843472</v>
      </c>
      <c r="L579">
        <f>Table1[[#This Row],[my]]-$X$8</f>
        <v>-1.9731363092120393</v>
      </c>
      <c r="M579">
        <f>Table1[[#This Row],[mz]]-$Y$8</f>
        <v>49.344259606784391</v>
      </c>
      <c r="N579">
        <f>Table1[[#This Row],[cx]]*$W$9+Table1[[#This Row],[cy]]*$X$9+Table1[[#This Row],[cz]]*$Y$9</f>
        <v>9.4960216539911227E-2</v>
      </c>
      <c r="O579">
        <f>Table1[[#This Row],[cx]]*$W$10+Table1[[#This Row],[cy]]*$X$10+Table1[[#This Row],[cz]]*$Y$10</f>
        <v>-0.41224547329122369</v>
      </c>
      <c r="P579">
        <f>Table1[[#This Row],[cx]]*$W$11+Table1[[#This Row],[cy]]*$X$11+Table1[[#This Row],[cz]]*$Y$11</f>
        <v>0.86501420840958743</v>
      </c>
      <c r="Q579">
        <f t="shared" ref="Q579:Q642" si="51">POWER(N579*N579+O579*O579+P579*P579-1,2)</f>
        <v>5.2978958759798758E-3</v>
      </c>
      <c r="R579">
        <f t="shared" ref="R579:R642" si="52">DEGREES(ATAN2(N579,O579))</f>
        <v>-77.028260670406823</v>
      </c>
      <c r="AF579">
        <f t="shared" ref="AF579:AF642" si="53">DEGREES(E579)</f>
        <v>-3.7897147443338035</v>
      </c>
      <c r="AG579">
        <f t="shared" ref="AG579:AG642" si="54">DEGREES(F579)</f>
        <v>-0.63942089936599866</v>
      </c>
      <c r="AH579">
        <f t="shared" ref="AH579:AH642" si="55">DEGREES(G579)</f>
        <v>17.862073854762439</v>
      </c>
      <c r="AI579">
        <f>SQRT(Table1[[#This Row],[ax]]*Table1[[#This Row],[ax]]+Table1[[#This Row],[ay]]*Table1[[#This Row],[ay]]+Table1[[#This Row],[az]]*Table1[[#This Row],[az]])-9.807</f>
        <v>-0.20716304078855785</v>
      </c>
    </row>
    <row r="580" spans="1:35" x14ac:dyDescent="0.25">
      <c r="A580">
        <v>34508231</v>
      </c>
      <c r="B580">
        <v>-0.15287100000000001</v>
      </c>
      <c r="C580">
        <v>4.0490999999999999E-2</v>
      </c>
      <c r="D580">
        <v>9.7988569999999999</v>
      </c>
      <c r="E580">
        <v>1.4819000000000001E-2</v>
      </c>
      <c r="F580">
        <v>2.689E-3</v>
      </c>
      <c r="G580">
        <v>-6.4199999999999999E-4</v>
      </c>
      <c r="H580">
        <v>-4.870673</v>
      </c>
      <c r="I580">
        <v>7.4202209999999997</v>
      </c>
      <c r="J580">
        <v>72.987465</v>
      </c>
      <c r="K580">
        <f>Table1[[#This Row],[mx]]-$W$8</f>
        <v>3.0385035742843476</v>
      </c>
      <c r="L580">
        <f>Table1[[#This Row],[my]]-$X$8</f>
        <v>-2.6970603092120395</v>
      </c>
      <c r="M580">
        <f>Table1[[#This Row],[mz]]-$Y$8</f>
        <v>50.384458606784392</v>
      </c>
      <c r="N580">
        <f>Table1[[#This Row],[cx]]*$W$9+Table1[[#This Row],[cy]]*$X$9+Table1[[#This Row],[cz]]*$Y$9</f>
        <v>0.14475935137280418</v>
      </c>
      <c r="O580">
        <f>Table1[[#This Row],[cx]]*$W$10+Table1[[#This Row],[cy]]*$X$10+Table1[[#This Row],[cz]]*$Y$10</f>
        <v>-0.43183014632048433</v>
      </c>
      <c r="P580">
        <f>Table1[[#This Row],[cx]]*$W$11+Table1[[#This Row],[cy]]*$X$11+Table1[[#This Row],[cz]]*$Y$11</f>
        <v>0.8753251367513023</v>
      </c>
      <c r="Q580">
        <f t="shared" si="51"/>
        <v>6.955541119015975E-4</v>
      </c>
      <c r="R580">
        <f t="shared" si="52"/>
        <v>-71.467669006745538</v>
      </c>
      <c r="AF580">
        <f t="shared" si="53"/>
        <v>0.84906615660436702</v>
      </c>
      <c r="AG580">
        <f t="shared" si="54"/>
        <v>0.15406835111067838</v>
      </c>
      <c r="AH580">
        <f t="shared" si="55"/>
        <v>-3.6783890447398854E-2</v>
      </c>
      <c r="AI580">
        <f>SQRT(Table1[[#This Row],[ax]]*Table1[[#This Row],[ax]]+Table1[[#This Row],[ay]]*Table1[[#This Row],[ay]]+Table1[[#This Row],[az]]*Table1[[#This Row],[az]])-9.807</f>
        <v>-6.8669616085834662E-3</v>
      </c>
    </row>
    <row r="581" spans="1:35" x14ac:dyDescent="0.25">
      <c r="A581">
        <v>34559692</v>
      </c>
      <c r="B581">
        <v>-0.14568900000000001</v>
      </c>
      <c r="C581">
        <v>2.1819999999999999E-3</v>
      </c>
      <c r="D581">
        <v>9.7270269999999996</v>
      </c>
      <c r="E581">
        <v>-2.2260000000000001E-3</v>
      </c>
      <c r="F581">
        <v>-1.572E-3</v>
      </c>
      <c r="G581">
        <v>3.0860000000000002E-3</v>
      </c>
      <c r="H581">
        <v>-6.3138360000000002</v>
      </c>
      <c r="I581">
        <v>7.0582589999999996</v>
      </c>
      <c r="J581">
        <v>71.253799000000001</v>
      </c>
      <c r="K581">
        <f>Table1[[#This Row],[mx]]-$W$8</f>
        <v>1.5953405742843474</v>
      </c>
      <c r="L581">
        <f>Table1[[#This Row],[my]]-$X$8</f>
        <v>-3.0590223092120397</v>
      </c>
      <c r="M581">
        <f>Table1[[#This Row],[mz]]-$Y$8</f>
        <v>48.650792606784393</v>
      </c>
      <c r="N581">
        <f>Table1[[#This Row],[cx]]*$W$9+Table1[[#This Row],[cy]]*$X$9+Table1[[#This Row],[cz]]*$Y$9</f>
        <v>0.11425113604606775</v>
      </c>
      <c r="O581">
        <f>Table1[[#This Row],[cx]]*$W$10+Table1[[#This Row],[cy]]*$X$10+Table1[[#This Row],[cz]]*$Y$10</f>
        <v>-0.42597253913842525</v>
      </c>
      <c r="P581">
        <f>Table1[[#This Row],[cx]]*$W$11+Table1[[#This Row],[cy]]*$X$11+Table1[[#This Row],[cz]]*$Y$11</f>
        <v>0.84356766499281244</v>
      </c>
      <c r="Q581">
        <f t="shared" si="51"/>
        <v>8.81489427584577E-3</v>
      </c>
      <c r="R581">
        <f t="shared" si="52"/>
        <v>-74.985928074644264</v>
      </c>
      <c r="AF581">
        <f t="shared" si="53"/>
        <v>-0.12754040519612125</v>
      </c>
      <c r="AG581">
        <f t="shared" si="54"/>
        <v>-9.0068965394565409E-2</v>
      </c>
      <c r="AH581">
        <f t="shared" si="55"/>
        <v>0.17681477557737205</v>
      </c>
      <c r="AI581">
        <f>SQRT(Table1[[#This Row],[ax]]*Table1[[#This Row],[ax]]+Table1[[#This Row],[ay]]*Table1[[#This Row],[ay]]+Table1[[#This Row],[az]]*Table1[[#This Row],[az]])-9.807</f>
        <v>-7.8881769603436069E-2</v>
      </c>
    </row>
    <row r="582" spans="1:35" x14ac:dyDescent="0.25">
      <c r="A582">
        <v>34611158</v>
      </c>
      <c r="B582">
        <v>-0.107379</v>
      </c>
      <c r="C582">
        <v>3.3308999999999998E-2</v>
      </c>
      <c r="D582">
        <v>9.7868849999999998</v>
      </c>
      <c r="E582">
        <v>5.764E-3</v>
      </c>
      <c r="F582">
        <v>2.4229999999999998E-3</v>
      </c>
      <c r="G582">
        <v>-1.175E-3</v>
      </c>
      <c r="H582">
        <v>-6.8550209999999998</v>
      </c>
      <c r="I582">
        <v>7.9631639999999999</v>
      </c>
      <c r="J582">
        <v>71.427161999999996</v>
      </c>
      <c r="K582">
        <f>Table1[[#This Row],[mx]]-$W$8</f>
        <v>1.0541555742843478</v>
      </c>
      <c r="L582">
        <f>Table1[[#This Row],[my]]-$X$8</f>
        <v>-2.1541173092120394</v>
      </c>
      <c r="M582">
        <f>Table1[[#This Row],[mz]]-$Y$8</f>
        <v>48.824155606784387</v>
      </c>
      <c r="N582">
        <f>Table1[[#This Row],[cx]]*$W$9+Table1[[#This Row],[cy]]*$X$9+Table1[[#This Row],[cz]]*$Y$9</f>
        <v>0.10434290085562058</v>
      </c>
      <c r="O582">
        <f>Table1[[#This Row],[cx]]*$W$10+Table1[[#This Row],[cy]]*$X$10+Table1[[#This Row],[cz]]*$Y$10</f>
        <v>-0.41123570622163352</v>
      </c>
      <c r="P582">
        <f>Table1[[#This Row],[cx]]*$W$11+Table1[[#This Row],[cy]]*$X$11+Table1[[#This Row],[cz]]*$Y$11</f>
        <v>0.85379152189666763</v>
      </c>
      <c r="Q582">
        <f t="shared" si="51"/>
        <v>8.2878792275298766E-3</v>
      </c>
      <c r="R582">
        <f t="shared" si="52"/>
        <v>-75.762783319897949</v>
      </c>
      <c r="AF582">
        <f t="shared" si="53"/>
        <v>0.33025287311340651</v>
      </c>
      <c r="AG582">
        <f t="shared" si="54"/>
        <v>0.13882767376019844</v>
      </c>
      <c r="AH582">
        <f t="shared" si="55"/>
        <v>-6.7322540927871738E-2</v>
      </c>
      <c r="AI582">
        <f>SQRT(Table1[[#This Row],[ax]]*Table1[[#This Row],[ax]]+Table1[[#This Row],[ay]]*Table1[[#This Row],[ay]]+Table1[[#This Row],[az]]*Table1[[#This Row],[az]])-9.807</f>
        <v>-1.9469272469843091E-2</v>
      </c>
    </row>
    <row r="583" spans="1:35" x14ac:dyDescent="0.25">
      <c r="A583">
        <v>34662619</v>
      </c>
      <c r="B583">
        <v>-0.14568900000000001</v>
      </c>
      <c r="C583">
        <v>-1.2184E-2</v>
      </c>
      <c r="D583">
        <v>9.7030840000000005</v>
      </c>
      <c r="E583">
        <v>-1.9536999999999999E-2</v>
      </c>
      <c r="F583">
        <v>-2.9039999999999999E-3</v>
      </c>
      <c r="G583">
        <v>3.0860000000000002E-3</v>
      </c>
      <c r="H583">
        <v>-6.1334400000000002</v>
      </c>
      <c r="I583">
        <v>7.9631639999999999</v>
      </c>
      <c r="J583">
        <v>71.427161999999996</v>
      </c>
      <c r="K583">
        <f>Table1[[#This Row],[mx]]-$W$8</f>
        <v>1.7757365742843474</v>
      </c>
      <c r="L583">
        <f>Table1[[#This Row],[my]]-$X$8</f>
        <v>-2.1541173092120394</v>
      </c>
      <c r="M583">
        <f>Table1[[#This Row],[mz]]-$Y$8</f>
        <v>48.824155606784387</v>
      </c>
      <c r="N583">
        <f>Table1[[#This Row],[cx]]*$W$9+Table1[[#This Row],[cy]]*$X$9+Table1[[#This Row],[cz]]*$Y$9</f>
        <v>0.11807815893397072</v>
      </c>
      <c r="O583">
        <f>Table1[[#This Row],[cx]]*$W$10+Table1[[#This Row],[cy]]*$X$10+Table1[[#This Row],[cz]]*$Y$10</f>
        <v>-0.41081918189153532</v>
      </c>
      <c r="P583">
        <f>Table1[[#This Row],[cx]]*$W$11+Table1[[#This Row],[cy]]*$X$11+Table1[[#This Row],[cz]]*$Y$11</f>
        <v>0.85291963608897425</v>
      </c>
      <c r="Q583">
        <f t="shared" si="51"/>
        <v>8.0664185367317585E-3</v>
      </c>
      <c r="R583">
        <f t="shared" si="52"/>
        <v>-73.964224844142421</v>
      </c>
      <c r="AF583">
        <f t="shared" si="53"/>
        <v>-1.1193876443470894</v>
      </c>
      <c r="AG583">
        <f t="shared" si="54"/>
        <v>-0.16638694370599105</v>
      </c>
      <c r="AH583">
        <f t="shared" si="55"/>
        <v>0.17681477557737205</v>
      </c>
      <c r="AI583">
        <f>SQRT(Table1[[#This Row],[ax]]*Table1[[#This Row],[ax]]+Table1[[#This Row],[ay]]*Table1[[#This Row],[ay]]+Table1[[#This Row],[az]]*Table1[[#This Row],[az]])-9.807</f>
        <v>-0.10281467377951437</v>
      </c>
    </row>
    <row r="584" spans="1:35" x14ac:dyDescent="0.25">
      <c r="A584">
        <v>34714087</v>
      </c>
      <c r="B584">
        <v>-9.5408000000000007E-2</v>
      </c>
      <c r="C584">
        <v>8.5984000000000005E-2</v>
      </c>
      <c r="D584">
        <v>9.7868849999999998</v>
      </c>
      <c r="E584">
        <v>5.8229000000000003E-2</v>
      </c>
      <c r="F584">
        <v>9.613E-3</v>
      </c>
      <c r="G584">
        <v>9.5600000000000004E-4</v>
      </c>
      <c r="H584">
        <v>-5.7726499999999996</v>
      </c>
      <c r="I584">
        <v>8.6870879999999993</v>
      </c>
      <c r="J584">
        <v>72.467369000000005</v>
      </c>
      <c r="K584">
        <f>Table1[[#This Row],[mx]]-$W$8</f>
        <v>2.136526574284348</v>
      </c>
      <c r="L584">
        <f>Table1[[#This Row],[my]]-$X$8</f>
        <v>-1.43019330921204</v>
      </c>
      <c r="M584">
        <f>Table1[[#This Row],[mz]]-$Y$8</f>
        <v>49.864362606784397</v>
      </c>
      <c r="N584">
        <f>Table1[[#This Row],[cx]]*$W$9+Table1[[#This Row],[cy]]*$X$9+Table1[[#This Row],[cz]]*$Y$9</f>
        <v>0.12682056819067211</v>
      </c>
      <c r="O584">
        <f>Table1[[#This Row],[cx]]*$W$10+Table1[[#This Row],[cy]]*$X$10+Table1[[#This Row],[cz]]*$Y$10</f>
        <v>-0.40545638311675358</v>
      </c>
      <c r="P584">
        <f>Table1[[#This Row],[cx]]*$W$11+Table1[[#This Row],[cy]]*$X$11+Table1[[#This Row],[cz]]*$Y$11</f>
        <v>0.87621283766232638</v>
      </c>
      <c r="Q584">
        <f t="shared" si="51"/>
        <v>2.6804153634653357E-3</v>
      </c>
      <c r="R584">
        <f t="shared" si="52"/>
        <v>-72.631113780057007</v>
      </c>
      <c r="AF584">
        <f t="shared" si="53"/>
        <v>3.3362759452672708</v>
      </c>
      <c r="AG584">
        <f t="shared" si="54"/>
        <v>0.5507843284592604</v>
      </c>
      <c r="AH584">
        <f t="shared" si="55"/>
        <v>5.47747652145067E-2</v>
      </c>
      <c r="AI584">
        <f>SQRT(Table1[[#This Row],[ax]]*Table1[[#This Row],[ax]]+Table1[[#This Row],[ay]]*Table1[[#This Row],[ay]]+Table1[[#This Row],[az]]*Table1[[#This Row],[az]])-9.807</f>
        <v>-1.9272279127040548E-2</v>
      </c>
    </row>
    <row r="585" spans="1:35" x14ac:dyDescent="0.25">
      <c r="A585">
        <v>34765548</v>
      </c>
      <c r="B585">
        <v>-0.133717</v>
      </c>
      <c r="C585">
        <v>8.3588999999999997E-2</v>
      </c>
      <c r="D585">
        <v>9.7940679999999993</v>
      </c>
      <c r="E585">
        <v>1.4286E-2</v>
      </c>
      <c r="F585">
        <v>2.5999999999999998E-5</v>
      </c>
      <c r="G585">
        <v>-1.175E-3</v>
      </c>
      <c r="H585">
        <v>-6.4942310000000001</v>
      </c>
      <c r="I585">
        <v>9.0490490000000001</v>
      </c>
      <c r="J585">
        <v>71.773894999999996</v>
      </c>
      <c r="K585">
        <f>Table1[[#This Row],[mx]]-$W$8</f>
        <v>1.4149455742843475</v>
      </c>
      <c r="L585">
        <f>Table1[[#This Row],[my]]-$X$8</f>
        <v>-1.0682323092120392</v>
      </c>
      <c r="M585">
        <f>Table1[[#This Row],[mz]]-$Y$8</f>
        <v>49.170888606784388</v>
      </c>
      <c r="N585">
        <f>Table1[[#This Row],[cx]]*$W$9+Table1[[#This Row],[cy]]*$X$9+Table1[[#This Row],[cz]]*$Y$9</f>
        <v>0.11192239364912625</v>
      </c>
      <c r="O585">
        <f>Table1[[#This Row],[cx]]*$W$10+Table1[[#This Row],[cy]]*$X$10+Table1[[#This Row],[cz]]*$Y$10</f>
        <v>-0.39402761766847139</v>
      </c>
      <c r="P585">
        <f>Table1[[#This Row],[cx]]*$W$11+Table1[[#This Row],[cy]]*$X$11+Table1[[#This Row],[cz]]*$Y$11</f>
        <v>0.86731234816514957</v>
      </c>
      <c r="Q585">
        <f t="shared" si="51"/>
        <v>6.3975850333961096E-3</v>
      </c>
      <c r="R585">
        <f t="shared" si="52"/>
        <v>-74.142957522364014</v>
      </c>
      <c r="AF585">
        <f t="shared" si="53"/>
        <v>0.81852750612389402</v>
      </c>
      <c r="AG585">
        <f t="shared" si="54"/>
        <v>1.4896902673401404E-3</v>
      </c>
      <c r="AH585">
        <f t="shared" si="55"/>
        <v>-6.7322540927871738E-2</v>
      </c>
      <c r="AI585">
        <f>SQRT(Table1[[#This Row],[ax]]*Table1[[#This Row],[ax]]+Table1[[#This Row],[ay]]*Table1[[#This Row],[ay]]+Table1[[#This Row],[az]]*Table1[[#This Row],[az]])-9.807</f>
        <v>-1.1662571119156695E-2</v>
      </c>
    </row>
    <row r="586" spans="1:35" x14ac:dyDescent="0.25">
      <c r="A586">
        <v>34817015</v>
      </c>
      <c r="B586">
        <v>-1.0675030000000001</v>
      </c>
      <c r="C586">
        <v>-2.5046750000000002</v>
      </c>
      <c r="D586">
        <v>9.985614</v>
      </c>
      <c r="E586">
        <v>-1.1609999999999999E-3</v>
      </c>
      <c r="F586">
        <v>1.6271000000000001E-2</v>
      </c>
      <c r="G586">
        <v>1.313914</v>
      </c>
      <c r="H586">
        <v>-5.7726499999999996</v>
      </c>
      <c r="I586">
        <v>7.9631639999999999</v>
      </c>
      <c r="J586">
        <v>71.773894999999996</v>
      </c>
      <c r="K586">
        <f>Table1[[#This Row],[mx]]-$W$8</f>
        <v>2.136526574284348</v>
      </c>
      <c r="L586">
        <f>Table1[[#This Row],[my]]-$X$8</f>
        <v>-2.1541173092120394</v>
      </c>
      <c r="M586">
        <f>Table1[[#This Row],[mz]]-$Y$8</f>
        <v>49.170888606784388</v>
      </c>
      <c r="N586">
        <f>Table1[[#This Row],[cx]]*$W$9+Table1[[#This Row],[cy]]*$X$9+Table1[[#This Row],[cz]]*$Y$9</f>
        <v>0.12554586144413327</v>
      </c>
      <c r="O586">
        <f>Table1[[#This Row],[cx]]*$W$10+Table1[[#This Row],[cy]]*$X$10+Table1[[#This Row],[cz]]*$Y$10</f>
        <v>-0.41325890509497443</v>
      </c>
      <c r="P586">
        <f>Table1[[#This Row],[cx]]*$W$11+Table1[[#This Row],[cy]]*$X$11+Table1[[#This Row],[cz]]*$Y$11</f>
        <v>0.85866561554151055</v>
      </c>
      <c r="Q586">
        <f t="shared" si="51"/>
        <v>5.7986206617147438E-3</v>
      </c>
      <c r="R586">
        <f t="shared" si="52"/>
        <v>-73.10149698246363</v>
      </c>
      <c r="AF586">
        <f t="shared" si="53"/>
        <v>-6.6520400014688577E-2</v>
      </c>
      <c r="AG586">
        <f t="shared" si="54"/>
        <v>0.93225962845736254</v>
      </c>
      <c r="AH586">
        <f t="shared" si="55"/>
        <v>75.281726843152043</v>
      </c>
      <c r="AI586">
        <f>SQRT(Table1[[#This Row],[ax]]*Table1[[#This Row],[ax]]+Table1[[#This Row],[ay]]*Table1[[#This Row],[ay]]+Table1[[#This Row],[az]]*Table1[[#This Row],[az]])-9.807</f>
        <v>0.54314234045261855</v>
      </c>
    </row>
    <row r="587" spans="1:35" x14ac:dyDescent="0.25">
      <c r="A587">
        <v>34868492</v>
      </c>
      <c r="B587">
        <v>-2.5971999999999999E-2</v>
      </c>
      <c r="C587">
        <v>0.234432</v>
      </c>
      <c r="D587">
        <v>9.7246330000000007</v>
      </c>
      <c r="E587">
        <v>0.11282399999999999</v>
      </c>
      <c r="F587">
        <v>3.1983999999999999E-2</v>
      </c>
      <c r="G587">
        <v>1.9605399999999999</v>
      </c>
      <c r="H587">
        <v>-6.4942310000000001</v>
      </c>
      <c r="I587">
        <v>9.4110119999999995</v>
      </c>
      <c r="J587">
        <v>71.773894999999996</v>
      </c>
      <c r="K587">
        <f>Table1[[#This Row],[mx]]-$W$8</f>
        <v>1.4149455742843475</v>
      </c>
      <c r="L587">
        <f>Table1[[#This Row],[my]]-$X$8</f>
        <v>-0.70626930921203979</v>
      </c>
      <c r="M587">
        <f>Table1[[#This Row],[mz]]-$Y$8</f>
        <v>49.170888606784388</v>
      </c>
      <c r="N587">
        <f>Table1[[#This Row],[cx]]*$W$9+Table1[[#This Row],[cy]]*$X$9+Table1[[#This Row],[cz]]*$Y$9</f>
        <v>0.11195965721417203</v>
      </c>
      <c r="O587">
        <f>Table1[[#This Row],[cx]]*$W$10+Table1[[#This Row],[cy]]*$X$10+Table1[[#This Row],[cz]]*$Y$10</f>
        <v>-0.38747832295783941</v>
      </c>
      <c r="P587">
        <f>Table1[[#This Row],[cx]]*$W$11+Table1[[#This Row],[cy]]*$X$11+Table1[[#This Row],[cz]]*$Y$11</f>
        <v>0.86990397331702118</v>
      </c>
      <c r="Q587">
        <f t="shared" si="51"/>
        <v>6.4951771040178694E-3</v>
      </c>
      <c r="R587">
        <f t="shared" si="52"/>
        <v>-73.88365093499263</v>
      </c>
      <c r="AF587">
        <f t="shared" si="53"/>
        <v>6.4643390277839998</v>
      </c>
      <c r="AG587">
        <f t="shared" si="54"/>
        <v>1.8325482119464249</v>
      </c>
      <c r="AH587">
        <f t="shared" si="55"/>
        <v>112.33066756657841</v>
      </c>
      <c r="AI587">
        <f>SQRT(Table1[[#This Row],[ax]]*Table1[[#This Row],[ax]]+Table1[[#This Row],[ay]]*Table1[[#This Row],[ay]]+Table1[[#This Row],[az]]*Table1[[#This Row],[az]])-9.807</f>
        <v>-7.9507008889853736E-2</v>
      </c>
    </row>
    <row r="588" spans="1:35" x14ac:dyDescent="0.25">
      <c r="A588">
        <v>34919965</v>
      </c>
      <c r="B588">
        <v>0.859927</v>
      </c>
      <c r="C588">
        <v>0.59118599999999999</v>
      </c>
      <c r="D588">
        <v>9.6504089999999998</v>
      </c>
      <c r="E588">
        <v>-1.8204999999999999E-2</v>
      </c>
      <c r="F588">
        <v>-2.3709999999999998E-3</v>
      </c>
      <c r="G588">
        <v>0.78766599999999998</v>
      </c>
      <c r="H588">
        <v>-5.7726499999999996</v>
      </c>
      <c r="I588">
        <v>6.5153160000000003</v>
      </c>
      <c r="J588">
        <v>72.467369000000005</v>
      </c>
      <c r="K588">
        <f>Table1[[#This Row],[mx]]-$W$8</f>
        <v>2.136526574284348</v>
      </c>
      <c r="L588">
        <f>Table1[[#This Row],[my]]-$X$8</f>
        <v>-3.6019653092120389</v>
      </c>
      <c r="M588">
        <f>Table1[[#This Row],[mz]]-$Y$8</f>
        <v>49.864362606784397</v>
      </c>
      <c r="N588">
        <f>Table1[[#This Row],[cx]]*$W$9+Table1[[#This Row],[cy]]*$X$9+Table1[[#This Row],[cz]]*$Y$9</f>
        <v>0.12659698741808872</v>
      </c>
      <c r="O588">
        <f>Table1[[#This Row],[cx]]*$W$10+Table1[[#This Row],[cy]]*$X$10+Table1[[#This Row],[cz]]*$Y$10</f>
        <v>-0.4447520428176035</v>
      </c>
      <c r="P588">
        <f>Table1[[#This Row],[cx]]*$W$11+Table1[[#This Row],[cy]]*$X$11+Table1[[#This Row],[cz]]*$Y$11</f>
        <v>0.86066312971060055</v>
      </c>
      <c r="Q588">
        <f t="shared" si="51"/>
        <v>2.0636850440022688E-3</v>
      </c>
      <c r="R588">
        <f t="shared" si="52"/>
        <v>-74.111197213309865</v>
      </c>
      <c r="AF588">
        <f t="shared" si="53"/>
        <v>-1.0430696660356635</v>
      </c>
      <c r="AG588">
        <f t="shared" si="54"/>
        <v>-0.13584829322551817</v>
      </c>
      <c r="AH588">
        <f t="shared" si="55"/>
        <v>45.1299374659515</v>
      </c>
      <c r="AI588">
        <f>SQRT(Table1[[#This Row],[ax]]*Table1[[#This Row],[ax]]+Table1[[#This Row],[ay]]*Table1[[#This Row],[ay]]+Table1[[#This Row],[az]]*Table1[[#This Row],[az]])-9.807</f>
        <v>-0.10033377522406006</v>
      </c>
    </row>
    <row r="589" spans="1:35" x14ac:dyDescent="0.25">
      <c r="A589">
        <v>34971431</v>
      </c>
      <c r="B589">
        <v>-9.7802E-2</v>
      </c>
      <c r="C589">
        <v>3.8096999999999999E-2</v>
      </c>
      <c r="D589">
        <v>9.7581530000000001</v>
      </c>
      <c r="E589">
        <v>-6.221E-3</v>
      </c>
      <c r="F589">
        <v>-2.4000000000000001E-4</v>
      </c>
      <c r="G589">
        <v>-2.506E-3</v>
      </c>
      <c r="H589">
        <v>-7.7569980000000003</v>
      </c>
      <c r="I589">
        <v>7.0582589999999996</v>
      </c>
      <c r="J589">
        <v>70.560333</v>
      </c>
      <c r="K589">
        <f>Table1[[#This Row],[mx]]-$W$8</f>
        <v>0.15217857428434733</v>
      </c>
      <c r="L589">
        <f>Table1[[#This Row],[my]]-$X$8</f>
        <v>-3.0590223092120397</v>
      </c>
      <c r="M589">
        <f>Table1[[#This Row],[mz]]-$Y$8</f>
        <v>47.957326606784392</v>
      </c>
      <c r="N589">
        <f>Table1[[#This Row],[cx]]*$W$9+Table1[[#This Row],[cy]]*$X$9+Table1[[#This Row],[cz]]*$Y$9</f>
        <v>8.5580453912442775E-2</v>
      </c>
      <c r="O589">
        <f>Table1[[#This Row],[cx]]*$W$10+Table1[[#This Row],[cy]]*$X$10+Table1[[#This Row],[cz]]*$Y$10</f>
        <v>-0.42150961763888362</v>
      </c>
      <c r="P589">
        <f>Table1[[#This Row],[cx]]*$W$11+Table1[[#This Row],[cy]]*$X$11+Table1[[#This Row],[cz]]*$Y$11</f>
        <v>0.83294759310373256</v>
      </c>
      <c r="Q589">
        <f t="shared" si="51"/>
        <v>1.4690393929482204E-2</v>
      </c>
      <c r="R589">
        <f t="shared" si="52"/>
        <v>-78.52305910365186</v>
      </c>
      <c r="AF589">
        <f t="shared" si="53"/>
        <v>-0.35643704435088513</v>
      </c>
      <c r="AG589">
        <f t="shared" si="54"/>
        <v>-1.3750987083139758E-2</v>
      </c>
      <c r="AH589">
        <f t="shared" si="55"/>
        <v>-0.1435832234597843</v>
      </c>
      <c r="AI589">
        <f>SQRT(Table1[[#This Row],[ax]]*Table1[[#This Row],[ax]]+Table1[[#This Row],[ay]]*Table1[[#This Row],[ay]]+Table1[[#This Row],[az]]*Table1[[#This Row],[az]])-9.807</f>
        <v>-4.828253385610104E-2</v>
      </c>
    </row>
    <row r="590" spans="1:35" x14ac:dyDescent="0.25">
      <c r="A590">
        <v>35022884</v>
      </c>
      <c r="B590">
        <v>-1.002856</v>
      </c>
      <c r="C590">
        <v>-1.432018</v>
      </c>
      <c r="D590">
        <v>9.7749140000000008</v>
      </c>
      <c r="E590">
        <v>3.3994000000000003E-2</v>
      </c>
      <c r="F590">
        <v>4.5529999999999998E-3</v>
      </c>
      <c r="G590">
        <v>0.85051699999999997</v>
      </c>
      <c r="H590">
        <v>-6.1334400000000002</v>
      </c>
      <c r="I590">
        <v>6.5153160000000003</v>
      </c>
      <c r="J590">
        <v>70.733695999999995</v>
      </c>
      <c r="K590">
        <f>Table1[[#This Row],[mx]]-$W$8</f>
        <v>1.7757365742843474</v>
      </c>
      <c r="L590">
        <f>Table1[[#This Row],[my]]-$X$8</f>
        <v>-3.6019653092120389</v>
      </c>
      <c r="M590">
        <f>Table1[[#This Row],[mz]]-$Y$8</f>
        <v>48.130689606784387</v>
      </c>
      <c r="N590">
        <f>Table1[[#This Row],[cx]]*$W$9+Table1[[#This Row],[cy]]*$X$9+Table1[[#This Row],[cz]]*$Y$9</f>
        <v>0.11672893910865711</v>
      </c>
      <c r="O590">
        <f>Table1[[#This Row],[cx]]*$W$10+Table1[[#This Row],[cy]]*$X$10+Table1[[#This Row],[cz]]*$Y$10</f>
        <v>-0.43172031819903045</v>
      </c>
      <c r="P590">
        <f>Table1[[#This Row],[cx]]*$W$11+Table1[[#This Row],[cy]]*$X$11+Table1[[#This Row],[cz]]*$Y$11</f>
        <v>0.83018932061669037</v>
      </c>
      <c r="Q590">
        <f t="shared" si="51"/>
        <v>1.2271679666645443E-2</v>
      </c>
      <c r="R590">
        <f t="shared" si="52"/>
        <v>-74.870084380418547</v>
      </c>
      <c r="AF590">
        <f t="shared" si="53"/>
        <v>1.9477127287677207</v>
      </c>
      <c r="AG590">
        <f t="shared" si="54"/>
        <v>0.26086768412306383</v>
      </c>
      <c r="AH590">
        <f t="shared" si="55"/>
        <v>48.731034504128239</v>
      </c>
      <c r="AI590">
        <f>SQRT(Table1[[#This Row],[ax]]*Table1[[#This Row],[ax]]+Table1[[#This Row],[ay]]*Table1[[#This Row],[ay]]+Table1[[#This Row],[az]]*Table1[[#This Row],[az]])-9.807</f>
        <v>0.12302212567806947</v>
      </c>
    </row>
    <row r="591" spans="1:35" x14ac:dyDescent="0.25">
      <c r="A591">
        <v>35074354</v>
      </c>
      <c r="B591">
        <v>6.2617999999999993E-2</v>
      </c>
      <c r="C591">
        <v>-0.22527800000000001</v>
      </c>
      <c r="D591">
        <v>9.6982959999999991</v>
      </c>
      <c r="E591">
        <v>8.6990999999999999E-2</v>
      </c>
      <c r="F591">
        <v>3.9175000000000001E-2</v>
      </c>
      <c r="G591">
        <v>2.4345889999999999</v>
      </c>
      <c r="H591">
        <v>-7.0354169999999998</v>
      </c>
      <c r="I591">
        <v>8.5061060000000008</v>
      </c>
      <c r="J591">
        <v>70.560333</v>
      </c>
      <c r="K591">
        <f>Table1[[#This Row],[mx]]-$W$8</f>
        <v>0.87375957428434781</v>
      </c>
      <c r="L591">
        <f>Table1[[#This Row],[my]]-$X$8</f>
        <v>-1.6111753092120384</v>
      </c>
      <c r="M591">
        <f>Table1[[#This Row],[mz]]-$Y$8</f>
        <v>47.957326606784392</v>
      </c>
      <c r="N591">
        <f>Table1[[#This Row],[cx]]*$W$9+Table1[[#This Row],[cy]]*$X$9+Table1[[#This Row],[cz]]*$Y$9</f>
        <v>9.9464765736233307E-2</v>
      </c>
      <c r="O591">
        <f>Table1[[#This Row],[cx]]*$W$10+Table1[[#This Row],[cy]]*$X$10+Table1[[#This Row],[cz]]*$Y$10</f>
        <v>-0.39489600493537574</v>
      </c>
      <c r="P591">
        <f>Table1[[#This Row],[cx]]*$W$11+Table1[[#This Row],[cy]]*$X$11+Table1[[#This Row],[cz]]*$Y$11</f>
        <v>0.84244217210393912</v>
      </c>
      <c r="Q591">
        <f t="shared" si="51"/>
        <v>1.5489070005353694E-2</v>
      </c>
      <c r="R591">
        <f t="shared" si="52"/>
        <v>-75.862645388887842</v>
      </c>
      <c r="AF591">
        <f t="shared" si="53"/>
        <v>4.9842171556225443</v>
      </c>
      <c r="AG591">
        <f t="shared" si="54"/>
        <v>2.2445621624250003</v>
      </c>
      <c r="AH591">
        <f t="shared" si="55"/>
        <v>139.49167454897557</v>
      </c>
      <c r="AI591">
        <f>SQRT(Table1[[#This Row],[ax]]*Table1[[#This Row],[ax]]+Table1[[#This Row],[ay]]*Table1[[#This Row],[ay]]+Table1[[#This Row],[az]]*Table1[[#This Row],[az]])-9.807</f>
        <v>-0.10588581167998079</v>
      </c>
    </row>
    <row r="592" spans="1:35" x14ac:dyDescent="0.25">
      <c r="A592">
        <v>35125820</v>
      </c>
      <c r="B592">
        <v>-3.3154999999999997E-2</v>
      </c>
      <c r="C592">
        <v>1.158641</v>
      </c>
      <c r="D592">
        <v>9.8323769999999993</v>
      </c>
      <c r="E592">
        <v>2.1742999999999998E-2</v>
      </c>
      <c r="F592">
        <v>3.4914000000000001E-2</v>
      </c>
      <c r="G592">
        <v>1.4774350000000001</v>
      </c>
      <c r="H592">
        <v>-7.5766030000000004</v>
      </c>
      <c r="I592">
        <v>9.0490490000000001</v>
      </c>
      <c r="J592">
        <v>72.120636000000005</v>
      </c>
      <c r="K592">
        <f>Table1[[#This Row],[mx]]-$W$8</f>
        <v>0.3325735742843472</v>
      </c>
      <c r="L592">
        <f>Table1[[#This Row],[my]]-$X$8</f>
        <v>-1.0682323092120392</v>
      </c>
      <c r="M592">
        <f>Table1[[#This Row],[mz]]-$Y$8</f>
        <v>49.517629606784396</v>
      </c>
      <c r="N592">
        <f>Table1[[#This Row],[cx]]*$W$9+Table1[[#This Row],[cy]]*$X$9+Table1[[#This Row],[cz]]*$Y$9</f>
        <v>9.1919593848008185E-2</v>
      </c>
      <c r="O592">
        <f>Table1[[#This Row],[cx]]*$W$10+Table1[[#This Row],[cy]]*$X$10+Table1[[#This Row],[cz]]*$Y$10</f>
        <v>-0.39730045062776476</v>
      </c>
      <c r="P592">
        <f>Table1[[#This Row],[cx]]*$W$11+Table1[[#This Row],[cy]]*$X$11+Table1[[#This Row],[cz]]*$Y$11</f>
        <v>0.87480224186551314</v>
      </c>
      <c r="Q592">
        <f t="shared" si="51"/>
        <v>4.6818681110086689E-3</v>
      </c>
      <c r="R592">
        <f t="shared" si="52"/>
        <v>-76.973228112890766</v>
      </c>
      <c r="AF592">
        <f t="shared" si="53"/>
        <v>1.2457821339529489</v>
      </c>
      <c r="AG592">
        <f t="shared" si="54"/>
        <v>2.0004248459197562</v>
      </c>
      <c r="AH592">
        <f t="shared" si="55"/>
        <v>84.650790004910789</v>
      </c>
      <c r="AI592">
        <f>SQRT(Table1[[#This Row],[ax]]*Table1[[#This Row],[ax]]+Table1[[#This Row],[ay]]*Table1[[#This Row],[ay]]+Table1[[#This Row],[az]]*Table1[[#This Row],[az]])-9.807</f>
        <v>9.346391292019085E-2</v>
      </c>
    </row>
    <row r="593" spans="1:35" x14ac:dyDescent="0.25">
      <c r="A593">
        <v>35177290</v>
      </c>
      <c r="B593">
        <v>-0.70596000000000003</v>
      </c>
      <c r="C593">
        <v>-0.275559</v>
      </c>
      <c r="D593">
        <v>9.8036449999999995</v>
      </c>
      <c r="E593">
        <v>6.2960000000000004E-3</v>
      </c>
      <c r="F593">
        <v>1.494E-2</v>
      </c>
      <c r="G593">
        <v>1.40686</v>
      </c>
      <c r="H593">
        <v>-6.3138360000000002</v>
      </c>
      <c r="I593">
        <v>5.9723730000000002</v>
      </c>
      <c r="J593">
        <v>71.600532999999999</v>
      </c>
      <c r="K593">
        <f>Table1[[#This Row],[mx]]-$W$8</f>
        <v>1.5953405742843474</v>
      </c>
      <c r="L593">
        <f>Table1[[#This Row],[my]]-$X$8</f>
        <v>-4.1449083092120391</v>
      </c>
      <c r="M593">
        <f>Table1[[#This Row],[mz]]-$Y$8</f>
        <v>48.99752660678439</v>
      </c>
      <c r="N593">
        <f>Table1[[#This Row],[cx]]*$W$9+Table1[[#This Row],[cy]]*$X$9+Table1[[#This Row],[cz]]*$Y$9</f>
        <v>0.11473943037891586</v>
      </c>
      <c r="O593">
        <f>Table1[[#This Row],[cx]]*$W$10+Table1[[#This Row],[cy]]*$X$10+Table1[[#This Row],[cz]]*$Y$10</f>
        <v>-0.44826836170567641</v>
      </c>
      <c r="P593">
        <f>Table1[[#This Row],[cx]]*$W$11+Table1[[#This Row],[cy]]*$X$11+Table1[[#This Row],[cz]]*$Y$11</f>
        <v>0.84197475059823779</v>
      </c>
      <c r="Q593">
        <f t="shared" si="51"/>
        <v>5.9242051580216002E-3</v>
      </c>
      <c r="R593">
        <f t="shared" si="52"/>
        <v>-75.642735114654883</v>
      </c>
      <c r="AF593">
        <f t="shared" si="53"/>
        <v>0.36073422781436632</v>
      </c>
      <c r="AG593">
        <f t="shared" si="54"/>
        <v>0.85599894592544989</v>
      </c>
      <c r="AH593">
        <f t="shared" si="55"/>
        <v>80.607140365774995</v>
      </c>
      <c r="AI593">
        <f>SQRT(Table1[[#This Row],[ax]]*Table1[[#This Row],[ax]]+Table1[[#This Row],[ay]]*Table1[[#This Row],[ay]]+Table1[[#This Row],[az]]*Table1[[#This Row],[az]])-9.807</f>
        <v>2.5892126434927221E-2</v>
      </c>
    </row>
    <row r="594" spans="1:35" x14ac:dyDescent="0.25">
      <c r="A594">
        <v>35228754</v>
      </c>
      <c r="B594">
        <v>1.2118930000000001</v>
      </c>
      <c r="C594">
        <v>-0.122323</v>
      </c>
      <c r="D594">
        <v>9.7749140000000008</v>
      </c>
      <c r="E594">
        <v>-8.2122000000000001E-2</v>
      </c>
      <c r="F594">
        <v>8.0149999999999996E-3</v>
      </c>
      <c r="G594">
        <v>1.9770509999999999</v>
      </c>
      <c r="H594">
        <v>-8.2981839999999991</v>
      </c>
      <c r="I594">
        <v>5.7913920000000001</v>
      </c>
      <c r="J594">
        <v>71.773894999999996</v>
      </c>
      <c r="K594">
        <f>Table1[[#This Row],[mx]]-$W$8</f>
        <v>-0.3890074257156515</v>
      </c>
      <c r="L594">
        <f>Table1[[#This Row],[my]]-$X$8</f>
        <v>-4.3258893092120392</v>
      </c>
      <c r="M594">
        <f>Table1[[#This Row],[mz]]-$Y$8</f>
        <v>49.170888606784388</v>
      </c>
      <c r="N594">
        <f>Table1[[#This Row],[cx]]*$W$9+Table1[[#This Row],[cy]]*$X$9+Table1[[#This Row],[cz]]*$Y$9</f>
        <v>7.7248867879849512E-2</v>
      </c>
      <c r="O594">
        <f>Table1[[#This Row],[cx]]*$W$10+Table1[[#This Row],[cy]]*$X$10+Table1[[#This Row],[cz]]*$Y$10</f>
        <v>-0.45401240023978756</v>
      </c>
      <c r="P594">
        <f>Table1[[#This Row],[cx]]*$W$11+Table1[[#This Row],[cy]]*$X$11+Table1[[#This Row],[cz]]*$Y$11</f>
        <v>0.84616750852086098</v>
      </c>
      <c r="Q594">
        <f t="shared" si="51"/>
        <v>5.1704585070693641E-3</v>
      </c>
      <c r="R594">
        <f t="shared" si="52"/>
        <v>-80.343766520938971</v>
      </c>
      <c r="AF594">
        <f t="shared" si="53"/>
        <v>-4.7052440051733466</v>
      </c>
      <c r="AG594">
        <f t="shared" si="54"/>
        <v>0.45922567279735477</v>
      </c>
      <c r="AH594">
        <f t="shared" si="55"/>
        <v>113.27667818211891</v>
      </c>
      <c r="AI594">
        <f>SQRT(Table1[[#This Row],[ax]]*Table1[[#This Row],[ax]]+Table1[[#This Row],[ay]]*Table1[[#This Row],[ay]]+Table1[[#This Row],[az]]*Table1[[#This Row],[az]])-9.807</f>
        <v>4.3512233745715889E-2</v>
      </c>
    </row>
    <row r="595" spans="1:35" x14ac:dyDescent="0.25">
      <c r="A595">
        <v>35280237</v>
      </c>
      <c r="B595">
        <v>9.9430000000000004E-3</v>
      </c>
      <c r="C595">
        <v>0.97667199999999998</v>
      </c>
      <c r="D595">
        <v>9.7629420000000007</v>
      </c>
      <c r="E595">
        <v>-2.4063999999999999E-2</v>
      </c>
      <c r="F595">
        <v>3.4880000000000002E-3</v>
      </c>
      <c r="G595">
        <v>1.0949990000000001</v>
      </c>
      <c r="H595">
        <v>-7.5766030000000004</v>
      </c>
      <c r="I595">
        <v>4.7055059999999997</v>
      </c>
      <c r="J595">
        <v>72.120636000000005</v>
      </c>
      <c r="K595">
        <f>Table1[[#This Row],[mx]]-$W$8</f>
        <v>0.3325735742843472</v>
      </c>
      <c r="L595">
        <f>Table1[[#This Row],[my]]-$X$8</f>
        <v>-5.4117753092120395</v>
      </c>
      <c r="M595">
        <f>Table1[[#This Row],[mz]]-$Y$8</f>
        <v>49.517629606784396</v>
      </c>
      <c r="N595">
        <f>Table1[[#This Row],[cx]]*$W$9+Table1[[#This Row],[cy]]*$X$9+Table1[[#This Row],[cz]]*$Y$9</f>
        <v>9.1472432405789991E-2</v>
      </c>
      <c r="O595">
        <f>Table1[[#This Row],[cx]]*$W$10+Table1[[#This Row],[cy]]*$X$10+Table1[[#This Row],[cz]]*$Y$10</f>
        <v>-0.47589175193564104</v>
      </c>
      <c r="P595">
        <f>Table1[[#This Row],[cx]]*$W$11+Table1[[#This Row],[cy]]*$X$11+Table1[[#This Row],[cz]]*$Y$11</f>
        <v>0.84370283312197858</v>
      </c>
      <c r="Q595">
        <f t="shared" si="51"/>
        <v>2.8435944384099894E-3</v>
      </c>
      <c r="R595">
        <f t="shared" si="52"/>
        <v>-79.11972230581145</v>
      </c>
      <c r="AF595">
        <f t="shared" si="53"/>
        <v>-1.3787656382028128</v>
      </c>
      <c r="AG595">
        <f t="shared" si="54"/>
        <v>0.19984767894163116</v>
      </c>
      <c r="AH595">
        <f t="shared" si="55"/>
        <v>62.73882127104563</v>
      </c>
      <c r="AI595">
        <f>SQRT(Table1[[#This Row],[ax]]*Table1[[#This Row],[ax]]+Table1[[#This Row],[ay]]*Table1[[#This Row],[ay]]+Table1[[#This Row],[az]]*Table1[[#This Row],[az]])-9.807</f>
        <v>4.6779173695359333E-3</v>
      </c>
    </row>
    <row r="596" spans="1:35" x14ac:dyDescent="0.25">
      <c r="A596">
        <v>35331712</v>
      </c>
      <c r="B596">
        <v>-9.5408000000000007E-2</v>
      </c>
      <c r="C596">
        <v>7.4011999999999994E-2</v>
      </c>
      <c r="D596">
        <v>9.8108280000000008</v>
      </c>
      <c r="E596">
        <v>5.2310000000000004E-3</v>
      </c>
      <c r="F596">
        <v>-5.0699999999999996E-4</v>
      </c>
      <c r="G596">
        <v>2.287E-3</v>
      </c>
      <c r="H596">
        <v>-8.8393700000000006</v>
      </c>
      <c r="I596">
        <v>6.3343350000000003</v>
      </c>
      <c r="J596">
        <v>70.907066</v>
      </c>
      <c r="K596">
        <f>Table1[[#This Row],[mx]]-$W$8</f>
        <v>-0.930193425715653</v>
      </c>
      <c r="L596">
        <f>Table1[[#This Row],[my]]-$X$8</f>
        <v>-3.782946309212039</v>
      </c>
      <c r="M596">
        <f>Table1[[#This Row],[mz]]-$Y$8</f>
        <v>48.304059606784392</v>
      </c>
      <c r="N596">
        <f>Table1[[#This Row],[cx]]*$W$9+Table1[[#This Row],[cy]]*$X$9+Table1[[#This Row],[cz]]*$Y$9</f>
        <v>6.550311334171055E-2</v>
      </c>
      <c r="O596">
        <f>Table1[[#This Row],[cx]]*$W$10+Table1[[#This Row],[cy]]*$X$10+Table1[[#This Row],[cz]]*$Y$10</f>
        <v>-0.43788094273613598</v>
      </c>
      <c r="P596">
        <f>Table1[[#This Row],[cx]]*$W$11+Table1[[#This Row],[cy]]*$X$11+Table1[[#This Row],[cz]]*$Y$11</f>
        <v>0.83525410818774692</v>
      </c>
      <c r="Q596">
        <f t="shared" si="51"/>
        <v>1.1303984265994197E-2</v>
      </c>
      <c r="R596">
        <f t="shared" si="52"/>
        <v>-81.492145726547449</v>
      </c>
      <c r="AF596">
        <f t="shared" si="53"/>
        <v>0.29971422263293368</v>
      </c>
      <c r="AG596">
        <f t="shared" si="54"/>
        <v>-2.9048960213132736E-2</v>
      </c>
      <c r="AH596">
        <f t="shared" si="55"/>
        <v>0.13103544774641926</v>
      </c>
      <c r="AI596">
        <f>SQRT(Table1[[#This Row],[ax]]*Table1[[#This Row],[ax]]+Table1[[#This Row],[ay]]*Table1[[#This Row],[ay]]+Table1[[#This Row],[az]]*Table1[[#This Row],[az]])-9.807</f>
        <v>4.5710519871384747E-3</v>
      </c>
    </row>
    <row r="597" spans="1:35" x14ac:dyDescent="0.25">
      <c r="A597">
        <v>35383175</v>
      </c>
      <c r="B597">
        <v>-9.7802E-2</v>
      </c>
      <c r="C597">
        <v>-0.40964099999999998</v>
      </c>
      <c r="D597">
        <v>9.7940679999999993</v>
      </c>
      <c r="E597">
        <v>2.7868E-2</v>
      </c>
      <c r="F597">
        <v>5.6189999999999999E-3</v>
      </c>
      <c r="G597">
        <v>0.43479099999999998</v>
      </c>
      <c r="H597">
        <v>-8.4785799999999991</v>
      </c>
      <c r="I597">
        <v>5.2484489999999999</v>
      </c>
      <c r="J597">
        <v>70.907066</v>
      </c>
      <c r="K597">
        <f>Table1[[#This Row],[mx]]-$W$8</f>
        <v>-0.5694034257156515</v>
      </c>
      <c r="L597">
        <f>Table1[[#This Row],[my]]-$X$8</f>
        <v>-4.8688323092120394</v>
      </c>
      <c r="M597">
        <f>Table1[[#This Row],[mz]]-$Y$8</f>
        <v>48.304059606784392</v>
      </c>
      <c r="N597">
        <f>Table1[[#This Row],[cx]]*$W$9+Table1[[#This Row],[cy]]*$X$9+Table1[[#This Row],[cz]]*$Y$9</f>
        <v>7.2258942477119087E-2</v>
      </c>
      <c r="O597">
        <f>Table1[[#This Row],[cx]]*$W$10+Table1[[#This Row],[cy]]*$X$10+Table1[[#This Row],[cz]]*$Y$10</f>
        <v>-0.45732051071013108</v>
      </c>
      <c r="P597">
        <f>Table1[[#This Row],[cx]]*$W$11+Table1[[#This Row],[cy]]*$X$11+Table1[[#This Row],[cz]]*$Y$11</f>
        <v>0.82704331191218694</v>
      </c>
      <c r="Q597">
        <f t="shared" si="51"/>
        <v>1.0329867539275429E-2</v>
      </c>
      <c r="R597">
        <f t="shared" si="52"/>
        <v>-81.021207692123994</v>
      </c>
      <c r="AF597">
        <f t="shared" si="53"/>
        <v>1.5967187834705783</v>
      </c>
      <c r="AG597">
        <f t="shared" si="54"/>
        <v>0.32194498508400954</v>
      </c>
      <c r="AH597">
        <f t="shared" si="55"/>
        <v>24.911689270272575</v>
      </c>
      <c r="AI597">
        <f>SQRT(Table1[[#This Row],[ax]]*Table1[[#This Row],[ax]]+Table1[[#This Row],[ay]]*Table1[[#This Row],[ay]]+Table1[[#This Row],[az]]*Table1[[#This Row],[az]])-9.807</f>
        <v>-3.8811611452462813E-3</v>
      </c>
    </row>
    <row r="598" spans="1:35" x14ac:dyDescent="0.25">
      <c r="A598">
        <v>35434650</v>
      </c>
      <c r="B598">
        <v>0.182334</v>
      </c>
      <c r="C598">
        <v>-0.62273599999999996</v>
      </c>
      <c r="D598">
        <v>9.8563200000000002</v>
      </c>
      <c r="E598">
        <v>8.4270000000000005E-3</v>
      </c>
      <c r="F598">
        <v>1.6271000000000001E-2</v>
      </c>
      <c r="G598">
        <v>1.4681139999999999</v>
      </c>
      <c r="H598">
        <v>-9.0197649999999996</v>
      </c>
      <c r="I598">
        <v>5.42943</v>
      </c>
      <c r="J598">
        <v>70.386962999999994</v>
      </c>
      <c r="K598">
        <f>Table1[[#This Row],[mx]]-$W$8</f>
        <v>-1.110588425715652</v>
      </c>
      <c r="L598">
        <f>Table1[[#This Row],[my]]-$X$8</f>
        <v>-4.6878513092120393</v>
      </c>
      <c r="M598">
        <f>Table1[[#This Row],[mz]]-$Y$8</f>
        <v>47.783956606784386</v>
      </c>
      <c r="N598">
        <f>Table1[[#This Row],[cx]]*$W$9+Table1[[#This Row],[cy]]*$X$9+Table1[[#This Row],[cz]]*$Y$9</f>
        <v>6.1076014385552754E-2</v>
      </c>
      <c r="O598">
        <f>Table1[[#This Row],[cx]]*$W$10+Table1[[#This Row],[cy]]*$X$10+Table1[[#This Row],[cz]]*$Y$10</f>
        <v>-0.45038626086721795</v>
      </c>
      <c r="P598">
        <f>Table1[[#This Row],[cx]]*$W$11+Table1[[#This Row],[cy]]*$X$11+Table1[[#This Row],[cz]]*$Y$11</f>
        <v>0.81972008932766682</v>
      </c>
      <c r="Q598">
        <f t="shared" si="51"/>
        <v>1.4757611893241188E-2</v>
      </c>
      <c r="R598">
        <f t="shared" si="52"/>
        <v>-82.277338389907186</v>
      </c>
      <c r="AF598">
        <f t="shared" si="53"/>
        <v>0.48283153395674477</v>
      </c>
      <c r="AG598">
        <f t="shared" si="54"/>
        <v>0.93225962845736254</v>
      </c>
      <c r="AH598">
        <f t="shared" si="55"/>
        <v>84.116736044069341</v>
      </c>
      <c r="AI598">
        <f>SQRT(Table1[[#This Row],[ax]]*Table1[[#This Row],[ax]]+Table1[[#This Row],[ay]]*Table1[[#This Row],[ay]]+Table1[[#This Row],[az]]*Table1[[#This Row],[az]])-9.807</f>
        <v>7.0656086119418759E-2</v>
      </c>
    </row>
    <row r="599" spans="1:35" x14ac:dyDescent="0.25">
      <c r="A599">
        <v>35486140</v>
      </c>
      <c r="B599">
        <v>-1.1606E-2</v>
      </c>
      <c r="C599">
        <v>0.20569999999999999</v>
      </c>
      <c r="D599">
        <v>9.7964629999999993</v>
      </c>
      <c r="E599">
        <v>6.1425E-2</v>
      </c>
      <c r="F599">
        <v>2.3994999999999999E-2</v>
      </c>
      <c r="G599">
        <v>1.7584029999999999</v>
      </c>
      <c r="H599">
        <v>-9.0197649999999996</v>
      </c>
      <c r="I599">
        <v>6.1533540000000002</v>
      </c>
      <c r="J599">
        <v>71.427161999999996</v>
      </c>
      <c r="K599">
        <f>Table1[[#This Row],[mx]]-$W$8</f>
        <v>-1.110588425715652</v>
      </c>
      <c r="L599">
        <f>Table1[[#This Row],[my]]-$X$8</f>
        <v>-3.9639273092120391</v>
      </c>
      <c r="M599">
        <f>Table1[[#This Row],[mz]]-$Y$8</f>
        <v>48.824155606784387</v>
      </c>
      <c r="N599">
        <f>Table1[[#This Row],[cx]]*$W$9+Table1[[#This Row],[cy]]*$X$9+Table1[[#This Row],[cz]]*$Y$9</f>
        <v>6.2950790275134241E-2</v>
      </c>
      <c r="O599">
        <f>Table1[[#This Row],[cx]]*$W$10+Table1[[#This Row],[cy]]*$X$10+Table1[[#This Row],[cz]]*$Y$10</f>
        <v>-0.44523166287320848</v>
      </c>
      <c r="P599">
        <f>Table1[[#This Row],[cx]]*$W$11+Table1[[#This Row],[cy]]*$X$11+Table1[[#This Row],[cz]]*$Y$11</f>
        <v>0.84344909056827533</v>
      </c>
      <c r="Q599">
        <f t="shared" si="51"/>
        <v>7.4648901886941567E-3</v>
      </c>
      <c r="R599">
        <f t="shared" si="52"/>
        <v>-81.952359302083863</v>
      </c>
      <c r="AF599">
        <f t="shared" si="53"/>
        <v>3.5193932565910817</v>
      </c>
      <c r="AG599">
        <f t="shared" si="54"/>
        <v>1.3748122294164102</v>
      </c>
      <c r="AH599">
        <f t="shared" si="55"/>
        <v>100.7490705831425</v>
      </c>
      <c r="AI599">
        <f>SQRT(Table1[[#This Row],[ax]]*Table1[[#This Row],[ax]]+Table1[[#This Row],[ay]]*Table1[[#This Row],[ay]]+Table1[[#This Row],[az]]*Table1[[#This Row],[az]])-9.807</f>
        <v>-8.370784665592268E-3</v>
      </c>
    </row>
    <row r="600" spans="1:35" x14ac:dyDescent="0.25">
      <c r="A600">
        <v>35537609</v>
      </c>
      <c r="B600">
        <v>-0.61976500000000001</v>
      </c>
      <c r="C600">
        <v>-0.73766399999999999</v>
      </c>
      <c r="D600">
        <v>9.8658979999999996</v>
      </c>
      <c r="E600">
        <v>5.0771999999999998E-2</v>
      </c>
      <c r="F600">
        <v>4.7964E-2</v>
      </c>
      <c r="G600">
        <v>2.7022409999999999</v>
      </c>
      <c r="H600">
        <v>-10.823718</v>
      </c>
      <c r="I600">
        <v>5.42943</v>
      </c>
      <c r="J600">
        <v>69.693496999999994</v>
      </c>
      <c r="K600">
        <f>Table1[[#This Row],[mx]]-$W$8</f>
        <v>-2.9145414257156519</v>
      </c>
      <c r="L600">
        <f>Table1[[#This Row],[my]]-$X$8</f>
        <v>-4.6878513092120393</v>
      </c>
      <c r="M600">
        <f>Table1[[#This Row],[mz]]-$Y$8</f>
        <v>47.090490606784385</v>
      </c>
      <c r="N600">
        <f>Table1[[#This Row],[cx]]*$W$9+Table1[[#This Row],[cy]]*$X$9+Table1[[#This Row],[cz]]*$Y$9</f>
        <v>2.5537693695277822E-2</v>
      </c>
      <c r="O600">
        <f>Table1[[#This Row],[cx]]*$W$10+Table1[[#This Row],[cy]]*$X$10+Table1[[#This Row],[cz]]*$Y$10</f>
        <v>-0.4461316018213447</v>
      </c>
      <c r="P600">
        <f>Table1[[#This Row],[cx]]*$W$11+Table1[[#This Row],[cy]]*$X$11+Table1[[#This Row],[cz]]*$Y$11</f>
        <v>0.8095359609465832</v>
      </c>
      <c r="Q600">
        <f t="shared" si="51"/>
        <v>2.101512607702773E-2</v>
      </c>
      <c r="R600">
        <f t="shared" si="52"/>
        <v>-86.723820874059541</v>
      </c>
      <c r="AF600">
        <f t="shared" si="53"/>
        <v>2.9090213174382153</v>
      </c>
      <c r="AG600">
        <f t="shared" si="54"/>
        <v>2.7481347685654804</v>
      </c>
      <c r="AH600">
        <f t="shared" si="55"/>
        <v>154.82700452721107</v>
      </c>
      <c r="AI600">
        <f>SQRT(Table1[[#This Row],[ax]]*Table1[[#This Row],[ax]]+Table1[[#This Row],[ay]]*Table1[[#This Row],[ay]]+Table1[[#This Row],[az]]*Table1[[#This Row],[az]])-9.807</f>
        <v>0.10583007917138509</v>
      </c>
    </row>
    <row r="601" spans="1:35" x14ac:dyDescent="0.25">
      <c r="A601">
        <v>35589095</v>
      </c>
      <c r="B601">
        <v>0.54627099999999995</v>
      </c>
      <c r="C601">
        <v>0.70850800000000003</v>
      </c>
      <c r="D601">
        <v>9.7916740000000004</v>
      </c>
      <c r="E601">
        <v>3.2396000000000001E-2</v>
      </c>
      <c r="F601">
        <v>4.4234999999999997E-2</v>
      </c>
      <c r="G601">
        <v>2.4044949999999998</v>
      </c>
      <c r="H601">
        <v>-9.9217410000000008</v>
      </c>
      <c r="I601">
        <v>7.0582589999999996</v>
      </c>
      <c r="J601">
        <v>71.600532999999999</v>
      </c>
      <c r="K601">
        <f>Table1[[#This Row],[mx]]-$W$8</f>
        <v>-2.0125644257156532</v>
      </c>
      <c r="L601">
        <f>Table1[[#This Row],[my]]-$X$8</f>
        <v>-3.0590223092120397</v>
      </c>
      <c r="M601">
        <f>Table1[[#This Row],[mz]]-$Y$8</f>
        <v>48.99752660678439</v>
      </c>
      <c r="N601">
        <f>Table1[[#This Row],[cx]]*$W$9+Table1[[#This Row],[cy]]*$X$9+Table1[[#This Row],[cz]]*$Y$9</f>
        <v>4.6174930373456782E-2</v>
      </c>
      <c r="O601">
        <f>Table1[[#This Row],[cx]]*$W$10+Table1[[#This Row],[cy]]*$X$10+Table1[[#This Row],[cz]]*$Y$10</f>
        <v>-0.43070315350574273</v>
      </c>
      <c r="P601">
        <f>Table1[[#This Row],[cx]]*$W$11+Table1[[#This Row],[cy]]*$X$11+Table1[[#This Row],[cz]]*$Y$11</f>
        <v>0.85410903361256751</v>
      </c>
      <c r="Q601">
        <f t="shared" si="51"/>
        <v>6.8658505393836868E-3</v>
      </c>
      <c r="R601">
        <f t="shared" si="52"/>
        <v>-83.880792376824488</v>
      </c>
      <c r="AF601">
        <f t="shared" si="53"/>
        <v>1.856154073105815</v>
      </c>
      <c r="AG601">
        <f t="shared" si="54"/>
        <v>2.5344788067611965</v>
      </c>
      <c r="AH601">
        <f t="shared" si="55"/>
        <v>137.76741536030886</v>
      </c>
      <c r="AI601">
        <f>SQRT(Table1[[#This Row],[ax]]*Table1[[#This Row],[ax]]+Table1[[#This Row],[ay]]*Table1[[#This Row],[ay]]+Table1[[#This Row],[az]]*Table1[[#This Row],[az]])-9.807</f>
        <v>2.5460287933075421E-2</v>
      </c>
    </row>
    <row r="602" spans="1:35" x14ac:dyDescent="0.25">
      <c r="A602">
        <v>35640569</v>
      </c>
      <c r="B602">
        <v>7.6983999999999997E-2</v>
      </c>
      <c r="C602">
        <v>0.61512900000000004</v>
      </c>
      <c r="D602">
        <v>9.6743520000000007</v>
      </c>
      <c r="E602">
        <v>-3.5569999999999998E-3</v>
      </c>
      <c r="F602">
        <v>2.1597999999999999E-2</v>
      </c>
      <c r="G602">
        <v>1.2401439999999999</v>
      </c>
      <c r="H602">
        <v>-10.102137000000001</v>
      </c>
      <c r="I602">
        <v>4.7055059999999997</v>
      </c>
      <c r="J602">
        <v>69.000031000000007</v>
      </c>
      <c r="K602">
        <f>Table1[[#This Row],[mx]]-$W$8</f>
        <v>-2.1929604257156532</v>
      </c>
      <c r="L602">
        <f>Table1[[#This Row],[my]]-$X$8</f>
        <v>-5.4117753092120395</v>
      </c>
      <c r="M602">
        <f>Table1[[#This Row],[mz]]-$Y$8</f>
        <v>46.397024606784399</v>
      </c>
      <c r="N602">
        <f>Table1[[#This Row],[cx]]*$W$9+Table1[[#This Row],[cy]]*$X$9+Table1[[#This Row],[cz]]*$Y$9</f>
        <v>3.7998258872508836E-2</v>
      </c>
      <c r="O602">
        <f>Table1[[#This Row],[cx]]*$W$10+Table1[[#This Row],[cy]]*$X$10+Table1[[#This Row],[cz]]*$Y$10</f>
        <v>-0.4535176605651251</v>
      </c>
      <c r="P602">
        <f>Table1[[#This Row],[cx]]*$W$11+Table1[[#This Row],[cy]]*$X$11+Table1[[#This Row],[cz]]*$Y$11</f>
        <v>0.79111699565051474</v>
      </c>
      <c r="Q602">
        <f t="shared" si="51"/>
        <v>2.7892929004116312E-2</v>
      </c>
      <c r="R602">
        <f t="shared" si="52"/>
        <v>-85.210623812312249</v>
      </c>
      <c r="AF602">
        <f t="shared" si="53"/>
        <v>-0.20380108772803382</v>
      </c>
      <c r="AG602">
        <f t="shared" si="54"/>
        <v>1.2374742459235519</v>
      </c>
      <c r="AH602">
        <f t="shared" si="55"/>
        <v>71.055017188471965</v>
      </c>
      <c r="AI602">
        <f>SQRT(Table1[[#This Row],[ax]]*Table1[[#This Row],[ax]]+Table1[[#This Row],[ay]]*Table1[[#This Row],[ay]]+Table1[[#This Row],[az]]*Table1[[#This Row],[az]])-9.807</f>
        <v>-0.11280602407807194</v>
      </c>
    </row>
    <row r="603" spans="1:35" x14ac:dyDescent="0.25">
      <c r="A603">
        <v>35692041</v>
      </c>
      <c r="B603">
        <v>-0.195969</v>
      </c>
      <c r="C603">
        <v>0.27513500000000002</v>
      </c>
      <c r="D603">
        <v>9.760548</v>
      </c>
      <c r="E603">
        <v>-3.6048999999999998E-2</v>
      </c>
      <c r="F603">
        <v>7.7489999999999998E-3</v>
      </c>
      <c r="G603">
        <v>0.60017600000000004</v>
      </c>
      <c r="H603">
        <v>-11.184509</v>
      </c>
      <c r="I603">
        <v>4.3435439999999996</v>
      </c>
      <c r="J603">
        <v>71.080428999999995</v>
      </c>
      <c r="K603">
        <f>Table1[[#This Row],[mx]]-$W$8</f>
        <v>-3.2753324257156526</v>
      </c>
      <c r="L603">
        <f>Table1[[#This Row],[my]]-$X$8</f>
        <v>-5.7737373092120396</v>
      </c>
      <c r="M603">
        <f>Table1[[#This Row],[mz]]-$Y$8</f>
        <v>48.477422606784387</v>
      </c>
      <c r="N603">
        <f>Table1[[#This Row],[cx]]*$W$9+Table1[[#This Row],[cy]]*$X$9+Table1[[#This Row],[cz]]*$Y$9</f>
        <v>2.0958596706185537E-2</v>
      </c>
      <c r="O603">
        <f>Table1[[#This Row],[cx]]*$W$10+Table1[[#This Row],[cy]]*$X$10+Table1[[#This Row],[cz]]*$Y$10</f>
        <v>-0.4765796344449143</v>
      </c>
      <c r="P603">
        <f>Table1[[#This Row],[cx]]*$W$11+Table1[[#This Row],[cy]]*$X$11+Table1[[#This Row],[cz]]*$Y$11</f>
        <v>0.82692473748764972</v>
      </c>
      <c r="Q603">
        <f t="shared" si="51"/>
        <v>7.8549343997352233E-3</v>
      </c>
      <c r="R603">
        <f t="shared" si="52"/>
        <v>-87.481919472546295</v>
      </c>
      <c r="AF603">
        <f t="shared" si="53"/>
        <v>-2.0654555556671044</v>
      </c>
      <c r="AG603">
        <f t="shared" si="54"/>
        <v>0.44398499544687492</v>
      </c>
      <c r="AH603">
        <f t="shared" si="55"/>
        <v>34.387551765043696</v>
      </c>
      <c r="AI603">
        <f>SQRT(Table1[[#This Row],[ax]]*Table1[[#This Row],[ax]]+Table1[[#This Row],[ay]]*Table1[[#This Row],[ay]]+Table1[[#This Row],[az]]*Table1[[#This Row],[az]])-9.807</f>
        <v>-4.0608630743390606E-2</v>
      </c>
    </row>
    <row r="604" spans="1:35" x14ac:dyDescent="0.25">
      <c r="A604">
        <v>35743518</v>
      </c>
      <c r="B604">
        <v>-4.7521000000000001E-2</v>
      </c>
      <c r="C604">
        <v>6.6829E-2</v>
      </c>
      <c r="D604">
        <v>9.7988569999999999</v>
      </c>
      <c r="E604">
        <v>-3.5569999999999998E-3</v>
      </c>
      <c r="F604">
        <v>-2.1050000000000001E-3</v>
      </c>
      <c r="G604">
        <v>-1.441E-3</v>
      </c>
      <c r="H604">
        <v>-12.086486000000001</v>
      </c>
      <c r="I604">
        <v>5.2484489999999999</v>
      </c>
      <c r="J604">
        <v>71.947265999999999</v>
      </c>
      <c r="K604">
        <f>Table1[[#This Row],[mx]]-$W$8</f>
        <v>-4.1773094257156531</v>
      </c>
      <c r="L604">
        <f>Table1[[#This Row],[my]]-$X$8</f>
        <v>-4.8688323092120394</v>
      </c>
      <c r="M604">
        <f>Table1[[#This Row],[mz]]-$Y$8</f>
        <v>49.344259606784391</v>
      </c>
      <c r="N604">
        <f>Table1[[#This Row],[cx]]*$W$9+Table1[[#This Row],[cy]]*$X$9+Table1[[#This Row],[cz]]*$Y$9</f>
        <v>5.3828837464830331E-3</v>
      </c>
      <c r="O604">
        <f>Table1[[#This Row],[cx]]*$W$10+Table1[[#This Row],[cy]]*$X$10+Table1[[#This Row],[cz]]*$Y$10</f>
        <v>-0.46734709581442524</v>
      </c>
      <c r="P604">
        <f>Table1[[#This Row],[cx]]*$W$11+Table1[[#This Row],[cy]]*$X$11+Table1[[#This Row],[cz]]*$Y$11</f>
        <v>0.84994852524470788</v>
      </c>
      <c r="Q604">
        <f t="shared" si="51"/>
        <v>3.4981571707751475E-3</v>
      </c>
      <c r="R604">
        <f t="shared" si="52"/>
        <v>-89.340098856696841</v>
      </c>
      <c r="AF604">
        <f t="shared" si="53"/>
        <v>-0.20380108772803382</v>
      </c>
      <c r="AG604">
        <f t="shared" si="54"/>
        <v>-0.12060761587503829</v>
      </c>
      <c r="AH604">
        <f t="shared" si="55"/>
        <v>-8.2563218278351627E-2</v>
      </c>
      <c r="AI604">
        <f>SQRT(Table1[[#This Row],[ax]]*Table1[[#This Row],[ax]]+Table1[[#This Row],[ay]]*Table1[[#This Row],[ay]]+Table1[[#This Row],[az]]*Table1[[#This Row],[az]])-9.807</f>
        <v>-7.7998863615906799E-3</v>
      </c>
    </row>
    <row r="605" spans="1:35" x14ac:dyDescent="0.25">
      <c r="A605">
        <v>35794988</v>
      </c>
      <c r="B605">
        <v>-4.0337999999999999E-2</v>
      </c>
      <c r="C605">
        <v>0.112321</v>
      </c>
      <c r="D605">
        <v>9.746181</v>
      </c>
      <c r="E605">
        <v>-3.2910000000000001E-3</v>
      </c>
      <c r="F605">
        <v>2.5999999999999998E-5</v>
      </c>
      <c r="G605">
        <v>2.287E-3</v>
      </c>
      <c r="H605">
        <v>-13.168858</v>
      </c>
      <c r="I605">
        <v>5.2484489999999999</v>
      </c>
      <c r="J605">
        <v>69.866859000000005</v>
      </c>
      <c r="K605">
        <f>Table1[[#This Row],[mx]]-$W$8</f>
        <v>-5.2596814257156526</v>
      </c>
      <c r="L605">
        <f>Table1[[#This Row],[my]]-$X$8</f>
        <v>-4.8688323092120394</v>
      </c>
      <c r="M605">
        <f>Table1[[#This Row],[mz]]-$Y$8</f>
        <v>47.263852606784397</v>
      </c>
      <c r="N605">
        <f>Table1[[#This Row],[cx]]*$W$9+Table1[[#This Row],[cy]]*$X$9+Table1[[#This Row],[cz]]*$Y$9</f>
        <v>-1.882052639538824E-2</v>
      </c>
      <c r="O605">
        <f>Table1[[#This Row],[cx]]*$W$10+Table1[[#This Row],[cy]]*$X$10+Table1[[#This Row],[cz]]*$Y$10</f>
        <v>-0.45208390338636278</v>
      </c>
      <c r="P605">
        <f>Table1[[#This Row],[cx]]*$W$11+Table1[[#This Row],[cy]]*$X$11+Table1[[#This Row],[cz]]*$Y$11</f>
        <v>0.8141646635855021</v>
      </c>
      <c r="Q605">
        <f t="shared" si="51"/>
        <v>1.7530245290099826E-2</v>
      </c>
      <c r="R605">
        <f t="shared" si="52"/>
        <v>-92.383881425208429</v>
      </c>
      <c r="AF605">
        <f t="shared" si="53"/>
        <v>-0.18856041037755392</v>
      </c>
      <c r="AG605">
        <f t="shared" si="54"/>
        <v>1.4896902673401404E-3</v>
      </c>
      <c r="AH605">
        <f t="shared" si="55"/>
        <v>0.13103544774641926</v>
      </c>
      <c r="AI605">
        <f>SQRT(Table1[[#This Row],[ax]]*Table1[[#This Row],[ax]]+Table1[[#This Row],[ay]]*Table1[[#This Row],[ay]]+Table1[[#This Row],[az]]*Table1[[#This Row],[az]])-9.807</f>
        <v>-6.0088322650811321E-2</v>
      </c>
    </row>
    <row r="606" spans="1:35" x14ac:dyDescent="0.25">
      <c r="A606">
        <v>35846466</v>
      </c>
      <c r="B606">
        <v>-2.8367E-2</v>
      </c>
      <c r="C606">
        <v>0.114716</v>
      </c>
      <c r="D606">
        <v>9.7581530000000001</v>
      </c>
      <c r="E606">
        <v>-5.1549999999999999E-3</v>
      </c>
      <c r="F606">
        <v>-1.039E-3</v>
      </c>
      <c r="G606">
        <v>2.287E-3</v>
      </c>
      <c r="H606">
        <v>-11.184509</v>
      </c>
      <c r="I606">
        <v>6.1533540000000002</v>
      </c>
      <c r="J606">
        <v>70.040229999999994</v>
      </c>
      <c r="K606">
        <f>Table1[[#This Row],[mx]]-$W$8</f>
        <v>-3.2753324257156526</v>
      </c>
      <c r="L606">
        <f>Table1[[#This Row],[my]]-$X$8</f>
        <v>-3.9639273092120391</v>
      </c>
      <c r="M606">
        <f>Table1[[#This Row],[mz]]-$Y$8</f>
        <v>47.437223606784386</v>
      </c>
      <c r="N606">
        <f>Table1[[#This Row],[cx]]*$W$9+Table1[[#This Row],[cy]]*$X$9+Table1[[#This Row],[cz]]*$Y$9</f>
        <v>1.9344665051284654E-2</v>
      </c>
      <c r="O606">
        <f>Table1[[#This Row],[cx]]*$W$10+Table1[[#This Row],[cy]]*$X$10+Table1[[#This Row],[cz]]*$Y$10</f>
        <v>-0.43588929612126548</v>
      </c>
      <c r="P606">
        <f>Table1[[#This Row],[cx]]*$W$11+Table1[[#This Row],[cy]]*$X$11+Table1[[#This Row],[cz]]*$Y$11</f>
        <v>0.82133706219072145</v>
      </c>
      <c r="Q606">
        <f t="shared" si="51"/>
        <v>1.8233569655033342E-2</v>
      </c>
      <c r="R606">
        <f t="shared" si="52"/>
        <v>-87.458894115531834</v>
      </c>
      <c r="AF606">
        <f t="shared" si="53"/>
        <v>-0.29535974338993937</v>
      </c>
      <c r="AG606">
        <f t="shared" si="54"/>
        <v>-5.9530314914092532E-2</v>
      </c>
      <c r="AH606">
        <f t="shared" si="55"/>
        <v>0.13103544774641926</v>
      </c>
      <c r="AI606">
        <f>SQRT(Table1[[#This Row],[ax]]*Table1[[#This Row],[ax]]+Table1[[#This Row],[ay]]*Table1[[#This Row],[ay]]+Table1[[#This Row],[az]]*Table1[[#This Row],[az]])-9.807</f>
        <v>-4.813149905410441E-2</v>
      </c>
    </row>
    <row r="607" spans="1:35" x14ac:dyDescent="0.25">
      <c r="A607">
        <v>35897937</v>
      </c>
      <c r="B607">
        <v>-4.2733E-2</v>
      </c>
      <c r="C607">
        <v>0.105138</v>
      </c>
      <c r="D607">
        <v>9.7725190000000008</v>
      </c>
      <c r="E607">
        <v>-5.6880000000000003E-3</v>
      </c>
      <c r="F607">
        <v>-3.9690000000000003E-3</v>
      </c>
      <c r="G607">
        <v>1.222E-3</v>
      </c>
      <c r="H607">
        <v>-11.364903999999999</v>
      </c>
      <c r="I607">
        <v>4.1625629999999996</v>
      </c>
      <c r="J607">
        <v>70.213593000000003</v>
      </c>
      <c r="K607">
        <f>Table1[[#This Row],[mx]]-$W$8</f>
        <v>-3.4557274257156516</v>
      </c>
      <c r="L607">
        <f>Table1[[#This Row],[my]]-$X$8</f>
        <v>-5.9547183092120397</v>
      </c>
      <c r="M607">
        <f>Table1[[#This Row],[mz]]-$Y$8</f>
        <v>47.610586606784395</v>
      </c>
      <c r="N607">
        <f>Table1[[#This Row],[cx]]*$W$9+Table1[[#This Row],[cy]]*$X$9+Table1[[#This Row],[cz]]*$Y$9</f>
        <v>1.6005941685759889E-2</v>
      </c>
      <c r="O607">
        <f>Table1[[#This Row],[cx]]*$W$10+Table1[[#This Row],[cy]]*$X$10+Table1[[#This Row],[cz]]*$Y$10</f>
        <v>-0.47333841426251066</v>
      </c>
      <c r="P607">
        <f>Table1[[#This Row],[cx]]*$W$11+Table1[[#This Row],[cy]]*$X$11+Table1[[#This Row],[cz]]*$Y$11</f>
        <v>0.81039203285924521</v>
      </c>
      <c r="Q607">
        <f t="shared" si="51"/>
        <v>1.4151317077005178E-2</v>
      </c>
      <c r="R607">
        <f t="shared" si="52"/>
        <v>-88.063280786111577</v>
      </c>
      <c r="AF607">
        <f t="shared" si="53"/>
        <v>-0.32589839387041225</v>
      </c>
      <c r="AG607">
        <f t="shared" si="54"/>
        <v>-0.22740694888742374</v>
      </c>
      <c r="AH607">
        <f t="shared" si="55"/>
        <v>7.0015442564986596E-2</v>
      </c>
      <c r="AI607">
        <f>SQRT(Table1[[#This Row],[ax]]*Table1[[#This Row],[ax]]+Table1[[#This Row],[ay]]*Table1[[#This Row],[ay]]+Table1[[#This Row],[az]]*Table1[[#This Row],[az]])-9.807</f>
        <v>-3.3822025886665941E-2</v>
      </c>
    </row>
    <row r="608" spans="1:35" x14ac:dyDescent="0.25">
      <c r="A608">
        <v>35949418</v>
      </c>
      <c r="B608">
        <v>-0.98370199999999997</v>
      </c>
      <c r="C608">
        <v>-1.331456</v>
      </c>
      <c r="D608">
        <v>9.9066019999999995</v>
      </c>
      <c r="E608">
        <v>-3.1254999999999998E-2</v>
      </c>
      <c r="F608">
        <v>-1.572E-3</v>
      </c>
      <c r="G608">
        <v>0.26807500000000001</v>
      </c>
      <c r="H608">
        <v>-9.3805560000000003</v>
      </c>
      <c r="I608">
        <v>6.5153160000000003</v>
      </c>
      <c r="J608">
        <v>69.346763999999993</v>
      </c>
      <c r="K608">
        <f>Table1[[#This Row],[mx]]-$W$8</f>
        <v>-1.4713794257156527</v>
      </c>
      <c r="L608">
        <f>Table1[[#This Row],[my]]-$X$8</f>
        <v>-3.6019653092120389</v>
      </c>
      <c r="M608">
        <f>Table1[[#This Row],[mz]]-$Y$8</f>
        <v>46.743757606784385</v>
      </c>
      <c r="N608">
        <f>Table1[[#This Row],[cx]]*$W$9+Table1[[#This Row],[cy]]*$X$9+Table1[[#This Row],[cz]]*$Y$9</f>
        <v>5.2519917249807466E-2</v>
      </c>
      <c r="O608">
        <f>Table1[[#This Row],[cx]]*$W$10+Table1[[#This Row],[cy]]*$X$10+Table1[[#This Row],[cz]]*$Y$10</f>
        <v>-0.42300273823085416</v>
      </c>
      <c r="P608">
        <f>Table1[[#This Row],[cx]]*$W$11+Table1[[#This Row],[cy]]*$X$11+Table1[[#This Row],[cz]]*$Y$11</f>
        <v>0.80938512155482611</v>
      </c>
      <c r="Q608">
        <f t="shared" si="51"/>
        <v>2.6636220223010602E-2</v>
      </c>
      <c r="R608">
        <f t="shared" si="52"/>
        <v>-82.922390260414289</v>
      </c>
      <c r="AF608">
        <f t="shared" si="53"/>
        <v>-1.790779588681388</v>
      </c>
      <c r="AG608">
        <f t="shared" si="54"/>
        <v>-9.0068965394565409E-2</v>
      </c>
      <c r="AH608">
        <f t="shared" si="55"/>
        <v>15.359566092969544</v>
      </c>
      <c r="AI608">
        <f>SQRT(Table1[[#This Row],[ax]]*Table1[[#This Row],[ax]]+Table1[[#This Row],[ay]]*Table1[[#This Row],[ay]]+Table1[[#This Row],[az]]*Table1[[#This Row],[az]])-9.807</f>
        <v>0.23696375397402392</v>
      </c>
    </row>
    <row r="609" spans="1:35" x14ac:dyDescent="0.25">
      <c r="A609">
        <v>36000900</v>
      </c>
      <c r="B609">
        <v>-0.35160000000000002</v>
      </c>
      <c r="C609">
        <v>-0.26119300000000001</v>
      </c>
      <c r="D609">
        <v>9.8850529999999992</v>
      </c>
      <c r="E609">
        <v>1.5351E-2</v>
      </c>
      <c r="F609">
        <v>1.494E-2</v>
      </c>
      <c r="G609">
        <v>1.013771</v>
      </c>
      <c r="H609">
        <v>-10.282533000000001</v>
      </c>
      <c r="I609">
        <v>7.0582589999999996</v>
      </c>
      <c r="J609">
        <v>71.253799000000001</v>
      </c>
      <c r="K609">
        <f>Table1[[#This Row],[mx]]-$W$8</f>
        <v>-2.3733564257156532</v>
      </c>
      <c r="L609">
        <f>Table1[[#This Row],[my]]-$X$8</f>
        <v>-3.0590223092120397</v>
      </c>
      <c r="M609">
        <f>Table1[[#This Row],[mz]]-$Y$8</f>
        <v>48.650792606784393</v>
      </c>
      <c r="N609">
        <f>Table1[[#This Row],[cx]]*$W$9+Table1[[#This Row],[cy]]*$X$9+Table1[[#This Row],[cz]]*$Y$9</f>
        <v>3.8707188062717272E-2</v>
      </c>
      <c r="O609">
        <f>Table1[[#This Row],[cx]]*$W$10+Table1[[#This Row],[cy]]*$X$10+Table1[[#This Row],[cz]]*$Y$10</f>
        <v>-0.42826342381982341</v>
      </c>
      <c r="P609">
        <f>Table1[[#This Row],[cx]]*$W$11+Table1[[#This Row],[cy]]*$X$11+Table1[[#This Row],[cz]]*$Y$11</f>
        <v>0.84836303874757479</v>
      </c>
      <c r="Q609">
        <f t="shared" si="51"/>
        <v>9.0958847434590151E-3</v>
      </c>
      <c r="R609">
        <f t="shared" si="52"/>
        <v>-84.835540543465513</v>
      </c>
      <c r="AF609">
        <f t="shared" si="53"/>
        <v>0.87954751130532671</v>
      </c>
      <c r="AG609">
        <f t="shared" si="54"/>
        <v>0.85599894592544989</v>
      </c>
      <c r="AH609">
        <f t="shared" si="55"/>
        <v>58.084799692756981</v>
      </c>
      <c r="AI609">
        <f>SQRT(Table1[[#This Row],[ax]]*Table1[[#This Row],[ax]]+Table1[[#This Row],[ay]]*Table1[[#This Row],[ay]]+Table1[[#This Row],[az]]*Table1[[#This Row],[az]])-9.807</f>
        <v>8.7752000735440205E-2</v>
      </c>
    </row>
    <row r="610" spans="1:35" x14ac:dyDescent="0.25">
      <c r="A610">
        <v>36052385</v>
      </c>
      <c r="B610">
        <v>0.287684</v>
      </c>
      <c r="C610">
        <v>0.30626100000000001</v>
      </c>
      <c r="D610">
        <v>9.9161789999999996</v>
      </c>
      <c r="E610">
        <v>-6.8806000000000006E-2</v>
      </c>
      <c r="F610">
        <v>-3.4359999999999998E-3</v>
      </c>
      <c r="G610">
        <v>0.61509000000000003</v>
      </c>
      <c r="H610">
        <v>-13.168858</v>
      </c>
      <c r="I610">
        <v>5.9723730000000002</v>
      </c>
      <c r="J610">
        <v>70.907066</v>
      </c>
      <c r="K610">
        <f>Table1[[#This Row],[mx]]-$W$8</f>
        <v>-5.2596814257156526</v>
      </c>
      <c r="L610">
        <f>Table1[[#This Row],[my]]-$X$8</f>
        <v>-4.1449083092120391</v>
      </c>
      <c r="M610">
        <f>Table1[[#This Row],[mz]]-$Y$8</f>
        <v>48.304059606784392</v>
      </c>
      <c r="N610">
        <f>Table1[[#This Row],[cx]]*$W$9+Table1[[#This Row],[cy]]*$X$9+Table1[[#This Row],[cz]]*$Y$9</f>
        <v>-1.6945736660387067E-2</v>
      </c>
      <c r="O610">
        <f>Table1[[#This Row],[cx]]*$W$10+Table1[[#This Row],[cy]]*$X$10+Table1[[#This Row],[cz]]*$Y$10</f>
        <v>-0.44692936648801085</v>
      </c>
      <c r="P610">
        <f>Table1[[#This Row],[cx]]*$W$11+Table1[[#This Row],[cy]]*$X$11+Table1[[#This Row],[cz]]*$Y$11</f>
        <v>0.83789380745855124</v>
      </c>
      <c r="Q610">
        <f t="shared" si="51"/>
        <v>9.584596167989342E-3</v>
      </c>
      <c r="R610">
        <f t="shared" si="52"/>
        <v>-92.171381867400584</v>
      </c>
      <c r="AF610">
        <f t="shared" si="53"/>
        <v>-3.9422934051771428</v>
      </c>
      <c r="AG610">
        <f t="shared" si="54"/>
        <v>-0.19686829840695086</v>
      </c>
      <c r="AH610">
        <f t="shared" si="55"/>
        <v>35.242061020701804</v>
      </c>
      <c r="AI610">
        <f>SQRT(Table1[[#This Row],[ax]]*Table1[[#This Row],[ax]]+Table1[[#This Row],[ay]]*Table1[[#This Row],[ay]]+Table1[[#This Row],[az]]*Table1[[#This Row],[az]])-9.807</f>
        <v>0.11807752332534704</v>
      </c>
    </row>
    <row r="611" spans="1:35" x14ac:dyDescent="0.25">
      <c r="A611">
        <v>36103858</v>
      </c>
      <c r="B611">
        <v>5.3039999999999997E-2</v>
      </c>
      <c r="C611">
        <v>-0.35696600000000001</v>
      </c>
      <c r="D611">
        <v>9.5857620000000008</v>
      </c>
      <c r="E611">
        <v>4.9174000000000002E-2</v>
      </c>
      <c r="F611">
        <v>1.201E-2</v>
      </c>
      <c r="G611">
        <v>0.89312800000000003</v>
      </c>
      <c r="H611">
        <v>-11.364903999999999</v>
      </c>
      <c r="I611">
        <v>4.5245249999999997</v>
      </c>
      <c r="J611">
        <v>70.907066</v>
      </c>
      <c r="K611">
        <f>Table1[[#This Row],[mx]]-$W$8</f>
        <v>-3.4557274257156516</v>
      </c>
      <c r="L611">
        <f>Table1[[#This Row],[my]]-$X$8</f>
        <v>-5.5927563092120396</v>
      </c>
      <c r="M611">
        <f>Table1[[#This Row],[mz]]-$Y$8</f>
        <v>48.304059606784392</v>
      </c>
      <c r="N611">
        <f>Table1[[#This Row],[cx]]*$W$9+Table1[[#This Row],[cy]]*$X$9+Table1[[#This Row],[cz]]*$Y$9</f>
        <v>1.7243383239524027E-2</v>
      </c>
      <c r="O611">
        <f>Table1[[#This Row],[cx]]*$W$10+Table1[[#This Row],[cy]]*$X$10+Table1[[#This Row],[cz]]*$Y$10</f>
        <v>-0.4720851612641408</v>
      </c>
      <c r="P611">
        <f>Table1[[#This Row],[cx]]*$W$11+Table1[[#This Row],[cy]]*$X$11+Table1[[#This Row],[cz]]*$Y$11</f>
        <v>0.82534761915905164</v>
      </c>
      <c r="Q611">
        <f t="shared" si="51"/>
        <v>9.1469280761005099E-3</v>
      </c>
      <c r="R611">
        <f t="shared" si="52"/>
        <v>-87.908144231460355</v>
      </c>
      <c r="AF611">
        <f t="shared" si="53"/>
        <v>2.8174626617763101</v>
      </c>
      <c r="AG611">
        <f t="shared" si="54"/>
        <v>0.6881223119521187</v>
      </c>
      <c r="AH611">
        <f t="shared" si="55"/>
        <v>51.172464964960191</v>
      </c>
      <c r="AI611">
        <f>SQRT(Table1[[#This Row],[ax]]*Table1[[#This Row],[ax]]+Table1[[#This Row],[ay]]*Table1[[#This Row],[ay]]+Table1[[#This Row],[az]]*Table1[[#This Row],[az]])-9.807</f>
        <v>-0.21444710270514022</v>
      </c>
    </row>
    <row r="612" spans="1:35" x14ac:dyDescent="0.25">
      <c r="A612">
        <v>36155335</v>
      </c>
      <c r="B612">
        <v>0.17275699999999999</v>
      </c>
      <c r="C612">
        <v>-0.29471399999999998</v>
      </c>
      <c r="D612">
        <v>9.6480139999999999</v>
      </c>
      <c r="E612">
        <v>1.7482000000000001E-2</v>
      </c>
      <c r="F612">
        <v>1.7069999999999998E-2</v>
      </c>
      <c r="G612">
        <v>1.147464</v>
      </c>
      <c r="H612">
        <v>-12.266881</v>
      </c>
      <c r="I612">
        <v>5.0674679999999999</v>
      </c>
      <c r="J612">
        <v>71.773894999999996</v>
      </c>
      <c r="K612">
        <f>Table1[[#This Row],[mx]]-$W$8</f>
        <v>-4.3577044257156521</v>
      </c>
      <c r="L612">
        <f>Table1[[#This Row],[my]]-$X$8</f>
        <v>-5.0498133092120394</v>
      </c>
      <c r="M612">
        <f>Table1[[#This Row],[mz]]-$Y$8</f>
        <v>49.170888606784388</v>
      </c>
      <c r="N612">
        <f>Table1[[#This Row],[cx]]*$W$9+Table1[[#This Row],[cy]]*$X$9+Table1[[#This Row],[cz]]*$Y$9</f>
        <v>1.6303929723045785E-3</v>
      </c>
      <c r="O612">
        <f>Table1[[#This Row],[cx]]*$W$10+Table1[[#This Row],[cy]]*$X$10+Table1[[#This Row],[cz]]*$Y$10</f>
        <v>-0.46940183815480241</v>
      </c>
      <c r="P612">
        <f>Table1[[#This Row],[cx]]*$W$11+Table1[[#This Row],[cy]]*$X$11+Table1[[#This Row],[cz]]*$Y$11</f>
        <v>0.84577964629171465</v>
      </c>
      <c r="Q612">
        <f t="shared" si="51"/>
        <v>4.1365537826328477E-3</v>
      </c>
      <c r="R612">
        <f t="shared" si="52"/>
        <v>-89.800992980819615</v>
      </c>
      <c r="AF612">
        <f t="shared" si="53"/>
        <v>1.0016448174477053</v>
      </c>
      <c r="AG612">
        <f t="shared" si="54"/>
        <v>0.97803895628831516</v>
      </c>
      <c r="AH612">
        <f t="shared" si="55"/>
        <v>65.744844343199503</v>
      </c>
      <c r="AI612">
        <f>SQRT(Table1[[#This Row],[ax]]*Table1[[#This Row],[ax]]+Table1[[#This Row],[ay]]*Table1[[#This Row],[ay]]+Table1[[#This Row],[az]]*Table1[[#This Row],[az]])-9.807</f>
        <v>-0.15293994906593689</v>
      </c>
    </row>
    <row r="613" spans="1:35" x14ac:dyDescent="0.25">
      <c r="A613">
        <v>36206813</v>
      </c>
      <c r="B613">
        <v>0.58697500000000002</v>
      </c>
      <c r="C613">
        <v>0.45470899999999997</v>
      </c>
      <c r="D613">
        <v>9.659986</v>
      </c>
      <c r="E613">
        <v>-5.6880000000000003E-3</v>
      </c>
      <c r="F613">
        <v>4.287E-3</v>
      </c>
      <c r="G613">
        <v>0.79432400000000003</v>
      </c>
      <c r="H613">
        <v>-12.988462</v>
      </c>
      <c r="I613">
        <v>6.5153160000000003</v>
      </c>
      <c r="J613">
        <v>70.386962999999994</v>
      </c>
      <c r="K613">
        <f>Table1[[#This Row],[mx]]-$W$8</f>
        <v>-5.0792854257156526</v>
      </c>
      <c r="L613">
        <f>Table1[[#This Row],[my]]-$X$8</f>
        <v>-3.6019653092120389</v>
      </c>
      <c r="M613">
        <f>Table1[[#This Row],[mz]]-$Y$8</f>
        <v>47.783956606784386</v>
      </c>
      <c r="N613">
        <f>Table1[[#This Row],[cx]]*$W$9+Table1[[#This Row],[cy]]*$X$9+Table1[[#This Row],[cz]]*$Y$9</f>
        <v>-1.4356143211506037E-2</v>
      </c>
      <c r="O613">
        <f>Table1[[#This Row],[cx]]*$W$10+Table1[[#This Row],[cy]]*$X$10+Table1[[#This Row],[cz]]*$Y$10</f>
        <v>-0.43302931569819114</v>
      </c>
      <c r="P613">
        <f>Table1[[#This Row],[cx]]*$W$11+Table1[[#This Row],[cy]]*$X$11+Table1[[#This Row],[cz]]*$Y$11</f>
        <v>0.83229031705829204</v>
      </c>
      <c r="Q613">
        <f t="shared" si="51"/>
        <v>1.4297544739168578E-2</v>
      </c>
      <c r="R613">
        <f t="shared" si="52"/>
        <v>-91.898821231445396</v>
      </c>
      <c r="AF613">
        <f t="shared" si="53"/>
        <v>-0.32589839387041225</v>
      </c>
      <c r="AG613">
        <f t="shared" si="54"/>
        <v>0.24562700677258392</v>
      </c>
      <c r="AH613">
        <f t="shared" si="55"/>
        <v>45.511412765949608</v>
      </c>
      <c r="AI613">
        <f>SQRT(Table1[[#This Row],[ax]]*Table1[[#This Row],[ax]]+Table1[[#This Row],[ay]]*Table1[[#This Row],[ay]]+Table1[[#This Row],[az]]*Table1[[#This Row],[az]])-9.807</f>
        <v>-0.1185207877860428</v>
      </c>
    </row>
    <row r="614" spans="1:35" x14ac:dyDescent="0.25">
      <c r="A614">
        <v>36258286</v>
      </c>
      <c r="B614">
        <v>-0.21273</v>
      </c>
      <c r="C614">
        <v>0.375697</v>
      </c>
      <c r="D614">
        <v>9.86111</v>
      </c>
      <c r="E614">
        <v>5.6897000000000003E-2</v>
      </c>
      <c r="F614">
        <v>1.3608E-2</v>
      </c>
      <c r="G614">
        <v>0.62973800000000002</v>
      </c>
      <c r="H614">
        <v>-13.890438</v>
      </c>
      <c r="I614">
        <v>7.4202209999999997</v>
      </c>
      <c r="J614">
        <v>70.213593000000003</v>
      </c>
      <c r="K614">
        <f>Table1[[#This Row],[mx]]-$W$8</f>
        <v>-5.981261425715652</v>
      </c>
      <c r="L614">
        <f>Table1[[#This Row],[my]]-$X$8</f>
        <v>-2.6970603092120395</v>
      </c>
      <c r="M614">
        <f>Table1[[#This Row],[mz]]-$Y$8</f>
        <v>47.610586606784395</v>
      </c>
      <c r="N614">
        <f>Table1[[#This Row],[cx]]*$W$9+Table1[[#This Row],[cy]]*$X$9+Table1[[#This Row],[cz]]*$Y$9</f>
        <v>-3.1732099947065467E-2</v>
      </c>
      <c r="O614">
        <f>Table1[[#This Row],[cx]]*$W$10+Table1[[#This Row],[cy]]*$X$10+Table1[[#This Row],[cz]]*$Y$10</f>
        <v>-0.41585276015519884</v>
      </c>
      <c r="P614">
        <f>Table1[[#This Row],[cx]]*$W$11+Table1[[#This Row],[cy]]*$X$11+Table1[[#This Row],[cz]]*$Y$11</f>
        <v>0.8367681957179105</v>
      </c>
      <c r="Q614">
        <f t="shared" si="51"/>
        <v>1.5845407421453041E-2</v>
      </c>
      <c r="R614">
        <f t="shared" si="52"/>
        <v>-94.363561147204564</v>
      </c>
      <c r="AF614">
        <f t="shared" si="53"/>
        <v>3.2599579669558452</v>
      </c>
      <c r="AG614">
        <f t="shared" si="54"/>
        <v>0.77968096761402428</v>
      </c>
      <c r="AH614">
        <f t="shared" si="55"/>
        <v>36.081329599009436</v>
      </c>
      <c r="AI614">
        <f>SQRT(Table1[[#This Row],[ax]]*Table1[[#This Row],[ax]]+Table1[[#This Row],[ay]]*Table1[[#This Row],[ay]]+Table1[[#This Row],[az]]*Table1[[#This Row],[az]])-9.807</f>
        <v>6.3556859712068814E-2</v>
      </c>
    </row>
    <row r="615" spans="1:35" x14ac:dyDescent="0.25">
      <c r="A615">
        <v>36309762</v>
      </c>
      <c r="B615">
        <v>-0.28455900000000001</v>
      </c>
      <c r="C615">
        <v>-0.222884</v>
      </c>
      <c r="D615">
        <v>9.6144940000000005</v>
      </c>
      <c r="E615">
        <v>2.7868E-2</v>
      </c>
      <c r="F615">
        <v>1.201E-2</v>
      </c>
      <c r="G615">
        <v>0.77647999999999995</v>
      </c>
      <c r="H615">
        <v>-13.529648</v>
      </c>
      <c r="I615">
        <v>7.0582589999999996</v>
      </c>
      <c r="J615">
        <v>71.253799000000001</v>
      </c>
      <c r="K615">
        <f>Table1[[#This Row],[mx]]-$W$8</f>
        <v>-5.6204714257156523</v>
      </c>
      <c r="L615">
        <f>Table1[[#This Row],[my]]-$X$8</f>
        <v>-3.0590223092120397</v>
      </c>
      <c r="M615">
        <f>Table1[[#This Row],[mz]]-$Y$8</f>
        <v>48.650792606784393</v>
      </c>
      <c r="N615">
        <f>Table1[[#This Row],[cx]]*$W$9+Table1[[#This Row],[cy]]*$X$9+Table1[[#This Row],[cz]]*$Y$9</f>
        <v>-2.3101482807333262E-2</v>
      </c>
      <c r="O615">
        <f>Table1[[#This Row],[cx]]*$W$10+Table1[[#This Row],[cy]]*$X$10+Table1[[#This Row],[cz]]*$Y$10</f>
        <v>-0.43013778359388483</v>
      </c>
      <c r="P615">
        <f>Table1[[#This Row],[cx]]*$W$11+Table1[[#This Row],[cy]]*$X$11+Table1[[#This Row],[cz]]*$Y$11</f>
        <v>0.85228652548634454</v>
      </c>
      <c r="Q615">
        <f t="shared" si="51"/>
        <v>7.7537688069138182E-3</v>
      </c>
      <c r="R615">
        <f t="shared" si="52"/>
        <v>-93.074240564830461</v>
      </c>
      <c r="AF615">
        <f t="shared" si="53"/>
        <v>1.5967187834705783</v>
      </c>
      <c r="AG615">
        <f t="shared" si="54"/>
        <v>0.6881223119521187</v>
      </c>
      <c r="AH615">
        <f t="shared" si="55"/>
        <v>44.489026876318157</v>
      </c>
      <c r="AI615">
        <f>SQRT(Table1[[#This Row],[ax]]*Table1[[#This Row],[ax]]+Table1[[#This Row],[ay]]*Table1[[#This Row],[ay]]+Table1[[#This Row],[az]]*Table1[[#This Row],[az]])-9.807</f>
        <v>-0.18571391247651192</v>
      </c>
    </row>
    <row r="616" spans="1:35" x14ac:dyDescent="0.25">
      <c r="A616">
        <v>36361241</v>
      </c>
      <c r="B616">
        <v>-0.31089699999999998</v>
      </c>
      <c r="C616">
        <v>6.6829E-2</v>
      </c>
      <c r="D616">
        <v>9.7437880000000003</v>
      </c>
      <c r="E616">
        <v>-9.5000000000000005E-5</v>
      </c>
      <c r="F616">
        <v>1.624E-3</v>
      </c>
      <c r="G616">
        <v>0.77914300000000003</v>
      </c>
      <c r="H616">
        <v>-13.710043000000001</v>
      </c>
      <c r="I616">
        <v>7.9631639999999999</v>
      </c>
      <c r="J616">
        <v>69.173393000000004</v>
      </c>
      <c r="K616">
        <f>Table1[[#This Row],[mx]]-$W$8</f>
        <v>-5.800866425715653</v>
      </c>
      <c r="L616">
        <f>Table1[[#This Row],[my]]-$X$8</f>
        <v>-2.1541173092120394</v>
      </c>
      <c r="M616">
        <f>Table1[[#This Row],[mz]]-$Y$8</f>
        <v>46.570386606784396</v>
      </c>
      <c r="N616">
        <f>Table1[[#This Row],[cx]]*$W$9+Table1[[#This Row],[cy]]*$X$9+Table1[[#This Row],[cz]]*$Y$9</f>
        <v>-3.004264568913402E-2</v>
      </c>
      <c r="O616">
        <f>Table1[[#This Row],[cx]]*$W$10+Table1[[#This Row],[cy]]*$X$10+Table1[[#This Row],[cz]]*$Y$10</f>
        <v>-0.39798075141520706</v>
      </c>
      <c r="P616">
        <f>Table1[[#This Row],[cx]]*$W$11+Table1[[#This Row],[cy]]*$X$11+Table1[[#This Row],[cz]]*$Y$11</f>
        <v>0.82189186847023854</v>
      </c>
      <c r="Q616">
        <f t="shared" si="51"/>
        <v>2.7291871783541786E-2</v>
      </c>
      <c r="R616">
        <f t="shared" si="52"/>
        <v>-94.316938324973663</v>
      </c>
      <c r="AF616">
        <f t="shared" si="53"/>
        <v>-5.4430990537428208E-3</v>
      </c>
      <c r="AG616">
        <f t="shared" si="54"/>
        <v>9.3048345929245699E-2</v>
      </c>
      <c r="AH616">
        <f t="shared" si="55"/>
        <v>44.641605537161503</v>
      </c>
      <c r="AI616">
        <f>SQRT(Table1[[#This Row],[ax]]*Table1[[#This Row],[ax]]+Table1[[#This Row],[ay]]*Table1[[#This Row],[ay]]+Table1[[#This Row],[az]]*Table1[[#This Row],[az]])-9.807</f>
        <v>-5.8024276940987107E-2</v>
      </c>
    </row>
    <row r="617" spans="1:35" x14ac:dyDescent="0.25">
      <c r="A617">
        <v>36412716</v>
      </c>
      <c r="B617">
        <v>0.49598999999999999</v>
      </c>
      <c r="C617">
        <v>-0.103168</v>
      </c>
      <c r="D617">
        <v>9.8395609999999998</v>
      </c>
      <c r="E617">
        <v>-6.4869999999999997E-3</v>
      </c>
      <c r="F617">
        <v>1.624E-3</v>
      </c>
      <c r="G617">
        <v>0.82761399999999996</v>
      </c>
      <c r="H617">
        <v>-14.431623999999999</v>
      </c>
      <c r="I617">
        <v>6.5153160000000003</v>
      </c>
      <c r="J617">
        <v>70.386962999999994</v>
      </c>
      <c r="K617">
        <f>Table1[[#This Row],[mx]]-$W$8</f>
        <v>-6.5224474257156517</v>
      </c>
      <c r="L617">
        <f>Table1[[#This Row],[my]]-$X$8</f>
        <v>-3.6019653092120389</v>
      </c>
      <c r="M617">
        <f>Table1[[#This Row],[mz]]-$Y$8</f>
        <v>47.783956606784386</v>
      </c>
      <c r="N617">
        <f>Table1[[#This Row],[cx]]*$W$9+Table1[[#This Row],[cy]]*$X$9+Table1[[#This Row],[cz]]*$Y$9</f>
        <v>-4.1826659368206315E-2</v>
      </c>
      <c r="O617">
        <f>Table1[[#This Row],[cx]]*$W$10+Table1[[#This Row],[cy]]*$X$10+Table1[[#This Row],[cz]]*$Y$10</f>
        <v>-0.43386236435838765</v>
      </c>
      <c r="P617">
        <f>Table1[[#This Row],[cx]]*$W$11+Table1[[#This Row],[cy]]*$X$11+Table1[[#This Row],[cz]]*$Y$11</f>
        <v>0.83403408867367879</v>
      </c>
      <c r="Q617">
        <f t="shared" si="51"/>
        <v>1.3087615865936627E-2</v>
      </c>
      <c r="R617">
        <f t="shared" si="52"/>
        <v>-95.506603136323804</v>
      </c>
      <c r="AF617">
        <f t="shared" si="53"/>
        <v>-0.37167772170136504</v>
      </c>
      <c r="AG617">
        <f t="shared" si="54"/>
        <v>9.3048345929245699E-2</v>
      </c>
      <c r="AH617">
        <f t="shared" si="55"/>
        <v>47.418789265940113</v>
      </c>
      <c r="AI617">
        <f>SQRT(Table1[[#This Row],[ax]]*Table1[[#This Row],[ax]]+Table1[[#This Row],[ay]]*Table1[[#This Row],[ay]]+Table1[[#This Row],[az]]*Table1[[#This Row],[az]])-9.807</f>
        <v>4.559409440199147E-2</v>
      </c>
    </row>
    <row r="618" spans="1:35" x14ac:dyDescent="0.25">
      <c r="A618">
        <v>36464191</v>
      </c>
      <c r="B618">
        <v>0.26134600000000002</v>
      </c>
      <c r="C618">
        <v>0.31583899999999998</v>
      </c>
      <c r="D618">
        <v>9.7294219999999996</v>
      </c>
      <c r="E618">
        <v>1.1089999999999999E-2</v>
      </c>
      <c r="F618">
        <v>6.9499999999999996E-3</v>
      </c>
      <c r="G618">
        <v>0.580735</v>
      </c>
      <c r="H618">
        <v>-14.070834</v>
      </c>
      <c r="I618">
        <v>6.8772779999999996</v>
      </c>
      <c r="J618">
        <v>71.080428999999995</v>
      </c>
      <c r="K618">
        <f>Table1[[#This Row],[mx]]-$W$8</f>
        <v>-6.161657425715652</v>
      </c>
      <c r="L618">
        <f>Table1[[#This Row],[my]]-$X$8</f>
        <v>-3.2400033092120397</v>
      </c>
      <c r="M618">
        <f>Table1[[#This Row],[mz]]-$Y$8</f>
        <v>48.477422606784387</v>
      </c>
      <c r="N618">
        <f>Table1[[#This Row],[cx]]*$W$9+Table1[[#This Row],[cy]]*$X$9+Table1[[#This Row],[cz]]*$Y$9</f>
        <v>-3.3721610407484212E-2</v>
      </c>
      <c r="O618">
        <f>Table1[[#This Row],[cx]]*$W$10+Table1[[#This Row],[cy]]*$X$10+Table1[[#This Row],[cz]]*$Y$10</f>
        <v>-0.43240079602488757</v>
      </c>
      <c r="P618">
        <f>Table1[[#This Row],[cx]]*$W$11+Table1[[#This Row],[cy]]*$X$11+Table1[[#This Row],[cz]]*$Y$11</f>
        <v>0.84855360787040268</v>
      </c>
      <c r="Q618">
        <f t="shared" si="51"/>
        <v>8.4362717121255742E-3</v>
      </c>
      <c r="R618">
        <f t="shared" si="52"/>
        <v>-94.459296112936329</v>
      </c>
      <c r="AF618">
        <f t="shared" si="53"/>
        <v>0.63541019480008287</v>
      </c>
      <c r="AG618">
        <f t="shared" si="54"/>
        <v>0.39820566761592213</v>
      </c>
      <c r="AH618">
        <f t="shared" si="55"/>
        <v>33.273664515529866</v>
      </c>
      <c r="AI618">
        <f>SQRT(Table1[[#This Row],[ax]]*Table1[[#This Row],[ax]]+Table1[[#This Row],[ay]]*Table1[[#This Row],[ay]]+Table1[[#This Row],[az]]*Table1[[#This Row],[az]])-9.807</f>
        <v>-6.8945345207751529E-2</v>
      </c>
    </row>
    <row r="619" spans="1:35" x14ac:dyDescent="0.25">
      <c r="A619">
        <v>36515658</v>
      </c>
      <c r="B619">
        <v>0.132053</v>
      </c>
      <c r="C619">
        <v>-0.232461</v>
      </c>
      <c r="D619">
        <v>9.6288599999999995</v>
      </c>
      <c r="E619">
        <v>-7.0200000000000002E-3</v>
      </c>
      <c r="F619">
        <v>5.8849999999999996E-3</v>
      </c>
      <c r="G619">
        <v>0.85770800000000003</v>
      </c>
      <c r="H619">
        <v>-13.529648</v>
      </c>
      <c r="I619">
        <v>8.5061060000000008</v>
      </c>
      <c r="J619">
        <v>70.560333</v>
      </c>
      <c r="K619">
        <f>Table1[[#This Row],[mx]]-$W$8</f>
        <v>-5.6204714257156523</v>
      </c>
      <c r="L619">
        <f>Table1[[#This Row],[my]]-$X$8</f>
        <v>-1.6111753092120384</v>
      </c>
      <c r="M619">
        <f>Table1[[#This Row],[mz]]-$Y$8</f>
        <v>47.957326606784392</v>
      </c>
      <c r="N619">
        <f>Table1[[#This Row],[cx]]*$W$9+Table1[[#This Row],[cy]]*$X$9+Table1[[#This Row],[cz]]*$Y$9</f>
        <v>-2.4152595038817559E-2</v>
      </c>
      <c r="O619">
        <f>Table1[[#This Row],[cx]]*$W$10+Table1[[#This Row],[cy]]*$X$10+Table1[[#This Row],[cz]]*$Y$10</f>
        <v>-0.39864472506073706</v>
      </c>
      <c r="P619">
        <f>Table1[[#This Row],[cx]]*$W$11+Table1[[#This Row],[cy]]*$X$11+Table1[[#This Row],[cz]]*$Y$11</f>
        <v>0.85028914678977796</v>
      </c>
      <c r="Q619">
        <f t="shared" si="51"/>
        <v>1.3807989568420501E-2</v>
      </c>
      <c r="R619">
        <f t="shared" si="52"/>
        <v>-93.467127856069567</v>
      </c>
      <c r="AF619">
        <f t="shared" si="53"/>
        <v>-0.40221637218183792</v>
      </c>
      <c r="AG619">
        <f t="shared" si="54"/>
        <v>0.33718566243448944</v>
      </c>
      <c r="AH619">
        <f t="shared" si="55"/>
        <v>49.143048454606813</v>
      </c>
      <c r="AI619">
        <f>SQRT(Table1[[#This Row],[ax]]*Table1[[#This Row],[ax]]+Table1[[#This Row],[ay]]*Table1[[#This Row],[ay]]+Table1[[#This Row],[az]]*Table1[[#This Row],[az]])-9.807</f>
        <v>-0.17442915878995535</v>
      </c>
    </row>
    <row r="620" spans="1:35" x14ac:dyDescent="0.25">
      <c r="A620">
        <v>36567132</v>
      </c>
      <c r="B620">
        <v>0.17036200000000001</v>
      </c>
      <c r="C620">
        <v>-0.19415199999999999</v>
      </c>
      <c r="D620">
        <v>9.6863240000000008</v>
      </c>
      <c r="E620">
        <v>9.7590000000000003E-3</v>
      </c>
      <c r="F620">
        <v>1.6271000000000001E-2</v>
      </c>
      <c r="G620">
        <v>1.014038</v>
      </c>
      <c r="H620">
        <v>-13.529648</v>
      </c>
      <c r="I620">
        <v>6.6962970000000004</v>
      </c>
      <c r="J620">
        <v>69.866859000000005</v>
      </c>
      <c r="K620">
        <f>Table1[[#This Row],[mx]]-$W$8</f>
        <v>-5.6204714257156523</v>
      </c>
      <c r="L620">
        <f>Table1[[#This Row],[my]]-$X$8</f>
        <v>-3.4209843092120389</v>
      </c>
      <c r="M620">
        <f>Table1[[#This Row],[mz]]-$Y$8</f>
        <v>47.263852606784397</v>
      </c>
      <c r="N620">
        <f>Table1[[#This Row],[cx]]*$W$9+Table1[[#This Row],[cy]]*$X$9+Table1[[#This Row],[cz]]*$Y$9</f>
        <v>-2.5539092068699532E-2</v>
      </c>
      <c r="O620">
        <f>Table1[[#This Row],[cx]]*$W$10+Table1[[#This Row],[cy]]*$X$10+Table1[[#This Row],[cz]]*$Y$10</f>
        <v>-0.42609505879555937</v>
      </c>
      <c r="P620">
        <f>Table1[[#This Row],[cx]]*$W$11+Table1[[#This Row],[cy]]*$X$11+Table1[[#This Row],[cz]]*$Y$11</f>
        <v>0.82496707785301648</v>
      </c>
      <c r="Q620">
        <f t="shared" si="51"/>
        <v>1.8829349286253849E-2</v>
      </c>
      <c r="R620">
        <f t="shared" si="52"/>
        <v>-93.430064818540174</v>
      </c>
      <c r="AF620">
        <f t="shared" si="53"/>
        <v>0.55914951226817045</v>
      </c>
      <c r="AG620">
        <f t="shared" si="54"/>
        <v>0.93225962845736254</v>
      </c>
      <c r="AH620">
        <f t="shared" si="55"/>
        <v>58.10009766588697</v>
      </c>
      <c r="AI620">
        <f>SQRT(Table1[[#This Row],[ax]]*Table1[[#This Row],[ax]]+Table1[[#This Row],[ay]]*Table1[[#This Row],[ay]]+Table1[[#This Row],[az]]*Table1[[#This Row],[az]])-9.807</f>
        <v>-0.11723267342688004</v>
      </c>
    </row>
    <row r="621" spans="1:35" x14ac:dyDescent="0.25">
      <c r="A621">
        <v>36618610</v>
      </c>
      <c r="B621">
        <v>0.105715</v>
      </c>
      <c r="C621">
        <v>6.2039999999999998E-2</v>
      </c>
      <c r="D621">
        <v>9.710267</v>
      </c>
      <c r="E621">
        <v>-1.6930000000000001E-3</v>
      </c>
      <c r="F621">
        <v>1.9467000000000002E-2</v>
      </c>
      <c r="G621">
        <v>1.2100489999999999</v>
      </c>
      <c r="H621">
        <v>-14.792415</v>
      </c>
      <c r="I621">
        <v>8.3251259999999991</v>
      </c>
      <c r="J621">
        <v>69.000031000000007</v>
      </c>
      <c r="K621">
        <f>Table1[[#This Row],[mx]]-$W$8</f>
        <v>-6.8832384257156525</v>
      </c>
      <c r="L621">
        <f>Table1[[#This Row],[my]]-$X$8</f>
        <v>-1.7921553092120401</v>
      </c>
      <c r="M621">
        <f>Table1[[#This Row],[mz]]-$Y$8</f>
        <v>46.397024606784399</v>
      </c>
      <c r="N621">
        <f>Table1[[#This Row],[cx]]*$W$9+Table1[[#This Row],[cy]]*$X$9+Table1[[#This Row],[cz]]*$Y$9</f>
        <v>-5.0908312568219469E-2</v>
      </c>
      <c r="O621">
        <f>Table1[[#This Row],[cx]]*$W$10+Table1[[#This Row],[cy]]*$X$10+Table1[[#This Row],[cz]]*$Y$10</f>
        <v>-0.39073230340853826</v>
      </c>
      <c r="P621">
        <f>Table1[[#This Row],[cx]]*$W$11+Table1[[#This Row],[cy]]*$X$11+Table1[[#This Row],[cz]]*$Y$11</f>
        <v>0.82270043513251367</v>
      </c>
      <c r="Q621">
        <f t="shared" si="51"/>
        <v>2.8190613098010804E-2</v>
      </c>
      <c r="R621">
        <f t="shared" si="52"/>
        <v>-97.423222429835093</v>
      </c>
      <c r="AF621">
        <f t="shared" si="53"/>
        <v>-9.7001754715648369E-2</v>
      </c>
      <c r="AG621">
        <f t="shared" si="54"/>
        <v>1.1153769397811737</v>
      </c>
      <c r="AH621">
        <f t="shared" si="55"/>
        <v>69.330700704025745</v>
      </c>
      <c r="AI621">
        <f>SQRT(Table1[[#This Row],[ax]]*Table1[[#This Row],[ax]]+Table1[[#This Row],[ay]]*Table1[[#This Row],[ay]]+Table1[[#This Row],[az]]*Table1[[#This Row],[az]])-9.807</f>
        <v>-9.5959384591475683E-2</v>
      </c>
    </row>
    <row r="622" spans="1:35" x14ac:dyDescent="0.25">
      <c r="A622">
        <v>36670082</v>
      </c>
      <c r="B622">
        <v>-2.1184000000000001E-2</v>
      </c>
      <c r="C622">
        <v>0.129081</v>
      </c>
      <c r="D622">
        <v>9.7174499999999995</v>
      </c>
      <c r="E622">
        <v>1.5883999999999999E-2</v>
      </c>
      <c r="F622">
        <v>1.494E-2</v>
      </c>
      <c r="G622">
        <v>1.174895</v>
      </c>
      <c r="H622">
        <v>-15.513996000000001</v>
      </c>
      <c r="I622">
        <v>7.9631639999999999</v>
      </c>
      <c r="J622">
        <v>70.733695999999995</v>
      </c>
      <c r="K622">
        <f>Table1[[#This Row],[mx]]-$W$8</f>
        <v>-7.6048194257156529</v>
      </c>
      <c r="L622">
        <f>Table1[[#This Row],[my]]-$X$8</f>
        <v>-2.1541173092120394</v>
      </c>
      <c r="M622">
        <f>Table1[[#This Row],[mz]]-$Y$8</f>
        <v>48.130689606784387</v>
      </c>
      <c r="N622">
        <f>Table1[[#This Row],[cx]]*$W$9+Table1[[#This Row],[cy]]*$X$9+Table1[[#This Row],[cz]]*$Y$9</f>
        <v>-6.168041916635518E-2</v>
      </c>
      <c r="O622">
        <f>Table1[[#This Row],[cx]]*$W$10+Table1[[#This Row],[cy]]*$X$10+Table1[[#This Row],[cz]]*$Y$10</f>
        <v>-0.41093802975478999</v>
      </c>
      <c r="P622">
        <f>Table1[[#This Row],[cx]]*$W$11+Table1[[#This Row],[cy]]*$X$11+Table1[[#This Row],[cz]]*$Y$11</f>
        <v>0.85189031170941909</v>
      </c>
      <c r="Q622">
        <f t="shared" si="51"/>
        <v>1.0324258498438273E-2</v>
      </c>
      <c r="R622">
        <f t="shared" si="52"/>
        <v>-98.53618098005677</v>
      </c>
      <c r="AF622">
        <f t="shared" si="53"/>
        <v>0.9100861617857996</v>
      </c>
      <c r="AG622">
        <f t="shared" si="54"/>
        <v>0.85599894592544989</v>
      </c>
      <c r="AH622">
        <f t="shared" si="55"/>
        <v>67.316524871022864</v>
      </c>
      <c r="AI622">
        <f>SQRT(Table1[[#This Row],[ax]]*Table1[[#This Row],[ax]]+Table1[[#This Row],[ay]]*Table1[[#This Row],[ay]]+Table1[[#This Row],[az]]*Table1[[#This Row],[az]])-9.807</f>
        <v>-8.8669630594100823E-2</v>
      </c>
    </row>
    <row r="623" spans="1:35" x14ac:dyDescent="0.25">
      <c r="A623">
        <v>36721557</v>
      </c>
      <c r="B623">
        <v>0.165574</v>
      </c>
      <c r="C623">
        <v>3.8096999999999999E-2</v>
      </c>
      <c r="D623">
        <v>9.8132230000000007</v>
      </c>
      <c r="E623">
        <v>1.8813E-2</v>
      </c>
      <c r="F623">
        <v>1.6271000000000001E-2</v>
      </c>
      <c r="G623">
        <v>1.109647</v>
      </c>
      <c r="H623">
        <v>-15.333601</v>
      </c>
      <c r="I623">
        <v>8.5061060000000008</v>
      </c>
      <c r="J623">
        <v>69.173393000000004</v>
      </c>
      <c r="K623">
        <f>Table1[[#This Row],[mx]]-$W$8</f>
        <v>-7.4244244257156522</v>
      </c>
      <c r="L623">
        <f>Table1[[#This Row],[my]]-$X$8</f>
        <v>-1.6111753092120384</v>
      </c>
      <c r="M623">
        <f>Table1[[#This Row],[mz]]-$Y$8</f>
        <v>46.570386606784396</v>
      </c>
      <c r="N623">
        <f>Table1[[#This Row],[cx]]*$W$9+Table1[[#This Row],[cy]]*$X$9+Table1[[#This Row],[cz]]*$Y$9</f>
        <v>-6.0891095551436861E-2</v>
      </c>
      <c r="O623">
        <f>Table1[[#This Row],[cx]]*$W$10+Table1[[#This Row],[cy]]*$X$10+Table1[[#This Row],[cz]]*$Y$10</f>
        <v>-0.38909403475946824</v>
      </c>
      <c r="P623">
        <f>Table1[[#This Row],[cx]]*$W$11+Table1[[#This Row],[cy]]*$X$11+Table1[[#This Row],[cz]]*$Y$11</f>
        <v>0.82774103227178719</v>
      </c>
      <c r="Q623">
        <f t="shared" si="51"/>
        <v>2.5517790934554918E-2</v>
      </c>
      <c r="R623">
        <f t="shared" si="52"/>
        <v>-98.894336346602671</v>
      </c>
      <c r="AF623">
        <f t="shared" si="53"/>
        <v>1.0779054999796178</v>
      </c>
      <c r="AG623">
        <f t="shared" si="54"/>
        <v>0.93225962845736254</v>
      </c>
      <c r="AH623">
        <f t="shared" si="55"/>
        <v>63.578089849353262</v>
      </c>
      <c r="AI623">
        <f>SQRT(Table1[[#This Row],[ax]]*Table1[[#This Row],[ax]]+Table1[[#This Row],[ay]]*Table1[[#This Row],[ay]]+Table1[[#This Row],[az]]*Table1[[#This Row],[az]])-9.807</f>
        <v>7.6936670796818873E-3</v>
      </c>
    </row>
    <row r="624" spans="1:35" x14ac:dyDescent="0.25">
      <c r="A624">
        <v>36773031</v>
      </c>
      <c r="B624">
        <v>0.13444700000000001</v>
      </c>
      <c r="C624">
        <v>0.61034100000000002</v>
      </c>
      <c r="D624">
        <v>9.7509709999999998</v>
      </c>
      <c r="E624">
        <v>3.8990000000000001E-3</v>
      </c>
      <c r="F624">
        <v>1.5739E-2</v>
      </c>
      <c r="G624">
        <v>1.1493279999999999</v>
      </c>
      <c r="H624">
        <v>-14.612019999999999</v>
      </c>
      <c r="I624">
        <v>8.8680690000000002</v>
      </c>
      <c r="J624">
        <v>70.907066</v>
      </c>
      <c r="K624">
        <f>Table1[[#This Row],[mx]]-$W$8</f>
        <v>-6.7028434257156517</v>
      </c>
      <c r="L624">
        <f>Table1[[#This Row],[my]]-$X$8</f>
        <v>-1.2492123092120391</v>
      </c>
      <c r="M624">
        <f>Table1[[#This Row],[mz]]-$Y$8</f>
        <v>48.304059606784392</v>
      </c>
      <c r="N624">
        <f>Table1[[#This Row],[cx]]*$W$9+Table1[[#This Row],[cy]]*$X$9+Table1[[#This Row],[cz]]*$Y$9</f>
        <v>-4.411814512030951E-2</v>
      </c>
      <c r="O624">
        <f>Table1[[#This Row],[cx]]*$W$10+Table1[[#This Row],[cy]]*$X$10+Table1[[#This Row],[cz]]*$Y$10</f>
        <v>-0.39536820221374075</v>
      </c>
      <c r="P624">
        <f>Table1[[#This Row],[cx]]*$W$11+Table1[[#This Row],[cy]]*$X$11+Table1[[#This Row],[cz]]*$Y$11</f>
        <v>0.86037052300957251</v>
      </c>
      <c r="Q624">
        <f t="shared" si="51"/>
        <v>1.030227782840628E-2</v>
      </c>
      <c r="R624">
        <f t="shared" si="52"/>
        <v>-96.367151947048185</v>
      </c>
      <c r="AF624">
        <f t="shared" si="53"/>
        <v>0.22339624432150798</v>
      </c>
      <c r="AG624">
        <f t="shared" si="54"/>
        <v>0.90177827375640263</v>
      </c>
      <c r="AH624">
        <f t="shared" si="55"/>
        <v>65.851643676211879</v>
      </c>
      <c r="AI624">
        <f>SQRT(Table1[[#This Row],[ax]]*Table1[[#This Row],[ax]]+Table1[[#This Row],[ay]]*Table1[[#This Row],[ay]]+Table1[[#This Row],[az]]*Table1[[#This Row],[az]])-9.807</f>
        <v>-3.6021155742327338E-2</v>
      </c>
    </row>
    <row r="625" spans="1:35" x14ac:dyDescent="0.25">
      <c r="A625">
        <v>36824505</v>
      </c>
      <c r="B625">
        <v>-2.029E-3</v>
      </c>
      <c r="C625">
        <v>0.19612199999999999</v>
      </c>
      <c r="D625">
        <v>9.621677</v>
      </c>
      <c r="E625">
        <v>1.0024999999999999E-2</v>
      </c>
      <c r="F625">
        <v>1.5472E-2</v>
      </c>
      <c r="G625">
        <v>1.0265550000000001</v>
      </c>
      <c r="H625">
        <v>-14.431623999999999</v>
      </c>
      <c r="I625">
        <v>9.4110119999999995</v>
      </c>
      <c r="J625">
        <v>70.733695999999995</v>
      </c>
      <c r="K625">
        <f>Table1[[#This Row],[mx]]-$W$8</f>
        <v>-6.5224474257156517</v>
      </c>
      <c r="L625">
        <f>Table1[[#This Row],[my]]-$X$8</f>
        <v>-0.70626930921203979</v>
      </c>
      <c r="M625">
        <f>Table1[[#This Row],[mz]]-$Y$8</f>
        <v>48.130689606784387</v>
      </c>
      <c r="N625">
        <f>Table1[[#This Row],[cx]]*$W$9+Table1[[#This Row],[cy]]*$X$9+Table1[[#This Row],[cz]]*$Y$9</f>
        <v>-4.0928468682966138E-2</v>
      </c>
      <c r="O625">
        <f>Table1[[#This Row],[cx]]*$W$10+Table1[[#This Row],[cy]]*$X$10+Table1[[#This Row],[cz]]*$Y$10</f>
        <v>-0.38411613650379006</v>
      </c>
      <c r="P625">
        <f>Table1[[#This Row],[cx]]*$W$11+Table1[[#This Row],[cy]]*$X$11+Table1[[#This Row],[cz]]*$Y$11</f>
        <v>0.86094895436154661</v>
      </c>
      <c r="Q625">
        <f t="shared" si="51"/>
        <v>1.2000447079721055E-2</v>
      </c>
      <c r="R625">
        <f t="shared" si="52"/>
        <v>-96.082050668897196</v>
      </c>
      <c r="AF625">
        <f t="shared" si="53"/>
        <v>0.57439018961865029</v>
      </c>
      <c r="AG625">
        <f t="shared" si="54"/>
        <v>0.8864803006264097</v>
      </c>
      <c r="AH625">
        <f t="shared" si="55"/>
        <v>58.81726893805223</v>
      </c>
      <c r="AI625">
        <f>SQRT(Table1[[#This Row],[ax]]*Table1[[#This Row],[ax]]+Table1[[#This Row],[ay]]*Table1[[#This Row],[ay]]+Table1[[#This Row],[az]]*Table1[[#This Row],[az]])-9.807</f>
        <v>-0.18332418209892154</v>
      </c>
    </row>
    <row r="626" spans="1:35" x14ac:dyDescent="0.25">
      <c r="A626">
        <v>36875982</v>
      </c>
      <c r="B626">
        <v>7.6983999999999997E-2</v>
      </c>
      <c r="C626">
        <v>0.155419</v>
      </c>
      <c r="D626">
        <v>9.7509709999999998</v>
      </c>
      <c r="E626">
        <v>-8.8839999999999995E-3</v>
      </c>
      <c r="F626">
        <v>1.1211E-2</v>
      </c>
      <c r="G626">
        <v>0.95784400000000003</v>
      </c>
      <c r="H626">
        <v>-14.070834</v>
      </c>
      <c r="I626">
        <v>9.0490490000000001</v>
      </c>
      <c r="J626">
        <v>70.040229999999994</v>
      </c>
      <c r="K626">
        <f>Table1[[#This Row],[mx]]-$W$8</f>
        <v>-6.161657425715652</v>
      </c>
      <c r="L626">
        <f>Table1[[#This Row],[my]]-$X$8</f>
        <v>-1.0682323092120392</v>
      </c>
      <c r="M626">
        <f>Table1[[#This Row],[mz]]-$Y$8</f>
        <v>47.437223606784386</v>
      </c>
      <c r="N626">
        <f>Table1[[#This Row],[cx]]*$W$9+Table1[[#This Row],[cy]]*$X$9+Table1[[#This Row],[cz]]*$Y$9</f>
        <v>-3.5298278703236402E-2</v>
      </c>
      <c r="O626">
        <f>Table1[[#This Row],[cx]]*$W$10+Table1[[#This Row],[cy]]*$X$10+Table1[[#This Row],[cz]]*$Y$10</f>
        <v>-0.38516119917825409</v>
      </c>
      <c r="P626">
        <f>Table1[[#This Row],[cx]]*$W$11+Table1[[#This Row],[cy]]*$X$11+Table1[[#This Row],[cz]]*$Y$11</f>
        <v>0.84555754340551137</v>
      </c>
      <c r="Q626">
        <f t="shared" si="51"/>
        <v>1.8343268450082321E-2</v>
      </c>
      <c r="R626">
        <f t="shared" si="52"/>
        <v>-95.236271642780522</v>
      </c>
      <c r="AF626">
        <f t="shared" si="53"/>
        <v>-0.50901570519422334</v>
      </c>
      <c r="AG626">
        <f t="shared" si="54"/>
        <v>0.64234298412116597</v>
      </c>
      <c r="AH626">
        <f t="shared" si="55"/>
        <v>54.880418631928826</v>
      </c>
      <c r="AI626">
        <f>SQRT(Table1[[#This Row],[ax]]*Table1[[#This Row],[ax]]+Table1[[#This Row],[ay]]*Table1[[#This Row],[ay]]+Table1[[#This Row],[az]]*Table1[[#This Row],[az]])-9.807</f>
        <v>-5.4486629352513916E-2</v>
      </c>
    </row>
    <row r="627" spans="1:35" x14ac:dyDescent="0.25">
      <c r="A627">
        <v>36927449</v>
      </c>
      <c r="B627">
        <v>0.117687</v>
      </c>
      <c r="C627">
        <v>8.5984000000000005E-2</v>
      </c>
      <c r="D627">
        <v>9.8802640000000004</v>
      </c>
      <c r="E627">
        <v>-5.9540000000000001E-3</v>
      </c>
      <c r="F627">
        <v>1.7868999999999999E-2</v>
      </c>
      <c r="G627">
        <v>1.101923</v>
      </c>
      <c r="H627">
        <v>-13.710043000000001</v>
      </c>
      <c r="I627">
        <v>10.496898</v>
      </c>
      <c r="J627">
        <v>70.733695999999995</v>
      </c>
      <c r="K627">
        <f>Table1[[#This Row],[mx]]-$W$8</f>
        <v>-5.800866425715653</v>
      </c>
      <c r="L627">
        <f>Table1[[#This Row],[my]]-$X$8</f>
        <v>0.37961669078796056</v>
      </c>
      <c r="M627">
        <f>Table1[[#This Row],[mz]]-$Y$8</f>
        <v>48.130689606784387</v>
      </c>
      <c r="N627">
        <f>Table1[[#This Row],[cx]]*$W$9+Table1[[#This Row],[cy]]*$X$9+Table1[[#This Row],[cz]]*$Y$9</f>
        <v>-2.7081420218324326E-2</v>
      </c>
      <c r="O627">
        <f>Table1[[#This Row],[cx]]*$W$10+Table1[[#This Row],[cy]]*$X$10+Table1[[#This Row],[cz]]*$Y$10</f>
        <v>-0.36405178232326679</v>
      </c>
      <c r="P627">
        <f>Table1[[#This Row],[cx]]*$W$11+Table1[[#This Row],[cy]]*$X$11+Table1[[#This Row],[cz]]*$Y$11</f>
        <v>0.86785192252971632</v>
      </c>
      <c r="Q627">
        <f t="shared" si="51"/>
        <v>1.2897222052976474E-2</v>
      </c>
      <c r="R627">
        <f t="shared" si="52"/>
        <v>-94.254335488543632</v>
      </c>
      <c r="AF627">
        <f t="shared" si="53"/>
        <v>-0.34113907122089215</v>
      </c>
      <c r="AG627">
        <f t="shared" si="54"/>
        <v>1.023818284119268</v>
      </c>
      <c r="AH627">
        <f t="shared" si="55"/>
        <v>63.135537248394215</v>
      </c>
      <c r="AI627">
        <f>SQRT(Table1[[#This Row],[ax]]*Table1[[#This Row],[ax]]+Table1[[#This Row],[ay]]*Table1[[#This Row],[ay]]+Table1[[#This Row],[az]]*Table1[[#This Row],[az]])-9.807</f>
        <v>7.4338987602894591E-2</v>
      </c>
    </row>
    <row r="628" spans="1:35" x14ac:dyDescent="0.25">
      <c r="A628">
        <v>36978931</v>
      </c>
      <c r="B628">
        <v>-1.1606E-2</v>
      </c>
      <c r="C628">
        <v>0.224854</v>
      </c>
      <c r="D628">
        <v>9.7988569999999999</v>
      </c>
      <c r="E628">
        <v>-5.1549999999999999E-3</v>
      </c>
      <c r="F628">
        <v>1.1478E-2</v>
      </c>
      <c r="G628">
        <v>0.99193299999999995</v>
      </c>
      <c r="H628">
        <v>-14.251229</v>
      </c>
      <c r="I628">
        <v>11.039840999999999</v>
      </c>
      <c r="J628">
        <v>70.213593000000003</v>
      </c>
      <c r="K628">
        <f>Table1[[#This Row],[mx]]-$W$8</f>
        <v>-6.3420524257156528</v>
      </c>
      <c r="L628">
        <f>Table1[[#This Row],[my]]-$X$8</f>
        <v>0.92255969078795985</v>
      </c>
      <c r="M628">
        <f>Table1[[#This Row],[mz]]-$Y$8</f>
        <v>47.610586606784395</v>
      </c>
      <c r="N628">
        <f>Table1[[#This Row],[cx]]*$W$9+Table1[[#This Row],[cy]]*$X$9+Table1[[#This Row],[cz]]*$Y$9</f>
        <v>-3.8227103882743155E-2</v>
      </c>
      <c r="O628">
        <f>Table1[[#This Row],[cx]]*$W$10+Table1[[#This Row],[cy]]*$X$10+Table1[[#This Row],[cz]]*$Y$10</f>
        <v>-0.35056825644078393</v>
      </c>
      <c r="P628">
        <f>Table1[[#This Row],[cx]]*$W$11+Table1[[#This Row],[cy]]*$X$11+Table1[[#This Row],[cz]]*$Y$11</f>
        <v>0.86312031914544995</v>
      </c>
      <c r="Q628">
        <f t="shared" si="51"/>
        <v>1.7073054967846189E-2</v>
      </c>
      <c r="R628">
        <f t="shared" si="52"/>
        <v>-96.223130800158486</v>
      </c>
      <c r="AF628">
        <f t="shared" si="53"/>
        <v>-0.29535974338993937</v>
      </c>
      <c r="AG628">
        <f t="shared" si="54"/>
        <v>0.6576409572511589</v>
      </c>
      <c r="AH628">
        <f t="shared" si="55"/>
        <v>56.833574459750288</v>
      </c>
      <c r="AI628">
        <f>SQRT(Table1[[#This Row],[ax]]*Table1[[#This Row],[ax]]+Table1[[#This Row],[ay]]*Table1[[#This Row],[ay]]+Table1[[#This Row],[az]]*Table1[[#This Row],[az]])-9.807</f>
        <v>-5.5566100190631573E-3</v>
      </c>
    </row>
    <row r="629" spans="1:35" x14ac:dyDescent="0.25">
      <c r="A629">
        <v>37030405</v>
      </c>
      <c r="B629">
        <v>-3.3154999999999997E-2</v>
      </c>
      <c r="C629">
        <v>-0.127111</v>
      </c>
      <c r="D629">
        <v>9.8635029999999997</v>
      </c>
      <c r="E629">
        <v>5.764E-3</v>
      </c>
      <c r="F629">
        <v>1.8402000000000002E-2</v>
      </c>
      <c r="G629">
        <v>1.408458</v>
      </c>
      <c r="H629">
        <v>-13.710043000000001</v>
      </c>
      <c r="I629">
        <v>10.85886</v>
      </c>
      <c r="J629">
        <v>71.427161999999996</v>
      </c>
      <c r="K629">
        <f>Table1[[#This Row],[mx]]-$W$8</f>
        <v>-5.800866425715653</v>
      </c>
      <c r="L629">
        <f>Table1[[#This Row],[my]]-$X$8</f>
        <v>0.74157869078796068</v>
      </c>
      <c r="M629">
        <f>Table1[[#This Row],[mz]]-$Y$8</f>
        <v>48.824155606784387</v>
      </c>
      <c r="N629">
        <f>Table1[[#This Row],[cx]]*$W$9+Table1[[#This Row],[cy]]*$X$9+Table1[[#This Row],[cz]]*$Y$9</f>
        <v>-2.5843990779302425E-2</v>
      </c>
      <c r="O629">
        <f>Table1[[#This Row],[cx]]*$W$10+Table1[[#This Row],[cy]]*$X$10+Table1[[#This Row],[cz]]*$Y$10</f>
        <v>-0.36279847586619662</v>
      </c>
      <c r="P629">
        <f>Table1[[#This Row],[cx]]*$W$11+Table1[[#This Row],[cy]]*$X$11+Table1[[#This Row],[cz]]*$Y$11</f>
        <v>0.88280738402613723</v>
      </c>
      <c r="Q629">
        <f t="shared" si="51"/>
        <v>7.8075738530234209E-3</v>
      </c>
      <c r="R629">
        <f t="shared" si="52"/>
        <v>-94.074588598507745</v>
      </c>
      <c r="AF629">
        <f t="shared" si="53"/>
        <v>0.33025287311340651</v>
      </c>
      <c r="AG629">
        <f t="shared" si="54"/>
        <v>1.054356934599741</v>
      </c>
      <c r="AH629">
        <f t="shared" si="55"/>
        <v>80.698699021436909</v>
      </c>
      <c r="AI629">
        <f>SQRT(Table1[[#This Row],[ax]]*Table1[[#This Row],[ax]]+Table1[[#This Row],[ay]]*Table1[[#This Row],[ay]]+Table1[[#This Row],[az]]*Table1[[#This Row],[az]])-9.807</f>
        <v>5.7377724486983084E-2</v>
      </c>
    </row>
    <row r="630" spans="1:35" x14ac:dyDescent="0.25">
      <c r="A630">
        <v>37081874</v>
      </c>
      <c r="B630">
        <v>-0.42342999999999997</v>
      </c>
      <c r="C630">
        <v>7.4011999999999994E-2</v>
      </c>
      <c r="D630">
        <v>9.9329389999999993</v>
      </c>
      <c r="E630">
        <v>8.6929999999999993E-3</v>
      </c>
      <c r="F630">
        <v>0.02</v>
      </c>
      <c r="G630">
        <v>1.107782</v>
      </c>
      <c r="H630">
        <v>-14.612019999999999</v>
      </c>
      <c r="I630">
        <v>11.401802999999999</v>
      </c>
      <c r="J630">
        <v>71.253799000000001</v>
      </c>
      <c r="K630">
        <f>Table1[[#This Row],[mx]]-$W$8</f>
        <v>-6.7028434257156517</v>
      </c>
      <c r="L630">
        <f>Table1[[#This Row],[my]]-$X$8</f>
        <v>1.28452169078796</v>
      </c>
      <c r="M630">
        <f>Table1[[#This Row],[mz]]-$Y$8</f>
        <v>48.650792606784393</v>
      </c>
      <c r="N630">
        <f>Table1[[#This Row],[cx]]*$W$9+Table1[[#This Row],[cy]]*$X$9+Table1[[#This Row],[cz]]*$Y$9</f>
        <v>-4.3257217897166592E-2</v>
      </c>
      <c r="O630">
        <f>Table1[[#This Row],[cx]]*$W$10+Table1[[#This Row],[cy]]*$X$10+Table1[[#This Row],[cz]]*$Y$10</f>
        <v>-0.35217125097595153</v>
      </c>
      <c r="P630">
        <f>Table1[[#This Row],[cx]]*$W$11+Table1[[#This Row],[cy]]*$X$11+Table1[[#This Row],[cz]]*$Y$11</f>
        <v>0.88469377070548605</v>
      </c>
      <c r="Q630">
        <f t="shared" si="51"/>
        <v>8.357827610923978E-3</v>
      </c>
      <c r="R630">
        <f t="shared" si="52"/>
        <v>-97.002568496045839</v>
      </c>
      <c r="AF630">
        <f t="shared" si="53"/>
        <v>0.49807221130722462</v>
      </c>
      <c r="AG630">
        <f t="shared" si="54"/>
        <v>1.1459155902616465</v>
      </c>
      <c r="AH630">
        <f t="shared" si="55"/>
        <v>63.471233220561366</v>
      </c>
      <c r="AI630">
        <f>SQRT(Table1[[#This Row],[ax]]*Table1[[#This Row],[ax]]+Table1[[#This Row],[ay]]*Table1[[#This Row],[ay]]+Table1[[#This Row],[az]]*Table1[[#This Row],[az]])-9.807</f>
        <v>0.13523555940840559</v>
      </c>
    </row>
    <row r="631" spans="1:35" x14ac:dyDescent="0.25">
      <c r="A631">
        <v>37133341</v>
      </c>
      <c r="B631">
        <v>4.1069000000000001E-2</v>
      </c>
      <c r="C631">
        <v>-0.32584000000000002</v>
      </c>
      <c r="D631">
        <v>9.6815350000000002</v>
      </c>
      <c r="E631">
        <v>-4.8890000000000001E-3</v>
      </c>
      <c r="F631">
        <v>8.8140000000000007E-3</v>
      </c>
      <c r="G631">
        <v>0.93067999999999995</v>
      </c>
      <c r="H631">
        <v>-12.627670999999999</v>
      </c>
      <c r="I631">
        <v>11.582784</v>
      </c>
      <c r="J631">
        <v>71.080428999999995</v>
      </c>
      <c r="K631">
        <f>Table1[[#This Row],[mx]]-$W$8</f>
        <v>-4.7184944257156518</v>
      </c>
      <c r="L631">
        <f>Table1[[#This Row],[my]]-$X$8</f>
        <v>1.4655026907879609</v>
      </c>
      <c r="M631">
        <f>Table1[[#This Row],[mz]]-$Y$8</f>
        <v>48.477422606784387</v>
      </c>
      <c r="N631">
        <f>Table1[[#This Row],[cx]]*$W$9+Table1[[#This Row],[cy]]*$X$9+Table1[[#This Row],[cz]]*$Y$9</f>
        <v>-5.7666502085701732E-3</v>
      </c>
      <c r="O631">
        <f>Table1[[#This Row],[cx]]*$W$10+Table1[[#This Row],[cy]]*$X$10+Table1[[#This Row],[cz]]*$Y$10</f>
        <v>-0.34642715076894426</v>
      </c>
      <c r="P631">
        <f>Table1[[#This Row],[cx]]*$W$11+Table1[[#This Row],[cy]]*$X$11+Table1[[#This Row],[cz]]*$Y$11</f>
        <v>0.88050086894212287</v>
      </c>
      <c r="Q631">
        <f t="shared" si="51"/>
        <v>1.0956477698679398E-2</v>
      </c>
      <c r="R631">
        <f t="shared" si="52"/>
        <v>-90.953661414125051</v>
      </c>
      <c r="AF631">
        <f t="shared" si="53"/>
        <v>-0.28011906603945946</v>
      </c>
      <c r="AG631">
        <f t="shared" si="54"/>
        <v>0.50500500062830767</v>
      </c>
      <c r="AH631">
        <f t="shared" si="55"/>
        <v>53.324036077235455</v>
      </c>
      <c r="AI631">
        <f>SQRT(Table1[[#This Row],[ax]]*Table1[[#This Row],[ax]]+Table1[[#This Row],[ay]]*Table1[[#This Row],[ay]]+Table1[[#This Row],[az]]*Table1[[#This Row],[az]])-9.807</f>
        <v>-0.11989628812687947</v>
      </c>
    </row>
    <row r="632" spans="1:35" x14ac:dyDescent="0.25">
      <c r="A632">
        <v>37184809</v>
      </c>
      <c r="B632">
        <v>0.18951699999999999</v>
      </c>
      <c r="C632">
        <v>3.8096999999999999E-2</v>
      </c>
      <c r="D632">
        <v>9.7198440000000002</v>
      </c>
      <c r="E632">
        <v>5.4970000000000001E-3</v>
      </c>
      <c r="F632">
        <v>1.2543E-2</v>
      </c>
      <c r="G632">
        <v>1.0654380000000001</v>
      </c>
      <c r="H632">
        <v>-13.890438</v>
      </c>
      <c r="I632">
        <v>12.84965</v>
      </c>
      <c r="J632">
        <v>70.560333</v>
      </c>
      <c r="K632">
        <f>Table1[[#This Row],[mx]]-$W$8</f>
        <v>-5.981261425715652</v>
      </c>
      <c r="L632">
        <f>Table1[[#This Row],[my]]-$X$8</f>
        <v>2.7323686907879612</v>
      </c>
      <c r="M632">
        <f>Table1[[#This Row],[mz]]-$Y$8</f>
        <v>47.957326606784392</v>
      </c>
      <c r="N632">
        <f>Table1[[#This Row],[cx]]*$W$9+Table1[[#This Row],[cy]]*$X$9+Table1[[#This Row],[cz]]*$Y$9</f>
        <v>-3.0573053015351001E-2</v>
      </c>
      <c r="O632">
        <f>Table1[[#This Row],[cx]]*$W$10+Table1[[#This Row],[cy]]*$X$10+Table1[[#This Row],[cz]]*$Y$10</f>
        <v>-0.32026166753546698</v>
      </c>
      <c r="P632">
        <f>Table1[[#This Row],[cx]]*$W$11+Table1[[#This Row],[cy]]*$X$11+Table1[[#This Row],[cz]]*$Y$11</f>
        <v>0.88182450499292675</v>
      </c>
      <c r="Q632">
        <f t="shared" si="51"/>
        <v>1.4133237861133635E-2</v>
      </c>
      <c r="R632">
        <f t="shared" si="52"/>
        <v>-95.453086678639366</v>
      </c>
      <c r="AF632">
        <f t="shared" si="53"/>
        <v>0.31495489998341353</v>
      </c>
      <c r="AG632">
        <f t="shared" si="54"/>
        <v>0.71866096243259159</v>
      </c>
      <c r="AH632">
        <f t="shared" si="55"/>
        <v>61.04510073285941</v>
      </c>
      <c r="AI632">
        <f>SQRT(Table1[[#This Row],[ax]]*Table1[[#This Row],[ax]]+Table1[[#This Row],[ay]]*Table1[[#This Row],[ay]]+Table1[[#This Row],[az]]*Table1[[#This Row],[az]])-9.807</f>
        <v>-8.5233933125422823E-2</v>
      </c>
    </row>
    <row r="633" spans="1:35" x14ac:dyDescent="0.25">
      <c r="A633">
        <v>37236283</v>
      </c>
      <c r="B633">
        <v>0.43613200000000002</v>
      </c>
      <c r="C633">
        <v>0.32541599999999998</v>
      </c>
      <c r="D633">
        <v>9.8946290000000001</v>
      </c>
      <c r="E633">
        <v>-7.2859999999999999E-3</v>
      </c>
      <c r="F633">
        <v>1.7069999999999998E-2</v>
      </c>
      <c r="G633">
        <v>0.99539500000000003</v>
      </c>
      <c r="H633">
        <v>-10.823718</v>
      </c>
      <c r="I633">
        <v>13.392593</v>
      </c>
      <c r="J633">
        <v>70.040229999999994</v>
      </c>
      <c r="K633">
        <f>Table1[[#This Row],[mx]]-$W$8</f>
        <v>-2.9145414257156519</v>
      </c>
      <c r="L633">
        <f>Table1[[#This Row],[my]]-$X$8</f>
        <v>3.2753116907879605</v>
      </c>
      <c r="M633">
        <f>Table1[[#This Row],[mz]]-$Y$8</f>
        <v>47.437223606784386</v>
      </c>
      <c r="N633">
        <f>Table1[[#This Row],[cx]]*$W$9+Table1[[#This Row],[cy]]*$X$9+Table1[[#This Row],[cz]]*$Y$9</f>
        <v>2.6957572746930648E-2</v>
      </c>
      <c r="O633">
        <f>Table1[[#This Row],[cx]]*$W$10+Table1[[#This Row],[cy]]*$X$10+Table1[[#This Row],[cz]]*$Y$10</f>
        <v>-0.30469551942525425</v>
      </c>
      <c r="P633">
        <f>Table1[[#This Row],[cx]]*$W$11+Table1[[#This Row],[cy]]*$X$11+Table1[[#This Row],[cz]]*$Y$11</f>
        <v>0.87273347136189416</v>
      </c>
      <c r="Q633">
        <f t="shared" si="51"/>
        <v>2.0958415926647343E-2</v>
      </c>
      <c r="R633">
        <f t="shared" si="52"/>
        <v>-84.943988974033289</v>
      </c>
      <c r="AF633">
        <f t="shared" si="53"/>
        <v>-0.41745704953231783</v>
      </c>
      <c r="AG633">
        <f t="shared" si="54"/>
        <v>0.97803895628831516</v>
      </c>
      <c r="AH633">
        <f t="shared" si="55"/>
        <v>57.031932448424584</v>
      </c>
      <c r="AI633">
        <f>SQRT(Table1[[#This Row],[ax]]*Table1[[#This Row],[ax]]+Table1[[#This Row],[ay]]*Table1[[#This Row],[ay]]+Table1[[#This Row],[az]]*Table1[[#This Row],[az]])-9.807</f>
        <v>0.10258070465753732</v>
      </c>
    </row>
    <row r="634" spans="1:35" x14ac:dyDescent="0.25">
      <c r="A634">
        <v>37287755</v>
      </c>
      <c r="B634">
        <v>-0.26301000000000002</v>
      </c>
      <c r="C634">
        <v>-0.24682699999999999</v>
      </c>
      <c r="D634">
        <v>9.8778699999999997</v>
      </c>
      <c r="E634">
        <v>1.6417000000000001E-2</v>
      </c>
      <c r="F634">
        <v>1.8935E-2</v>
      </c>
      <c r="G634">
        <v>1.1543890000000001</v>
      </c>
      <c r="H634">
        <v>-12.808066</v>
      </c>
      <c r="I634">
        <v>12.125726999999999</v>
      </c>
      <c r="J634">
        <v>70.907066</v>
      </c>
      <c r="K634">
        <f>Table1[[#This Row],[mx]]-$W$8</f>
        <v>-4.8988894257156526</v>
      </c>
      <c r="L634">
        <f>Table1[[#This Row],[my]]-$X$8</f>
        <v>2.0084456907879602</v>
      </c>
      <c r="M634">
        <f>Table1[[#This Row],[mz]]-$Y$8</f>
        <v>48.304059606784392</v>
      </c>
      <c r="N634">
        <f>Table1[[#This Row],[cx]]*$W$9+Table1[[#This Row],[cy]]*$X$9+Table1[[#This Row],[cz]]*$Y$9</f>
        <v>-9.4446002131344797E-3</v>
      </c>
      <c r="O634">
        <f>Table1[[#This Row],[cx]]*$W$10+Table1[[#This Row],[cy]]*$X$10+Table1[[#This Row],[cz]]*$Y$10</f>
        <v>-0.33538340097136238</v>
      </c>
      <c r="P634">
        <f>Table1[[#This Row],[cx]]*$W$11+Table1[[#This Row],[cy]]*$X$11+Table1[[#This Row],[cz]]*$Y$11</f>
        <v>0.88151536860547908</v>
      </c>
      <c r="Q634">
        <f t="shared" si="51"/>
        <v>1.2179203523305954E-2</v>
      </c>
      <c r="R634">
        <f t="shared" si="52"/>
        <v>-91.613057635156693</v>
      </c>
      <c r="AF634">
        <f t="shared" si="53"/>
        <v>0.94062481226627259</v>
      </c>
      <c r="AG634">
        <f t="shared" si="54"/>
        <v>1.0848955850802138</v>
      </c>
      <c r="AH634">
        <f t="shared" si="55"/>
        <v>66.141617616327594</v>
      </c>
      <c r="AI634">
        <f>SQRT(Table1[[#This Row],[ax]]*Table1[[#This Row],[ax]]+Table1[[#This Row],[ay]]*Table1[[#This Row],[ay]]+Table1[[#This Row],[az]]*Table1[[#This Row],[az]])-9.807</f>
        <v>7.7453124221339209E-2</v>
      </c>
    </row>
    <row r="635" spans="1:35" x14ac:dyDescent="0.25">
      <c r="A635">
        <v>37339230</v>
      </c>
      <c r="B635">
        <v>0.859927</v>
      </c>
      <c r="C635">
        <v>-1.3673709999999999</v>
      </c>
      <c r="D635">
        <v>9.6695630000000001</v>
      </c>
      <c r="E635">
        <v>1.0291E-2</v>
      </c>
      <c r="F635">
        <v>2.6391999999999999E-2</v>
      </c>
      <c r="G635">
        <v>1.658266</v>
      </c>
      <c r="H635">
        <v>-12.808066</v>
      </c>
      <c r="I635">
        <v>11.039840999999999</v>
      </c>
      <c r="J635">
        <v>70.213593000000003</v>
      </c>
      <c r="K635">
        <f>Table1[[#This Row],[mx]]-$W$8</f>
        <v>-4.8988894257156526</v>
      </c>
      <c r="L635">
        <f>Table1[[#This Row],[my]]-$X$8</f>
        <v>0.92255969078795985</v>
      </c>
      <c r="M635">
        <f>Table1[[#This Row],[mz]]-$Y$8</f>
        <v>47.610586606784395</v>
      </c>
      <c r="N635">
        <f>Table1[[#This Row],[cx]]*$W$9+Table1[[#This Row],[cy]]*$X$9+Table1[[#This Row],[cz]]*$Y$9</f>
        <v>-1.0756568691093094E-2</v>
      </c>
      <c r="O635">
        <f>Table1[[#This Row],[cx]]*$W$10+Table1[[#This Row],[cy]]*$X$10+Table1[[#This Row],[cz]]*$Y$10</f>
        <v>-0.34973520720334894</v>
      </c>
      <c r="P635">
        <f>Table1[[#This Row],[cx]]*$W$11+Table1[[#This Row],[cy]]*$X$11+Table1[[#This Row],[cz]]*$Y$11</f>
        <v>0.86137654632176397</v>
      </c>
      <c r="Q635">
        <f t="shared" si="51"/>
        <v>1.8387367192011627E-2</v>
      </c>
      <c r="R635">
        <f t="shared" si="52"/>
        <v>-91.761652112077186</v>
      </c>
      <c r="AF635">
        <f t="shared" si="53"/>
        <v>0.58963086696913014</v>
      </c>
      <c r="AG635">
        <f t="shared" si="54"/>
        <v>1.5121502129092685</v>
      </c>
      <c r="AH635">
        <f t="shared" si="55"/>
        <v>95.011643110040978</v>
      </c>
      <c r="AI635">
        <f>SQRT(Table1[[#This Row],[ax]]*Table1[[#This Row],[ax]]+Table1[[#This Row],[ay]]*Table1[[#This Row],[ay]]+Table1[[#This Row],[az]]*Table1[[#This Row],[az]])-9.807</f>
        <v>-3.4482707572252025E-3</v>
      </c>
    </row>
    <row r="636" spans="1:35" x14ac:dyDescent="0.25">
      <c r="A636">
        <v>37390714</v>
      </c>
      <c r="B636">
        <v>0.17275699999999999</v>
      </c>
      <c r="C636">
        <v>1.6231390000000001</v>
      </c>
      <c r="D636">
        <v>9.8491370000000007</v>
      </c>
      <c r="E636">
        <v>6.0299999999999998E-3</v>
      </c>
      <c r="F636">
        <v>1.9467000000000002E-2</v>
      </c>
      <c r="G636">
        <v>1.431095</v>
      </c>
      <c r="H636">
        <v>-11.364903999999999</v>
      </c>
      <c r="I636">
        <v>11.763764</v>
      </c>
      <c r="J636">
        <v>70.213593000000003</v>
      </c>
      <c r="K636">
        <f>Table1[[#This Row],[mx]]-$W$8</f>
        <v>-3.4557274257156516</v>
      </c>
      <c r="L636">
        <f>Table1[[#This Row],[my]]-$X$8</f>
        <v>1.6464826907879608</v>
      </c>
      <c r="M636">
        <f>Table1[[#This Row],[mz]]-$Y$8</f>
        <v>47.610586606784395</v>
      </c>
      <c r="N636">
        <f>Table1[[#This Row],[cx]]*$W$9+Table1[[#This Row],[cy]]*$X$9+Table1[[#This Row],[cz]]*$Y$9</f>
        <v>1.6788474286853136E-2</v>
      </c>
      <c r="O636">
        <f>Table1[[#This Row],[cx]]*$W$10+Table1[[#This Row],[cy]]*$X$10+Table1[[#This Row],[cz]]*$Y$10</f>
        <v>-0.33580362340335945</v>
      </c>
      <c r="P636">
        <f>Table1[[#This Row],[cx]]*$W$11+Table1[[#This Row],[cy]]*$X$11+Table1[[#This Row],[cz]]*$Y$11</f>
        <v>0.86481600353036858</v>
      </c>
      <c r="Q636">
        <f t="shared" si="51"/>
        <v>1.933416656487039E-2</v>
      </c>
      <c r="R636">
        <f t="shared" si="52"/>
        <v>-87.137885281031956</v>
      </c>
      <c r="AF636">
        <f t="shared" si="53"/>
        <v>0.34549355046388641</v>
      </c>
      <c r="AG636">
        <f t="shared" si="54"/>
        <v>1.1153769397811737</v>
      </c>
      <c r="AH636">
        <f t="shared" si="55"/>
        <v>81.995703582274544</v>
      </c>
      <c r="AI636">
        <f>SQRT(Table1[[#This Row],[ax]]*Table1[[#This Row],[ax]]+Table1[[#This Row],[ay]]*Table1[[#This Row],[ay]]+Table1[[#This Row],[az]]*Table1[[#This Row],[az]])-9.807</f>
        <v>0.17648260073302247</v>
      </c>
    </row>
    <row r="637" spans="1:35" x14ac:dyDescent="0.25">
      <c r="A637">
        <v>37442198</v>
      </c>
      <c r="B637">
        <v>-0.17202600000000001</v>
      </c>
      <c r="C637">
        <v>1.0652619999999999</v>
      </c>
      <c r="D637">
        <v>9.7126610000000007</v>
      </c>
      <c r="E637">
        <v>3.6329999999999999E-3</v>
      </c>
      <c r="F637">
        <v>5.8849999999999996E-3</v>
      </c>
      <c r="G637">
        <v>0.30748999999999999</v>
      </c>
      <c r="H637">
        <v>-13.349252999999999</v>
      </c>
      <c r="I637">
        <v>13.030632000000001</v>
      </c>
      <c r="J637">
        <v>70.386962999999994</v>
      </c>
      <c r="K637">
        <f>Table1[[#This Row],[mx]]-$W$8</f>
        <v>-5.4400764257156515</v>
      </c>
      <c r="L637">
        <f>Table1[[#This Row],[my]]-$X$8</f>
        <v>2.9133506907879614</v>
      </c>
      <c r="M637">
        <f>Table1[[#This Row],[mz]]-$Y$8</f>
        <v>47.783956606784386</v>
      </c>
      <c r="N637">
        <f>Table1[[#This Row],[cx]]*$W$9+Table1[[#This Row],[cy]]*$X$9+Table1[[#This Row],[cz]]*$Y$9</f>
        <v>-2.0553039450405847E-2</v>
      </c>
      <c r="O637">
        <f>Table1[[#This Row],[cx]]*$W$10+Table1[[#This Row],[cy]]*$X$10+Table1[[#This Row],[cz]]*$Y$10</f>
        <v>-0.31535059904930957</v>
      </c>
      <c r="P637">
        <f>Table1[[#This Row],[cx]]*$W$11+Table1[[#This Row],[cy]]*$X$11+Table1[[#This Row],[cz]]*$Y$11</f>
        <v>0.87937538442146623</v>
      </c>
      <c r="Q637">
        <f t="shared" si="51"/>
        <v>1.6085977131014294E-2</v>
      </c>
      <c r="R637">
        <f t="shared" si="52"/>
        <v>-93.72899004393139</v>
      </c>
      <c r="AF637">
        <f t="shared" si="53"/>
        <v>0.20815556697102808</v>
      </c>
      <c r="AG637">
        <f t="shared" si="54"/>
        <v>0.33718566243448944</v>
      </c>
      <c r="AH637">
        <f t="shared" si="55"/>
        <v>17.617879242477681</v>
      </c>
      <c r="AI637">
        <f>SQRT(Table1[[#This Row],[ax]]*Table1[[#This Row],[ax]]+Table1[[#This Row],[ay]]*Table1[[#This Row],[ay]]+Table1[[#This Row],[az]]*Table1[[#This Row],[az]])-9.807</f>
        <v>-3.4581682396060742E-2</v>
      </c>
    </row>
    <row r="638" spans="1:35" x14ac:dyDescent="0.25">
      <c r="A638">
        <v>37493674</v>
      </c>
      <c r="B638">
        <v>4.3463000000000002E-2</v>
      </c>
      <c r="C638">
        <v>-7.4436000000000002E-2</v>
      </c>
      <c r="D638">
        <v>9.8491370000000007</v>
      </c>
      <c r="E638">
        <v>-2.4919999999999999E-3</v>
      </c>
      <c r="F638">
        <v>-5.0699999999999996E-4</v>
      </c>
      <c r="G638">
        <v>3.3530000000000001E-3</v>
      </c>
      <c r="H638">
        <v>-11.725695</v>
      </c>
      <c r="I638">
        <v>14.659461</v>
      </c>
      <c r="J638">
        <v>70.907066</v>
      </c>
      <c r="K638">
        <f>Table1[[#This Row],[mx]]-$W$8</f>
        <v>-3.8165184257156524</v>
      </c>
      <c r="L638">
        <f>Table1[[#This Row],[my]]-$X$8</f>
        <v>4.542179690787961</v>
      </c>
      <c r="M638">
        <f>Table1[[#This Row],[mz]]-$Y$8</f>
        <v>48.304059606784392</v>
      </c>
      <c r="N638">
        <f>Table1[[#This Row],[cx]]*$W$9+Table1[[#This Row],[cy]]*$X$9+Table1[[#This Row],[cz]]*$Y$9</f>
        <v>1.1419121621596459E-2</v>
      </c>
      <c r="O638">
        <f>Table1[[#This Row],[cx]]*$W$10+Table1[[#This Row],[cy]]*$X$10+Table1[[#This Row],[cz]]*$Y$10</f>
        <v>-0.28891367844717597</v>
      </c>
      <c r="P638">
        <f>Table1[[#This Row],[cx]]*$W$11+Table1[[#This Row],[cy]]*$X$11+Table1[[#This Row],[cz]]*$Y$11</f>
        <v>0.89834886644176892</v>
      </c>
      <c r="Q638">
        <f t="shared" si="51"/>
        <v>1.1961316602157619E-2</v>
      </c>
      <c r="R638">
        <f t="shared" si="52"/>
        <v>-87.736600412578568</v>
      </c>
      <c r="AF638">
        <f t="shared" si="53"/>
        <v>-0.14278108254660113</v>
      </c>
      <c r="AG638">
        <f t="shared" si="54"/>
        <v>-2.9048960213132736E-2</v>
      </c>
      <c r="AH638">
        <f t="shared" si="55"/>
        <v>0.19211274870736503</v>
      </c>
      <c r="AI638">
        <f>SQRT(Table1[[#This Row],[ax]]*Table1[[#This Row],[ax]]+Table1[[#This Row],[ay]]*Table1[[#This Row],[ay]]+Table1[[#This Row],[az]]*Table1[[#This Row],[az]])-9.807</f>
        <v>4.2514170517955918E-2</v>
      </c>
    </row>
    <row r="639" spans="1:35" x14ac:dyDescent="0.25">
      <c r="A639">
        <v>37545143</v>
      </c>
      <c r="B639">
        <v>9.9430000000000004E-3</v>
      </c>
      <c r="C639">
        <v>-2.6059999999999998E-3</v>
      </c>
      <c r="D639">
        <v>9.7629420000000007</v>
      </c>
      <c r="E639">
        <v>-3.0249999999999999E-3</v>
      </c>
      <c r="F639">
        <v>2.4229999999999998E-3</v>
      </c>
      <c r="G639">
        <v>-1.0900000000000001E-4</v>
      </c>
      <c r="H639">
        <v>-11.906090000000001</v>
      </c>
      <c r="I639">
        <v>13.030632000000001</v>
      </c>
      <c r="J639">
        <v>69.346763999999993</v>
      </c>
      <c r="K639">
        <f>Table1[[#This Row],[mx]]-$W$8</f>
        <v>-3.9969134257156531</v>
      </c>
      <c r="L639">
        <f>Table1[[#This Row],[my]]-$X$8</f>
        <v>2.9133506907879614</v>
      </c>
      <c r="M639">
        <f>Table1[[#This Row],[mz]]-$Y$8</f>
        <v>46.743757606784385</v>
      </c>
      <c r="N639">
        <f>Table1[[#This Row],[cx]]*$W$9+Table1[[#This Row],[cy]]*$X$9+Table1[[#This Row],[cz]]*$Y$9</f>
        <v>5.1172467758571621E-3</v>
      </c>
      <c r="O639">
        <f>Table1[[#This Row],[cx]]*$W$10+Table1[[#This Row],[cy]]*$X$10+Table1[[#This Row],[cz]]*$Y$10</f>
        <v>-0.3065735945722674</v>
      </c>
      <c r="P639">
        <f>Table1[[#This Row],[cx]]*$W$11+Table1[[#This Row],[cy]]*$X$11+Table1[[#This Row],[cz]]*$Y$11</f>
        <v>0.85908584634108032</v>
      </c>
      <c r="Q639">
        <f t="shared" si="51"/>
        <v>2.8209874148242706E-2</v>
      </c>
      <c r="R639">
        <f t="shared" si="52"/>
        <v>-89.043722541199429</v>
      </c>
      <c r="AF639">
        <f t="shared" si="53"/>
        <v>-0.17331973302707401</v>
      </c>
      <c r="AG639">
        <f t="shared" si="54"/>
        <v>0.13882767376019844</v>
      </c>
      <c r="AH639">
        <f t="shared" si="55"/>
        <v>-6.2452399669259738E-3</v>
      </c>
      <c r="AI639">
        <f>SQRT(Table1[[#This Row],[ax]]*Table1[[#This Row],[ax]]+Table1[[#This Row],[ay]]*Table1[[#This Row],[ay]]+Table1[[#This Row],[az]]*Table1[[#This Row],[az]])-9.807</f>
        <v>-4.4052589005254106E-2</v>
      </c>
    </row>
    <row r="640" spans="1:35" x14ac:dyDescent="0.25">
      <c r="A640">
        <v>37596605</v>
      </c>
      <c r="B640">
        <v>3.6499999999999998E-4</v>
      </c>
      <c r="C640">
        <v>2.1819999999999999E-3</v>
      </c>
      <c r="D640">
        <v>9.7677309999999995</v>
      </c>
      <c r="E640">
        <v>-1.6930000000000001E-3</v>
      </c>
      <c r="F640">
        <v>2.1559999999999999E-3</v>
      </c>
      <c r="G640">
        <v>-3.3050000000000002E-3</v>
      </c>
      <c r="H640">
        <v>-11.725695</v>
      </c>
      <c r="I640">
        <v>13.573575</v>
      </c>
      <c r="J640">
        <v>69.520126000000005</v>
      </c>
      <c r="K640">
        <f>Table1[[#This Row],[mx]]-$W$8</f>
        <v>-3.8165184257156524</v>
      </c>
      <c r="L640">
        <f>Table1[[#This Row],[my]]-$X$8</f>
        <v>3.4562936907879607</v>
      </c>
      <c r="M640">
        <f>Table1[[#This Row],[mz]]-$Y$8</f>
        <v>46.917119606784397</v>
      </c>
      <c r="N640">
        <f>Table1[[#This Row],[cx]]*$W$9+Table1[[#This Row],[cy]]*$X$9+Table1[[#This Row],[cz]]*$Y$9</f>
        <v>8.9069854360357276E-3</v>
      </c>
      <c r="O640">
        <f>Table1[[#This Row],[cx]]*$W$10+Table1[[#This Row],[cy]]*$X$10+Table1[[#This Row],[cz]]*$Y$10</f>
        <v>-0.29796950688246721</v>
      </c>
      <c r="P640">
        <f>Table1[[#This Row],[cx]]*$W$11+Table1[[#This Row],[cy]]*$X$11+Table1[[#This Row],[cz]]*$Y$11</f>
        <v>0.86584618282453218</v>
      </c>
      <c r="Q640">
        <f t="shared" si="51"/>
        <v>2.6064561084353885E-2</v>
      </c>
      <c r="R640">
        <f t="shared" si="52"/>
        <v>-88.287808849241614</v>
      </c>
      <c r="AF640">
        <f t="shared" si="53"/>
        <v>-9.7001754715648369E-2</v>
      </c>
      <c r="AG640">
        <f t="shared" si="54"/>
        <v>0.12352970063020548</v>
      </c>
      <c r="AH640">
        <f t="shared" si="55"/>
        <v>-0.18936255129073709</v>
      </c>
      <c r="AI640">
        <f>SQRT(Table1[[#This Row],[ax]]*Table1[[#This Row],[ax]]+Table1[[#This Row],[ay]]*Table1[[#This Row],[ay]]+Table1[[#This Row],[az]]*Table1[[#This Row],[az]])-9.807</f>
        <v>-3.9268749463364117E-2</v>
      </c>
    </row>
    <row r="641" spans="1:35" x14ac:dyDescent="0.25">
      <c r="A641">
        <v>37648073</v>
      </c>
      <c r="B641">
        <v>2.1913999999999999E-2</v>
      </c>
      <c r="C641">
        <v>-2.1760999999999999E-2</v>
      </c>
      <c r="D641">
        <v>9.8180110000000003</v>
      </c>
      <c r="E641">
        <v>4.37E-4</v>
      </c>
      <c r="F641">
        <v>1.624E-3</v>
      </c>
      <c r="G641">
        <v>2.5539999999999998E-3</v>
      </c>
      <c r="H641">
        <v>-11.545299999999999</v>
      </c>
      <c r="I641">
        <v>11.582784</v>
      </c>
      <c r="J641">
        <v>71.080428999999995</v>
      </c>
      <c r="K641">
        <f>Table1[[#This Row],[mx]]-$W$8</f>
        <v>-3.6361234257156516</v>
      </c>
      <c r="L641">
        <f>Table1[[#This Row],[my]]-$X$8</f>
        <v>1.4655026907879609</v>
      </c>
      <c r="M641">
        <f>Table1[[#This Row],[mz]]-$Y$8</f>
        <v>48.477422606784387</v>
      </c>
      <c r="N641">
        <f>Table1[[#This Row],[cx]]*$W$9+Table1[[#This Row],[cy]]*$X$9+Table1[[#This Row],[cz]]*$Y$9</f>
        <v>1.4836227391480175E-2</v>
      </c>
      <c r="O641">
        <f>Table1[[#This Row],[cx]]*$W$10+Table1[[#This Row],[cy]]*$X$10+Table1[[#This Row],[cz]]*$Y$10</f>
        <v>-0.34580236456241609</v>
      </c>
      <c r="P641">
        <f>Table1[[#This Row],[cx]]*$W$11+Table1[[#This Row],[cy]]*$X$11+Table1[[#This Row],[cz]]*$Y$11</f>
        <v>0.87919304083473249</v>
      </c>
      <c r="Q641">
        <f t="shared" si="51"/>
        <v>1.1496172996616802E-2</v>
      </c>
      <c r="R641">
        <f t="shared" si="52"/>
        <v>-87.543301313653885</v>
      </c>
      <c r="AF641">
        <f t="shared" si="53"/>
        <v>2.5038255647216973E-2</v>
      </c>
      <c r="AG641">
        <f t="shared" si="54"/>
        <v>9.3048345929245699E-2</v>
      </c>
      <c r="AH641">
        <f t="shared" si="55"/>
        <v>0.14633342087641224</v>
      </c>
      <c r="AI641">
        <f>SQRT(Table1[[#This Row],[ax]]*Table1[[#This Row],[ax]]+Table1[[#This Row],[ay]]*Table1[[#This Row],[ay]]+Table1[[#This Row],[az]]*Table1[[#This Row],[az]])-9.807</f>
        <v>1.1059572066061563E-2</v>
      </c>
    </row>
    <row r="642" spans="1:35" x14ac:dyDescent="0.25">
      <c r="A642">
        <v>37699543</v>
      </c>
      <c r="B642">
        <v>1.9519999999999999E-2</v>
      </c>
      <c r="C642">
        <v>-1.2184E-2</v>
      </c>
      <c r="D642">
        <v>9.8467439999999993</v>
      </c>
      <c r="E642">
        <v>-9.5000000000000005E-5</v>
      </c>
      <c r="F642">
        <v>-2.4000000000000001E-4</v>
      </c>
      <c r="G642">
        <v>-3.7599999999999998E-4</v>
      </c>
      <c r="H642">
        <v>-12.086486000000001</v>
      </c>
      <c r="I642">
        <v>13.211613</v>
      </c>
      <c r="J642">
        <v>72.640732</v>
      </c>
      <c r="K642">
        <f>Table1[[#This Row],[mx]]-$W$8</f>
        <v>-4.1773094257156531</v>
      </c>
      <c r="L642">
        <f>Table1[[#This Row],[my]]-$X$8</f>
        <v>3.0943316907879606</v>
      </c>
      <c r="M642">
        <f>Table1[[#This Row],[mz]]-$Y$8</f>
        <v>50.037725606784392</v>
      </c>
      <c r="N642">
        <f>Table1[[#This Row],[cx]]*$W$9+Table1[[#This Row],[cy]]*$X$9+Table1[[#This Row],[cz]]*$Y$9</f>
        <v>7.4028458895467331E-3</v>
      </c>
      <c r="O642">
        <f>Table1[[#This Row],[cx]]*$W$10+Table1[[#This Row],[cy]]*$X$10+Table1[[#This Row],[cz]]*$Y$10</f>
        <v>-0.32855898040438009</v>
      </c>
      <c r="P642">
        <f>Table1[[#This Row],[cx]]*$W$11+Table1[[#This Row],[cy]]*$X$11+Table1[[#This Row],[cz]]*$Y$11</f>
        <v>0.91932796457216959</v>
      </c>
      <c r="Q642">
        <f t="shared" si="51"/>
        <v>2.1930758576750751E-3</v>
      </c>
      <c r="R642">
        <f t="shared" si="52"/>
        <v>-88.70927261649399</v>
      </c>
      <c r="AF642">
        <f t="shared" si="53"/>
        <v>-5.4430990537428208E-3</v>
      </c>
      <c r="AG642">
        <f t="shared" si="54"/>
        <v>-1.3750987083139758E-2</v>
      </c>
      <c r="AH642">
        <f t="shared" si="55"/>
        <v>-2.1543213096918951E-2</v>
      </c>
      <c r="AI642">
        <f>SQRT(Table1[[#This Row],[ax]]*Table1[[#This Row],[ax]]+Table1[[#This Row],[ay]]*Table1[[#This Row],[ay]]+Table1[[#This Row],[az]]*Table1[[#This Row],[az]])-9.807</f>
        <v>3.9770886021059937E-2</v>
      </c>
    </row>
    <row r="643" spans="1:35" x14ac:dyDescent="0.25">
      <c r="A643">
        <v>37751012</v>
      </c>
      <c r="B643">
        <v>0.263741</v>
      </c>
      <c r="C643">
        <v>-1.0034339999999999</v>
      </c>
      <c r="D643">
        <v>9.7820970000000003</v>
      </c>
      <c r="E643">
        <v>2.0677999999999998E-2</v>
      </c>
      <c r="F643">
        <v>1.0411999999999999E-2</v>
      </c>
      <c r="G643">
        <v>0.72028700000000001</v>
      </c>
      <c r="H643">
        <v>-12.627670999999999</v>
      </c>
      <c r="I643">
        <v>12.306706999999999</v>
      </c>
      <c r="J643">
        <v>72.120636000000005</v>
      </c>
      <c r="K643">
        <f>Table1[[#This Row],[mx]]-$W$8</f>
        <v>-4.7184944257156518</v>
      </c>
      <c r="L643">
        <f>Table1[[#This Row],[my]]-$X$8</f>
        <v>2.1894256907879601</v>
      </c>
      <c r="M643">
        <f>Table1[[#This Row],[mz]]-$Y$8</f>
        <v>49.517629606784396</v>
      </c>
      <c r="N643">
        <f>Table1[[#This Row],[cx]]*$W$9+Table1[[#This Row],[cy]]*$X$9+Table1[[#This Row],[cz]]*$Y$9</f>
        <v>-3.891860576517539E-3</v>
      </c>
      <c r="O643">
        <f>Table1[[#This Row],[cx]]*$W$10+Table1[[#This Row],[cy]]*$X$10+Table1[[#This Row],[cz]]*$Y$10</f>
        <v>-0.3412726319644161</v>
      </c>
      <c r="P643">
        <f>Table1[[#This Row],[cx]]*$W$11+Table1[[#This Row],[cy]]*$X$11+Table1[[#This Row],[cz]]*$Y$11</f>
        <v>0.9042300056552548</v>
      </c>
      <c r="Q643">
        <f t="shared" ref="Q643:Q706" si="56">POWER(N643*N643+O643*O643+P643*P643-1,2)</f>
        <v>4.3409572169793159E-3</v>
      </c>
      <c r="R643">
        <f t="shared" ref="R643:R706" si="57">DEGREES(ATAN2(N643,O643))</f>
        <v>-90.653370645152052</v>
      </c>
      <c r="AF643">
        <f t="shared" ref="AF643:AF706" si="58">DEGREES(E643)</f>
        <v>1.1847621287715162</v>
      </c>
      <c r="AG643">
        <f t="shared" ref="AG643:AG706" si="59">DEGREES(F643)</f>
        <v>0.59656365629021313</v>
      </c>
      <c r="AH643">
        <f t="shared" ref="AH643:AH706" si="60">DEGREES(G643)</f>
        <v>41.269405138139525</v>
      </c>
      <c r="AI643">
        <f>SQRT(Table1[[#This Row],[ax]]*Table1[[#This Row],[ax]]+Table1[[#This Row],[ay]]*Table1[[#This Row],[ay]]+Table1[[#This Row],[az]]*Table1[[#This Row],[az]])-9.807</f>
        <v>2.9964004450052428E-2</v>
      </c>
    </row>
    <row r="644" spans="1:35" x14ac:dyDescent="0.25">
      <c r="A644">
        <v>37802489</v>
      </c>
      <c r="B644">
        <v>-7.6253000000000001E-2</v>
      </c>
      <c r="C644">
        <v>0.38766800000000001</v>
      </c>
      <c r="D644">
        <v>9.86111</v>
      </c>
      <c r="E644">
        <v>-1.6872999999999999E-2</v>
      </c>
      <c r="F644">
        <v>9.0810000000000005E-3</v>
      </c>
      <c r="G644">
        <v>0.81802600000000003</v>
      </c>
      <c r="H644">
        <v>-11.184509</v>
      </c>
      <c r="I644">
        <v>12.306706999999999</v>
      </c>
      <c r="J644">
        <v>70.386962999999994</v>
      </c>
      <c r="K644">
        <f>Table1[[#This Row],[mx]]-$W$8</f>
        <v>-3.2753324257156526</v>
      </c>
      <c r="L644">
        <f>Table1[[#This Row],[my]]-$X$8</f>
        <v>2.1894256907879601</v>
      </c>
      <c r="M644">
        <f>Table1[[#This Row],[mz]]-$Y$8</f>
        <v>47.783956606784386</v>
      </c>
      <c r="N644">
        <f>Table1[[#This Row],[cx]]*$W$9+Table1[[#This Row],[cy]]*$X$9+Table1[[#This Row],[cz]]*$Y$9</f>
        <v>2.0578226792451339E-2</v>
      </c>
      <c r="O644">
        <f>Table1[[#This Row],[cx]]*$W$10+Table1[[#This Row],[cy]]*$X$10+Table1[[#This Row],[cz]]*$Y$10</f>
        <v>-0.32719959680921668</v>
      </c>
      <c r="P644">
        <f>Table1[[#This Row],[cx]]*$W$11+Table1[[#This Row],[cy]]*$X$11+Table1[[#This Row],[cz]]*$Y$11</f>
        <v>0.87157648264626086</v>
      </c>
      <c r="Q644">
        <f t="shared" si="56"/>
        <v>1.7654807696392834E-2</v>
      </c>
      <c r="R644">
        <f t="shared" si="57"/>
        <v>-86.401295407150712</v>
      </c>
      <c r="AF644">
        <f t="shared" si="58"/>
        <v>-0.96675168772423803</v>
      </c>
      <c r="AG644">
        <f t="shared" si="59"/>
        <v>0.52030297375830059</v>
      </c>
      <c r="AH644">
        <f t="shared" si="60"/>
        <v>46.869437331968683</v>
      </c>
      <c r="AI644">
        <f>SQRT(Table1[[#This Row],[ax]]*Table1[[#This Row],[ax]]+Table1[[#This Row],[ay]]*Table1[[#This Row],[ay]]+Table1[[#This Row],[az]]*Table1[[#This Row],[az]])-9.807</f>
        <v>6.2021807166756204E-2</v>
      </c>
    </row>
    <row r="645" spans="1:35" x14ac:dyDescent="0.25">
      <c r="A645">
        <v>37853964</v>
      </c>
      <c r="B645">
        <v>-0.272588</v>
      </c>
      <c r="C645">
        <v>-0.88611200000000001</v>
      </c>
      <c r="D645">
        <v>9.6504089999999998</v>
      </c>
      <c r="E645">
        <v>1.1356E-2</v>
      </c>
      <c r="F645">
        <v>1.1211E-2</v>
      </c>
      <c r="G645">
        <v>0.86729500000000004</v>
      </c>
      <c r="H645">
        <v>-11.364903999999999</v>
      </c>
      <c r="I645">
        <v>12.487689</v>
      </c>
      <c r="J645">
        <v>71.253799000000001</v>
      </c>
      <c r="K645">
        <f>Table1[[#This Row],[mx]]-$W$8</f>
        <v>-3.4557274257156516</v>
      </c>
      <c r="L645">
        <f>Table1[[#This Row],[my]]-$X$8</f>
        <v>2.3704076907879603</v>
      </c>
      <c r="M645">
        <f>Table1[[#This Row],[mz]]-$Y$8</f>
        <v>48.650792606784393</v>
      </c>
      <c r="N645">
        <f>Table1[[#This Row],[cx]]*$W$9+Table1[[#This Row],[cy]]*$X$9+Table1[[#This Row],[cz]]*$Y$9</f>
        <v>1.8663262394125399E-2</v>
      </c>
      <c r="O645">
        <f>Table1[[#This Row],[cx]]*$W$10+Table1[[#This Row],[cy]]*$X$10+Table1[[#This Row],[cz]]*$Y$10</f>
        <v>-0.33064906077422662</v>
      </c>
      <c r="P645">
        <f>Table1[[#This Row],[cx]]*$W$11+Table1[[#This Row],[cy]]*$X$11+Table1[[#This Row],[cz]]*$Y$11</f>
        <v>0.88854513673428004</v>
      </c>
      <c r="Q645">
        <f t="shared" si="56"/>
        <v>1.0162741028930816E-2</v>
      </c>
      <c r="R645">
        <f t="shared" si="57"/>
        <v>-86.769406452254657</v>
      </c>
      <c r="AF645">
        <f t="shared" si="58"/>
        <v>0.65065087215056283</v>
      </c>
      <c r="AG645">
        <f t="shared" si="59"/>
        <v>0.64234298412116597</v>
      </c>
      <c r="AH645">
        <f t="shared" si="60"/>
        <v>49.692343092798737</v>
      </c>
      <c r="AI645">
        <f>SQRT(Table1[[#This Row],[ax]]*Table1[[#This Row],[ax]]+Table1[[#This Row],[ay]]*Table1[[#This Row],[ay]]+Table1[[#This Row],[az]]*Table1[[#This Row],[az]])-9.807</f>
        <v>-0.11216155051725529</v>
      </c>
    </row>
    <row r="646" spans="1:35" x14ac:dyDescent="0.25">
      <c r="A646">
        <v>37905441</v>
      </c>
      <c r="B646">
        <v>5.1539999999999997E-3</v>
      </c>
      <c r="C646">
        <v>0.81385799999999997</v>
      </c>
      <c r="D646">
        <v>9.7485759999999999</v>
      </c>
      <c r="E646">
        <v>2.0677999999999998E-2</v>
      </c>
      <c r="F646">
        <v>2.3994999999999999E-2</v>
      </c>
      <c r="G646">
        <v>1.3661129999999999</v>
      </c>
      <c r="H646">
        <v>-12.086486000000001</v>
      </c>
      <c r="I646">
        <v>13.935536000000001</v>
      </c>
      <c r="J646">
        <v>70.560333</v>
      </c>
      <c r="K646">
        <f>Table1[[#This Row],[mx]]-$W$8</f>
        <v>-4.1773094257156531</v>
      </c>
      <c r="L646">
        <f>Table1[[#This Row],[my]]-$X$8</f>
        <v>3.8182546907879615</v>
      </c>
      <c r="M646">
        <f>Table1[[#This Row],[mz]]-$Y$8</f>
        <v>47.957326606784392</v>
      </c>
      <c r="N646">
        <f>Table1[[#This Row],[cx]]*$W$9+Table1[[#This Row],[cy]]*$X$9+Table1[[#This Row],[cz]]*$Y$9</f>
        <v>3.8768730493411591E-3</v>
      </c>
      <c r="O646">
        <f>Table1[[#This Row],[cx]]*$W$10+Table1[[#This Row],[cy]]*$X$10+Table1[[#This Row],[cz]]*$Y$10</f>
        <v>-0.29957252714841559</v>
      </c>
      <c r="P646">
        <f>Table1[[#This Row],[cx]]*$W$11+Table1[[#This Row],[cy]]*$X$11+Table1[[#This Row],[cz]]*$Y$11</f>
        <v>0.88741964505370596</v>
      </c>
      <c r="Q646">
        <f t="shared" si="56"/>
        <v>1.5062074701451886E-2</v>
      </c>
      <c r="R646">
        <f t="shared" si="57"/>
        <v>-89.258556629971608</v>
      </c>
      <c r="AF646">
        <f t="shared" si="58"/>
        <v>1.1847621287715162</v>
      </c>
      <c r="AG646">
        <f t="shared" si="59"/>
        <v>1.3748122294164102</v>
      </c>
      <c r="AH646">
        <f t="shared" si="60"/>
        <v>78.272509237955433</v>
      </c>
      <c r="AI646">
        <f>SQRT(Table1[[#This Row],[ax]]*Table1[[#This Row],[ax]]+Table1[[#This Row],[ay]]*Table1[[#This Row],[ay]]+Table1[[#This Row],[az]]*Table1[[#This Row],[az]])-9.807</f>
        <v>-2.4509241729079534E-2</v>
      </c>
    </row>
    <row r="647" spans="1:35" x14ac:dyDescent="0.25">
      <c r="A647">
        <v>37956926</v>
      </c>
      <c r="B647">
        <v>-0.150477</v>
      </c>
      <c r="C647">
        <v>-0.59879300000000002</v>
      </c>
      <c r="D647">
        <v>9.7701250000000002</v>
      </c>
      <c r="E647">
        <v>1.2154999999999999E-2</v>
      </c>
      <c r="F647">
        <v>2.0532999999999999E-2</v>
      </c>
      <c r="G647">
        <v>1.2750319999999999</v>
      </c>
      <c r="H647">
        <v>-10.462928</v>
      </c>
      <c r="I647">
        <v>14.116517999999999</v>
      </c>
      <c r="J647">
        <v>71.427161999999996</v>
      </c>
      <c r="K647">
        <f>Table1[[#This Row],[mx]]-$W$8</f>
        <v>-2.5537514257156522</v>
      </c>
      <c r="L647">
        <f>Table1[[#This Row],[my]]-$X$8</f>
        <v>3.99923669078796</v>
      </c>
      <c r="M647">
        <f>Table1[[#This Row],[mz]]-$Y$8</f>
        <v>48.824155606784387</v>
      </c>
      <c r="N647">
        <f>Table1[[#This Row],[cx]]*$W$9+Table1[[#This Row],[cy]]*$X$9+Table1[[#This Row],[cz]]*$Y$9</f>
        <v>3.6300051249623211E-2</v>
      </c>
      <c r="O647">
        <f>Table1[[#This Row],[cx]]*$W$10+Table1[[#This Row],[cy]]*$X$10+Table1[[#This Row],[cz]]*$Y$10</f>
        <v>-0.30198062654086028</v>
      </c>
      <c r="P647">
        <f>Table1[[#This Row],[cx]]*$W$11+Table1[[#This Row],[cy]]*$X$11+Table1[[#This Row],[cz]]*$Y$11</f>
        <v>0.9022084592149564</v>
      </c>
      <c r="Q647">
        <f t="shared" si="56"/>
        <v>8.7441020702037978E-3</v>
      </c>
      <c r="R647">
        <f t="shared" si="57"/>
        <v>-83.145560058393059</v>
      </c>
      <c r="AF647">
        <f t="shared" si="58"/>
        <v>0.69643019998151556</v>
      </c>
      <c r="AG647">
        <f t="shared" si="59"/>
        <v>1.1764542407421192</v>
      </c>
      <c r="AH647">
        <f t="shared" si="60"/>
        <v>73.053952344124383</v>
      </c>
      <c r="AI647">
        <f>SQRT(Table1[[#This Row],[ax]]*Table1[[#This Row],[ax]]+Table1[[#This Row],[ay]]*Table1[[#This Row],[ay]]+Table1[[#This Row],[az]]*Table1[[#This Row],[az]])-9.807</f>
        <v>-1.7386172069757677E-2</v>
      </c>
    </row>
    <row r="648" spans="1:35" x14ac:dyDescent="0.25">
      <c r="A648">
        <v>38008405</v>
      </c>
      <c r="B648">
        <v>0.464864</v>
      </c>
      <c r="C648">
        <v>-0.36654399999999998</v>
      </c>
      <c r="D648">
        <v>9.8563200000000002</v>
      </c>
      <c r="E648">
        <v>3.0530999999999999E-2</v>
      </c>
      <c r="F648">
        <v>2.0799000000000002E-2</v>
      </c>
      <c r="G648">
        <v>1.30193</v>
      </c>
      <c r="H648">
        <v>-10.823718</v>
      </c>
      <c r="I648">
        <v>13.392593</v>
      </c>
      <c r="J648">
        <v>71.427161999999996</v>
      </c>
      <c r="K648">
        <f>Table1[[#This Row],[mx]]-$W$8</f>
        <v>-2.9145414257156519</v>
      </c>
      <c r="L648">
        <f>Table1[[#This Row],[my]]-$X$8</f>
        <v>3.2753116907879605</v>
      </c>
      <c r="M648">
        <f>Table1[[#This Row],[mz]]-$Y$8</f>
        <v>48.824155606784387</v>
      </c>
      <c r="N648">
        <f>Table1[[#This Row],[cx]]*$W$9+Table1[[#This Row],[cy]]*$X$9+Table1[[#This Row],[cz]]*$Y$9</f>
        <v>2.9357904700780015E-2</v>
      </c>
      <c r="O648">
        <f>Table1[[#This Row],[cx]]*$W$10+Table1[[#This Row],[cy]]*$X$10+Table1[[#This Row],[cz]]*$Y$10</f>
        <v>-0.31528745974473049</v>
      </c>
      <c r="P648">
        <f>Table1[[#This Row],[cx]]*$W$11+Table1[[#This Row],[cy]]*$X$11+Table1[[#This Row],[cz]]*$Y$11</f>
        <v>0.89746115837082741</v>
      </c>
      <c r="Q648">
        <f t="shared" si="56"/>
        <v>8.8916225318791953E-3</v>
      </c>
      <c r="R648">
        <f t="shared" si="57"/>
        <v>-84.680258610597178</v>
      </c>
      <c r="AF648">
        <f t="shared" si="58"/>
        <v>1.7492974443139164</v>
      </c>
      <c r="AG648">
        <f t="shared" si="59"/>
        <v>1.1916949180925993</v>
      </c>
      <c r="AH648">
        <f t="shared" si="60"/>
        <v>74.595094221467264</v>
      </c>
      <c r="AI648">
        <f>SQRT(Table1[[#This Row],[ax]]*Table1[[#This Row],[ax]]+Table1[[#This Row],[ay]]*Table1[[#This Row],[ay]]+Table1[[#This Row],[az]]*Table1[[#This Row],[az]])-9.807</f>
        <v>6.7082083152438798E-2</v>
      </c>
    </row>
    <row r="649" spans="1:35" x14ac:dyDescent="0.25">
      <c r="A649">
        <v>38059884</v>
      </c>
      <c r="B649">
        <v>0.27810699999999999</v>
      </c>
      <c r="C649">
        <v>-8.6407999999999999E-2</v>
      </c>
      <c r="D649">
        <v>9.8323769999999993</v>
      </c>
      <c r="E649">
        <v>4.6979999999999999E-3</v>
      </c>
      <c r="F649">
        <v>2.3727999999999999E-2</v>
      </c>
      <c r="G649">
        <v>1.5575969999999999</v>
      </c>
      <c r="H649">
        <v>-9.5609509999999993</v>
      </c>
      <c r="I649">
        <v>12.487689</v>
      </c>
      <c r="J649">
        <v>71.253799000000001</v>
      </c>
      <c r="K649">
        <f>Table1[[#This Row],[mx]]-$W$8</f>
        <v>-1.6517744257156517</v>
      </c>
      <c r="L649">
        <f>Table1[[#This Row],[my]]-$X$8</f>
        <v>2.3704076907879603</v>
      </c>
      <c r="M649">
        <f>Table1[[#This Row],[mz]]-$Y$8</f>
        <v>48.650792606784393</v>
      </c>
      <c r="N649">
        <f>Table1[[#This Row],[cx]]*$W$9+Table1[[#This Row],[cy]]*$X$9+Table1[[#This Row],[cz]]*$Y$9</f>
        <v>5.3001417107475642E-2</v>
      </c>
      <c r="O649">
        <f>Table1[[#This Row],[cx]]*$W$10+Table1[[#This Row],[cy]]*$X$10+Table1[[#This Row],[cz]]*$Y$10</f>
        <v>-0.32960774966036172</v>
      </c>
      <c r="P649">
        <f>Table1[[#This Row],[cx]]*$W$11+Table1[[#This Row],[cy]]*$X$11+Table1[[#This Row],[cz]]*$Y$11</f>
        <v>0.88636542161089704</v>
      </c>
      <c r="Q649">
        <f t="shared" si="56"/>
        <v>1.058962847826788E-2</v>
      </c>
      <c r="R649">
        <f t="shared" si="57"/>
        <v>-80.864952976742686</v>
      </c>
      <c r="AF649">
        <f t="shared" si="58"/>
        <v>0.26917557215246074</v>
      </c>
      <c r="AG649">
        <f t="shared" si="59"/>
        <v>1.3595142562864173</v>
      </c>
      <c r="AH649">
        <f t="shared" si="60"/>
        <v>89.243734282238478</v>
      </c>
      <c r="AI649">
        <f>SQRT(Table1[[#This Row],[ax]]*Table1[[#This Row],[ax]]+Table1[[#This Row],[ay]]*Table1[[#This Row],[ay]]+Table1[[#This Row],[az]]*Table1[[#This Row],[az]])-9.807</f>
        <v>2.9688839037349979E-2</v>
      </c>
    </row>
    <row r="650" spans="1:35" x14ac:dyDescent="0.25">
      <c r="A650">
        <v>38111365</v>
      </c>
      <c r="B650">
        <v>0.56303099999999995</v>
      </c>
      <c r="C650">
        <v>-0.19415199999999999</v>
      </c>
      <c r="D650">
        <v>9.6456199999999992</v>
      </c>
      <c r="E650">
        <v>2.121E-2</v>
      </c>
      <c r="F650">
        <v>2.7191E-2</v>
      </c>
      <c r="G650">
        <v>1.5237750000000001</v>
      </c>
      <c r="H650">
        <v>-9.2001609999999996</v>
      </c>
      <c r="I650">
        <v>13.573575</v>
      </c>
      <c r="J650">
        <v>71.253799000000001</v>
      </c>
      <c r="K650">
        <f>Table1[[#This Row],[mx]]-$W$8</f>
        <v>-1.290984425715652</v>
      </c>
      <c r="L650">
        <f>Table1[[#This Row],[my]]-$X$8</f>
        <v>3.4562936907879607</v>
      </c>
      <c r="M650">
        <f>Table1[[#This Row],[mz]]-$Y$8</f>
        <v>48.650792606784393</v>
      </c>
      <c r="N650">
        <f>Table1[[#This Row],[cx]]*$W$9+Table1[[#This Row],[cy]]*$X$9+Table1[[#This Row],[cz]]*$Y$9</f>
        <v>5.9980827015467517E-2</v>
      </c>
      <c r="O650">
        <f>Table1[[#This Row],[cx]]*$W$10+Table1[[#This Row],[cy]]*$X$10+Table1[[#This Row],[cz]]*$Y$10</f>
        <v>-0.30975165793350684</v>
      </c>
      <c r="P650">
        <f>Table1[[#This Row],[cx]]*$W$11+Table1[[#This Row],[cy]]*$X$11+Table1[[#This Row],[cz]]*$Y$11</f>
        <v>0.89370433328706289</v>
      </c>
      <c r="Q650">
        <f t="shared" si="56"/>
        <v>1.0352813307998331E-2</v>
      </c>
      <c r="R650">
        <f t="shared" si="57"/>
        <v>-79.040785952300922</v>
      </c>
      <c r="AF650">
        <f t="shared" si="58"/>
        <v>1.2152434834724761</v>
      </c>
      <c r="AG650">
        <f t="shared" si="59"/>
        <v>1.5579295407402214</v>
      </c>
      <c r="AH650">
        <f t="shared" si="60"/>
        <v>87.30587642754702</v>
      </c>
      <c r="AI650">
        <f>SQRT(Table1[[#This Row],[ax]]*Table1[[#This Row],[ax]]+Table1[[#This Row],[ay]]*Table1[[#This Row],[ay]]+Table1[[#This Row],[az]]*Table1[[#This Row],[az]])-9.807</f>
        <v>-0.14301096386875223</v>
      </c>
    </row>
    <row r="651" spans="1:35" x14ac:dyDescent="0.25">
      <c r="A651">
        <v>38162846</v>
      </c>
      <c r="B651">
        <v>-0.49765399999999999</v>
      </c>
      <c r="C651">
        <v>0.22245999999999999</v>
      </c>
      <c r="D651">
        <v>9.6623800000000006</v>
      </c>
      <c r="E651">
        <v>6.5630000000000003E-3</v>
      </c>
      <c r="F651">
        <v>1.494E-2</v>
      </c>
      <c r="G651">
        <v>1.51179</v>
      </c>
      <c r="H651">
        <v>-8.8393700000000006</v>
      </c>
      <c r="I651">
        <v>13.573575</v>
      </c>
      <c r="J651">
        <v>70.907066</v>
      </c>
      <c r="K651">
        <f>Table1[[#This Row],[mx]]-$W$8</f>
        <v>-0.930193425715653</v>
      </c>
      <c r="L651">
        <f>Table1[[#This Row],[my]]-$X$8</f>
        <v>3.4562936907879607</v>
      </c>
      <c r="M651">
        <f>Table1[[#This Row],[mz]]-$Y$8</f>
        <v>48.304059606784392</v>
      </c>
      <c r="N651">
        <f>Table1[[#This Row],[cx]]*$W$9+Table1[[#This Row],[cy]]*$X$9+Table1[[#This Row],[cz]]*$Y$9</f>
        <v>6.6248382583655119E-2</v>
      </c>
      <c r="O651">
        <f>Table1[[#This Row],[cx]]*$W$10+Table1[[#This Row],[cy]]*$X$10+Table1[[#This Row],[cz]]*$Y$10</f>
        <v>-0.30689541039996943</v>
      </c>
      <c r="P651">
        <f>Table1[[#This Row],[cx]]*$W$11+Table1[[#This Row],[cy]]*$X$11+Table1[[#This Row],[cz]]*$Y$11</f>
        <v>0.88708646802683333</v>
      </c>
      <c r="Q651">
        <f t="shared" si="56"/>
        <v>1.3111156197091918E-2</v>
      </c>
      <c r="R651">
        <f t="shared" si="57"/>
        <v>-77.818684927566338</v>
      </c>
      <c r="AF651">
        <f t="shared" si="58"/>
        <v>0.3760322009443593</v>
      </c>
      <c r="AG651">
        <f t="shared" si="59"/>
        <v>0.85599894592544989</v>
      </c>
      <c r="AH651">
        <f t="shared" si="60"/>
        <v>86.619186510082727</v>
      </c>
      <c r="AI651">
        <f>SQRT(Table1[[#This Row],[ax]]*Table1[[#This Row],[ax]]+Table1[[#This Row],[ay]]*Table1[[#This Row],[ay]]+Table1[[#This Row],[az]]*Table1[[#This Row],[az]])-9.807</f>
        <v>-0.12925567501827295</v>
      </c>
    </row>
    <row r="652" spans="1:35" x14ac:dyDescent="0.25">
      <c r="A652">
        <v>38214322</v>
      </c>
      <c r="B652">
        <v>0.47204699999999999</v>
      </c>
      <c r="C652">
        <v>0.29907800000000001</v>
      </c>
      <c r="D652">
        <v>9.7773079999999997</v>
      </c>
      <c r="E652">
        <v>-7.0200000000000002E-3</v>
      </c>
      <c r="F652">
        <v>2.1597999999999999E-2</v>
      </c>
      <c r="G652">
        <v>1.263846</v>
      </c>
      <c r="H652">
        <v>-10.462928</v>
      </c>
      <c r="I652">
        <v>14.116517999999999</v>
      </c>
      <c r="J652">
        <v>71.773894999999996</v>
      </c>
      <c r="K652">
        <f>Table1[[#This Row],[mx]]-$W$8</f>
        <v>-2.5537514257156522</v>
      </c>
      <c r="L652">
        <f>Table1[[#This Row],[my]]-$X$8</f>
        <v>3.99923669078796</v>
      </c>
      <c r="M652">
        <f>Table1[[#This Row],[mz]]-$Y$8</f>
        <v>49.170888606784388</v>
      </c>
      <c r="N652">
        <f>Table1[[#This Row],[cx]]*$W$9+Table1[[#This Row],[cy]]*$X$9+Table1[[#This Row],[cz]]*$Y$9</f>
        <v>3.6900134238085552E-2</v>
      </c>
      <c r="O652">
        <f>Table1[[#This Row],[cx]]*$W$10+Table1[[#This Row],[cy]]*$X$10+Table1[[#This Row],[cz]]*$Y$10</f>
        <v>-0.30462861162072929</v>
      </c>
      <c r="P652">
        <f>Table1[[#This Row],[cx]]*$W$11+Table1[[#This Row],[cy]]*$X$11+Table1[[#This Row],[cz]]*$Y$11</f>
        <v>0.90839038096718971</v>
      </c>
      <c r="Q652">
        <f t="shared" si="56"/>
        <v>6.5071172699892373E-3</v>
      </c>
      <c r="R652">
        <f t="shared" si="57"/>
        <v>-83.093322779550817</v>
      </c>
      <c r="AF652">
        <f t="shared" si="58"/>
        <v>-0.40221637218183792</v>
      </c>
      <c r="AG652">
        <f t="shared" si="59"/>
        <v>1.2374742459235519</v>
      </c>
      <c r="AH652">
        <f t="shared" si="60"/>
        <v>72.413041754491047</v>
      </c>
      <c r="AI652">
        <f>SQRT(Table1[[#This Row],[ax]]*Table1[[#This Row],[ax]]+Table1[[#This Row],[ay]]*Table1[[#This Row],[ay]]+Table1[[#This Row],[az]]*Table1[[#This Row],[az]])-9.807</f>
        <v>-1.373559291096349E-2</v>
      </c>
    </row>
    <row r="653" spans="1:35" x14ac:dyDescent="0.25">
      <c r="A653">
        <v>38265802</v>
      </c>
      <c r="B653">
        <v>0.33796500000000002</v>
      </c>
      <c r="C653">
        <v>1.176E-2</v>
      </c>
      <c r="D653">
        <v>9.7246330000000007</v>
      </c>
      <c r="E653">
        <v>-2.8059000000000001E-2</v>
      </c>
      <c r="F653">
        <v>8.548E-3</v>
      </c>
      <c r="G653">
        <v>1.176493</v>
      </c>
      <c r="H653">
        <v>-10.462928</v>
      </c>
      <c r="I653">
        <v>13.030632000000001</v>
      </c>
      <c r="J653">
        <v>71.427161999999996</v>
      </c>
      <c r="K653">
        <f>Table1[[#This Row],[mx]]-$W$8</f>
        <v>-2.5537514257156522</v>
      </c>
      <c r="L653">
        <f>Table1[[#This Row],[my]]-$X$8</f>
        <v>2.9133506907879614</v>
      </c>
      <c r="M653">
        <f>Table1[[#This Row],[mz]]-$Y$8</f>
        <v>48.824155606784387</v>
      </c>
      <c r="N653">
        <f>Table1[[#This Row],[cx]]*$W$9+Table1[[#This Row],[cy]]*$X$9+Table1[[#This Row],[cz]]*$Y$9</f>
        <v>3.6188260863331531E-2</v>
      </c>
      <c r="O653">
        <f>Table1[[#This Row],[cx]]*$W$10+Table1[[#This Row],[cy]]*$X$10+Table1[[#This Row],[cz]]*$Y$10</f>
        <v>-0.32162845639128523</v>
      </c>
      <c r="P653">
        <f>Table1[[#This Row],[cx]]*$W$11+Table1[[#This Row],[cy]]*$X$11+Table1[[#This Row],[cz]]*$Y$11</f>
        <v>0.89443360523909343</v>
      </c>
      <c r="Q653">
        <f t="shared" si="56"/>
        <v>9.0695283999982588E-3</v>
      </c>
      <c r="R653">
        <f t="shared" si="57"/>
        <v>-83.580323219324839</v>
      </c>
      <c r="AF653">
        <f t="shared" si="58"/>
        <v>-1.6076622773575768</v>
      </c>
      <c r="AG653">
        <f t="shared" si="59"/>
        <v>0.48976432327782771</v>
      </c>
      <c r="AH653">
        <f t="shared" si="60"/>
        <v>67.408083526684763</v>
      </c>
      <c r="AI653">
        <f>SQRT(Table1[[#This Row],[ax]]*Table1[[#This Row],[ax]]+Table1[[#This Row],[ay]]*Table1[[#This Row],[ay]]+Table1[[#This Row],[az]]*Table1[[#This Row],[az]])-9.807</f>
        <v>-7.6488933076843679E-2</v>
      </c>
    </row>
    <row r="654" spans="1:35" x14ac:dyDescent="0.25">
      <c r="A654">
        <v>38317276</v>
      </c>
      <c r="B654">
        <v>-0.248644</v>
      </c>
      <c r="C654">
        <v>1.026953</v>
      </c>
      <c r="D654">
        <v>9.7533650000000005</v>
      </c>
      <c r="E654">
        <v>-8.6180000000000007E-3</v>
      </c>
      <c r="F654">
        <v>9.0810000000000005E-3</v>
      </c>
      <c r="G654">
        <v>0.72241699999999998</v>
      </c>
      <c r="H654">
        <v>-8.1177879999999991</v>
      </c>
      <c r="I654">
        <v>13.573575</v>
      </c>
      <c r="J654">
        <v>71.947265999999999</v>
      </c>
      <c r="K654">
        <f>Table1[[#This Row],[mx]]-$W$8</f>
        <v>-0.2086114257156515</v>
      </c>
      <c r="L654">
        <f>Table1[[#This Row],[my]]-$X$8</f>
        <v>3.4562936907879607</v>
      </c>
      <c r="M654">
        <f>Table1[[#This Row],[mz]]-$Y$8</f>
        <v>49.344259606784391</v>
      </c>
      <c r="N654">
        <f>Table1[[#This Row],[cx]]*$W$9+Table1[[#This Row],[cy]]*$X$9+Table1[[#This Row],[cz]]*$Y$9</f>
        <v>8.1783910393019535E-2</v>
      </c>
      <c r="O654">
        <f>Table1[[#This Row],[cx]]*$W$10+Table1[[#This Row],[cy]]*$X$10+Table1[[#This Row],[cz]]*$Y$10</f>
        <v>-0.31442284836919698</v>
      </c>
      <c r="P654">
        <f>Table1[[#This Row],[cx]]*$W$11+Table1[[#This Row],[cy]]*$X$11+Table1[[#This Row],[cz]]*$Y$11</f>
        <v>0.90476036409659555</v>
      </c>
      <c r="Q654">
        <f t="shared" si="56"/>
        <v>5.7544889588651803E-3</v>
      </c>
      <c r="R654">
        <f t="shared" si="57"/>
        <v>-75.419985754727264</v>
      </c>
      <c r="AF654">
        <f t="shared" si="58"/>
        <v>-0.4937750278437435</v>
      </c>
      <c r="AG654">
        <f t="shared" si="59"/>
        <v>0.52030297375830059</v>
      </c>
      <c r="AH654">
        <f t="shared" si="60"/>
        <v>41.391445148502392</v>
      </c>
      <c r="AI654">
        <f>SQRT(Table1[[#This Row],[ax]]*Table1[[#This Row],[ax]]+Table1[[#This Row],[ay]]*Table1[[#This Row],[ay]]+Table1[[#This Row],[az]]*Table1[[#This Row],[az]])-9.807</f>
        <v>3.4324637688634141E-3</v>
      </c>
    </row>
    <row r="655" spans="1:35" x14ac:dyDescent="0.25">
      <c r="A655">
        <v>38368759</v>
      </c>
      <c r="B655">
        <v>7.2194999999999995E-2</v>
      </c>
      <c r="C655">
        <v>-0.107957</v>
      </c>
      <c r="D655">
        <v>9.7150549999999996</v>
      </c>
      <c r="E655">
        <v>-6.1349000000000001E-2</v>
      </c>
      <c r="F655">
        <v>-3.4359999999999998E-3</v>
      </c>
      <c r="G655">
        <v>0.36714599999999997</v>
      </c>
      <c r="H655">
        <v>-8.4785799999999991</v>
      </c>
      <c r="I655">
        <v>11.401802999999999</v>
      </c>
      <c r="J655">
        <v>71.947265999999999</v>
      </c>
      <c r="K655">
        <f>Table1[[#This Row],[mx]]-$W$8</f>
        <v>-0.5694034257156515</v>
      </c>
      <c r="L655">
        <f>Table1[[#This Row],[my]]-$X$8</f>
        <v>1.28452169078796</v>
      </c>
      <c r="M655">
        <f>Table1[[#This Row],[mz]]-$Y$8</f>
        <v>49.344259606784391</v>
      </c>
      <c r="N655">
        <f>Table1[[#This Row],[cx]]*$W$9+Table1[[#This Row],[cy]]*$X$9+Table1[[#This Row],[cz]]*$Y$9</f>
        <v>7.4692672028836449E-2</v>
      </c>
      <c r="O655">
        <f>Table1[[#This Row],[cx]]*$W$10+Table1[[#This Row],[cy]]*$X$10+Table1[[#This Row],[cz]]*$Y$10</f>
        <v>-0.35392677110095383</v>
      </c>
      <c r="P655">
        <f>Table1[[#This Row],[cx]]*$W$11+Table1[[#This Row],[cy]]*$X$11+Table1[[#This Row],[cz]]*$Y$11</f>
        <v>0.88964660086116532</v>
      </c>
      <c r="Q655">
        <f t="shared" si="56"/>
        <v>6.0350790188817708E-3</v>
      </c>
      <c r="R655">
        <f t="shared" si="57"/>
        <v>-78.083167274124165</v>
      </c>
      <c r="AF655">
        <f t="shared" si="58"/>
        <v>-3.5150387773480873</v>
      </c>
      <c r="AG655">
        <f t="shared" si="59"/>
        <v>-0.19686829840695086</v>
      </c>
      <c r="AH655">
        <f t="shared" si="60"/>
        <v>21.035916265110121</v>
      </c>
      <c r="AI655">
        <f>SQRT(Table1[[#This Row],[ax]]*Table1[[#This Row],[ax]]+Table1[[#This Row],[ay]]*Table1[[#This Row],[ay]]+Table1[[#This Row],[az]]*Table1[[#This Row],[az]])-9.807</f>
        <v>-9.107696176534219E-2</v>
      </c>
    </row>
    <row r="656" spans="1:35" x14ac:dyDescent="0.25">
      <c r="A656">
        <v>38420241</v>
      </c>
      <c r="B656">
        <v>-0.10498499999999999</v>
      </c>
      <c r="C656">
        <v>-0.79512799999999995</v>
      </c>
      <c r="D656">
        <v>9.760548</v>
      </c>
      <c r="E656">
        <v>-2.6195E-2</v>
      </c>
      <c r="F656">
        <v>8.548E-3</v>
      </c>
      <c r="G656">
        <v>0.72401499999999996</v>
      </c>
      <c r="H656">
        <v>-9.3805560000000003</v>
      </c>
      <c r="I656">
        <v>12.668670000000001</v>
      </c>
      <c r="J656">
        <v>71.773894999999996</v>
      </c>
      <c r="K656">
        <f>Table1[[#This Row],[mx]]-$W$8</f>
        <v>-1.4713794257156527</v>
      </c>
      <c r="L656">
        <f>Table1[[#This Row],[my]]-$X$8</f>
        <v>2.5513886907879613</v>
      </c>
      <c r="M656">
        <f>Table1[[#This Row],[mz]]-$Y$8</f>
        <v>49.170888606784388</v>
      </c>
      <c r="N656">
        <f>Table1[[#This Row],[cx]]*$W$9+Table1[[#This Row],[cy]]*$X$9+Table1[[#This Row],[cz]]*$Y$9</f>
        <v>5.7353977024696731E-2</v>
      </c>
      <c r="O656">
        <f>Table1[[#This Row],[cx]]*$W$10+Table1[[#This Row],[cy]]*$X$10+Table1[[#This Row],[cz]]*$Y$10</f>
        <v>-0.33020093130419592</v>
      </c>
      <c r="P656">
        <f>Table1[[#This Row],[cx]]*$W$11+Table1[[#This Row],[cy]]*$X$11+Table1[[#This Row],[cz]]*$Y$11</f>
        <v>0.89671607968368272</v>
      </c>
      <c r="Q656">
        <f t="shared" si="56"/>
        <v>6.9853052722371111E-3</v>
      </c>
      <c r="R656">
        <f t="shared" si="57"/>
        <v>-80.146365815445193</v>
      </c>
      <c r="AF656">
        <f t="shared" si="58"/>
        <v>-1.5008629443451915</v>
      </c>
      <c r="AG656">
        <f t="shared" si="59"/>
        <v>0.48976432327782771</v>
      </c>
      <c r="AH656">
        <f t="shared" si="60"/>
        <v>41.483003804164298</v>
      </c>
      <c r="AI656">
        <f>SQRT(Table1[[#This Row],[ax]]*Table1[[#This Row],[ax]]+Table1[[#This Row],[ay]]*Table1[[#This Row],[ay]]+Table1[[#This Row],[az]]*Table1[[#This Row],[az]])-9.807</f>
        <v>-1.3555884321748479E-2</v>
      </c>
    </row>
    <row r="657" spans="1:35" x14ac:dyDescent="0.25">
      <c r="A657">
        <v>38471717</v>
      </c>
      <c r="B657">
        <v>-0.176815</v>
      </c>
      <c r="C657">
        <v>-1.4578000000000001E-2</v>
      </c>
      <c r="D657">
        <v>9.8515320000000006</v>
      </c>
      <c r="E657">
        <v>-8.8839999999999995E-3</v>
      </c>
      <c r="F657">
        <v>6.6839999999999998E-3</v>
      </c>
      <c r="G657">
        <v>0.79911699999999997</v>
      </c>
      <c r="H657">
        <v>-8.8393700000000006</v>
      </c>
      <c r="I657">
        <v>11.401802999999999</v>
      </c>
      <c r="J657">
        <v>74.027671999999995</v>
      </c>
      <c r="K657">
        <f>Table1[[#This Row],[mx]]-$W$8</f>
        <v>-0.930193425715653</v>
      </c>
      <c r="L657">
        <f>Table1[[#This Row],[my]]-$X$8</f>
        <v>1.28452169078796</v>
      </c>
      <c r="M657">
        <f>Table1[[#This Row],[mz]]-$Y$8</f>
        <v>51.424665606784387</v>
      </c>
      <c r="N657">
        <f>Table1[[#This Row],[cx]]*$W$9+Table1[[#This Row],[cy]]*$X$9+Table1[[#This Row],[cz]]*$Y$9</f>
        <v>7.142556428332994E-2</v>
      </c>
      <c r="O657">
        <f>Table1[[#This Row],[cx]]*$W$10+Table1[[#This Row],[cy]]*$X$10+Table1[[#This Row],[cz]]*$Y$10</f>
        <v>-0.37002300455225562</v>
      </c>
      <c r="P657">
        <f>Table1[[#This Row],[cx]]*$W$11+Table1[[#This Row],[cy]]*$X$11+Table1[[#This Row],[cz]]*$Y$11</f>
        <v>0.9271742163067026</v>
      </c>
      <c r="Q657">
        <f t="shared" si="56"/>
        <v>2.7911132390892956E-6</v>
      </c>
      <c r="R657">
        <f t="shared" si="57"/>
        <v>-79.074565508296502</v>
      </c>
      <c r="AF657">
        <f t="shared" si="58"/>
        <v>-0.50901570519422334</v>
      </c>
      <c r="AG657">
        <f t="shared" si="59"/>
        <v>0.38296499026544223</v>
      </c>
      <c r="AH657">
        <f t="shared" si="60"/>
        <v>45.786031437155806</v>
      </c>
      <c r="AI657">
        <f>SQRT(Table1[[#This Row],[ax]]*Table1[[#This Row],[ax]]+Table1[[#This Row],[ay]]*Table1[[#This Row],[ay]]+Table1[[#This Row],[az]]*Table1[[#This Row],[az]])-9.807</f>
        <v>4.6129391687342647E-2</v>
      </c>
    </row>
    <row r="658" spans="1:35" x14ac:dyDescent="0.25">
      <c r="A658">
        <v>38523196</v>
      </c>
      <c r="B658">
        <v>0.73542300000000005</v>
      </c>
      <c r="C658">
        <v>1.158641</v>
      </c>
      <c r="D658">
        <v>9.8012510000000006</v>
      </c>
      <c r="E658">
        <v>3.1329999999999997E-2</v>
      </c>
      <c r="F658">
        <v>8.2819999999999994E-3</v>
      </c>
      <c r="G658">
        <v>0.21987100000000001</v>
      </c>
      <c r="H658">
        <v>-8.4785799999999991</v>
      </c>
      <c r="I658">
        <v>11.763764</v>
      </c>
      <c r="J658">
        <v>72.640732</v>
      </c>
      <c r="K658">
        <f>Table1[[#This Row],[mx]]-$W$8</f>
        <v>-0.5694034257156515</v>
      </c>
      <c r="L658">
        <f>Table1[[#This Row],[my]]-$X$8</f>
        <v>1.6464826907879608</v>
      </c>
      <c r="M658">
        <f>Table1[[#This Row],[mz]]-$Y$8</f>
        <v>50.037725606784392</v>
      </c>
      <c r="N658">
        <f>Table1[[#This Row],[cx]]*$W$9+Table1[[#This Row],[cy]]*$X$9+Table1[[#This Row],[cz]]*$Y$9</f>
        <v>7.5930101364909797E-2</v>
      </c>
      <c r="O658">
        <f>Table1[[#This Row],[cx]]*$W$10+Table1[[#This Row],[cy]]*$X$10+Table1[[#This Row],[cz]]*$Y$10</f>
        <v>-0.35267348273770732</v>
      </c>
      <c r="P658">
        <f>Table1[[#This Row],[cx]]*$W$11+Table1[[#This Row],[cy]]*$X$11+Table1[[#This Row],[cz]]*$Y$11</f>
        <v>0.9046020551976689</v>
      </c>
      <c r="Q658">
        <f t="shared" si="56"/>
        <v>2.6575216862276146E-3</v>
      </c>
      <c r="R658">
        <f t="shared" si="57"/>
        <v>-77.849769102267047</v>
      </c>
      <c r="AF658">
        <f t="shared" si="58"/>
        <v>1.795076772144869</v>
      </c>
      <c r="AG658">
        <f t="shared" si="59"/>
        <v>0.47452364592734775</v>
      </c>
      <c r="AH658">
        <f t="shared" si="60"/>
        <v>12.597680337320924</v>
      </c>
      <c r="AI658">
        <f>SQRT(Table1[[#This Row],[ax]]*Table1[[#This Row],[ax]]+Table1[[#This Row],[ay]]*Table1[[#This Row],[ay]]+Table1[[#This Row],[az]]*Table1[[#This Row],[az]])-9.807</f>
        <v>8.9858952254044056E-2</v>
      </c>
    </row>
    <row r="659" spans="1:35" x14ac:dyDescent="0.25">
      <c r="A659">
        <v>38574675</v>
      </c>
      <c r="B659">
        <v>-0.219913</v>
      </c>
      <c r="C659">
        <v>-5.0010000000000002E-3</v>
      </c>
      <c r="D659">
        <v>9.8084340000000001</v>
      </c>
      <c r="E659">
        <v>3.101E-3</v>
      </c>
      <c r="F659">
        <v>2.9550000000000002E-3</v>
      </c>
      <c r="G659">
        <v>0.24144299999999999</v>
      </c>
      <c r="H659">
        <v>-8.2981839999999991</v>
      </c>
      <c r="I659">
        <v>11.582784</v>
      </c>
      <c r="J659">
        <v>72.814102000000005</v>
      </c>
      <c r="K659">
        <f>Table1[[#This Row],[mx]]-$W$8</f>
        <v>-0.3890074257156515</v>
      </c>
      <c r="L659">
        <f>Table1[[#This Row],[my]]-$X$8</f>
        <v>1.4655026907879609</v>
      </c>
      <c r="M659">
        <f>Table1[[#This Row],[mz]]-$Y$8</f>
        <v>50.211095606784397</v>
      </c>
      <c r="N659">
        <f>Table1[[#This Row],[cx]]*$W$9+Table1[[#This Row],[cy]]*$X$9+Table1[[#This Row],[cz]]*$Y$9</f>
        <v>7.9645346084211893E-2</v>
      </c>
      <c r="O659">
        <f>Table1[[#This Row],[cx]]*$W$10+Table1[[#This Row],[cy]]*$X$10+Table1[[#This Row],[cz]]*$Y$10</f>
        <v>-0.3571679907061191</v>
      </c>
      <c r="P659">
        <f>Table1[[#This Row],[cx]]*$W$11+Table1[[#This Row],[cy]]*$X$11+Table1[[#This Row],[cz]]*$Y$11</f>
        <v>0.90617930428127069</v>
      </c>
      <c r="Q659">
        <f t="shared" si="56"/>
        <v>2.0184096087690704E-3</v>
      </c>
      <c r="R659">
        <f t="shared" si="57"/>
        <v>-77.429209164333457</v>
      </c>
      <c r="AF659">
        <f t="shared" si="58"/>
        <v>0.17767421227006827</v>
      </c>
      <c r="AG659">
        <f t="shared" si="59"/>
        <v>0.16930902846115828</v>
      </c>
      <c r="AH659">
        <f t="shared" si="60"/>
        <v>13.833664892977135</v>
      </c>
      <c r="AI659">
        <f>SQRT(Table1[[#This Row],[ax]]*Table1[[#This Row],[ax]]+Table1[[#This Row],[ay]]*Table1[[#This Row],[ay]]+Table1[[#This Row],[az]]*Table1[[#This Row],[az]])-9.807</f>
        <v>3.9002782581576412E-3</v>
      </c>
    </row>
    <row r="660" spans="1:35" x14ac:dyDescent="0.25">
      <c r="A660">
        <v>38626151</v>
      </c>
      <c r="B660">
        <v>-2.5971999999999999E-2</v>
      </c>
      <c r="C660">
        <v>-3.1337999999999998E-2</v>
      </c>
      <c r="D660">
        <v>9.7916740000000004</v>
      </c>
      <c r="E660">
        <v>1.4019999999999999E-2</v>
      </c>
      <c r="F660">
        <v>6.4180000000000001E-3</v>
      </c>
      <c r="G660">
        <v>0.23904600000000001</v>
      </c>
      <c r="H660">
        <v>-7.2158119999999997</v>
      </c>
      <c r="I660">
        <v>11.220821000000001</v>
      </c>
      <c r="J660">
        <v>73.160835000000006</v>
      </c>
      <c r="K660">
        <f>Table1[[#This Row],[mx]]-$W$8</f>
        <v>0.69336457428434795</v>
      </c>
      <c r="L660">
        <f>Table1[[#This Row],[my]]-$X$8</f>
        <v>1.1035396907879615</v>
      </c>
      <c r="M660">
        <f>Table1[[#This Row],[mz]]-$Y$8</f>
        <v>50.557828606784398</v>
      </c>
      <c r="N660">
        <f>Table1[[#This Row],[cx]]*$W$9+Table1[[#This Row],[cy]]*$X$9+Table1[[#This Row],[cz]]*$Y$9</f>
        <v>0.10081106214262855</v>
      </c>
      <c r="O660">
        <f>Table1[[#This Row],[cx]]*$W$10+Table1[[#This Row],[cy]]*$X$10+Table1[[#This Row],[cz]]*$Y$10</f>
        <v>-0.36574048371285356</v>
      </c>
      <c r="P660">
        <f>Table1[[#This Row],[cx]]*$W$11+Table1[[#This Row],[cy]]*$X$11+Table1[[#This Row],[cz]]*$Y$11</f>
        <v>0.90846177156594266</v>
      </c>
      <c r="Q660">
        <f t="shared" si="56"/>
        <v>9.4668446509752965E-4</v>
      </c>
      <c r="R660">
        <f t="shared" si="57"/>
        <v>-74.589902650376885</v>
      </c>
      <c r="AF660">
        <f t="shared" si="58"/>
        <v>0.80328682877341417</v>
      </c>
      <c r="AG660">
        <f t="shared" si="59"/>
        <v>0.36772431291496233</v>
      </c>
      <c r="AH660">
        <f t="shared" si="60"/>
        <v>13.696326909484277</v>
      </c>
      <c r="AI660">
        <f>SQRT(Table1[[#This Row],[ax]]*Table1[[#This Row],[ax]]+Table1[[#This Row],[ay]]*Table1[[#This Row],[ay]]+Table1[[#This Row],[az]]*Table1[[#This Row],[az]])-9.807</f>
        <v>-1.5241407320951694E-2</v>
      </c>
    </row>
    <row r="661" spans="1:35" x14ac:dyDescent="0.25">
      <c r="A661">
        <v>38677623</v>
      </c>
      <c r="B661">
        <v>-4.7521000000000001E-2</v>
      </c>
      <c r="C661">
        <v>-9.7890000000000008E-3</v>
      </c>
      <c r="D661">
        <v>9.7701250000000002</v>
      </c>
      <c r="E661">
        <v>4.9649999999999998E-3</v>
      </c>
      <c r="F661">
        <v>2.5999999999999998E-5</v>
      </c>
      <c r="G661">
        <v>0.255824</v>
      </c>
      <c r="H661">
        <v>-8.4785799999999991</v>
      </c>
      <c r="I661">
        <v>12.125726999999999</v>
      </c>
      <c r="J661">
        <v>71.600532999999999</v>
      </c>
      <c r="K661">
        <f>Table1[[#This Row],[mx]]-$W$8</f>
        <v>-0.5694034257156515</v>
      </c>
      <c r="L661">
        <f>Table1[[#This Row],[my]]-$X$8</f>
        <v>2.0084456907879602</v>
      </c>
      <c r="M661">
        <f>Table1[[#This Row],[mz]]-$Y$8</f>
        <v>48.99752660678439</v>
      </c>
      <c r="N661">
        <f>Table1[[#This Row],[cx]]*$W$9+Table1[[#This Row],[cy]]*$X$9+Table1[[#This Row],[cz]]*$Y$9</f>
        <v>7.416711596456857E-2</v>
      </c>
      <c r="O661">
        <f>Table1[[#This Row],[cx]]*$W$10+Table1[[#This Row],[cy]]*$X$10+Table1[[#This Row],[cz]]*$Y$10</f>
        <v>-0.33818023278746812</v>
      </c>
      <c r="P661">
        <f>Table1[[#This Row],[cx]]*$W$11+Table1[[#This Row],[cy]]*$X$11+Table1[[#This Row],[cz]]*$Y$11</f>
        <v>0.88864791509284058</v>
      </c>
      <c r="Q661">
        <f t="shared" si="56"/>
        <v>8.1790774361129963E-3</v>
      </c>
      <c r="R661">
        <f t="shared" si="57"/>
        <v>-77.630165109386184</v>
      </c>
      <c r="AF661">
        <f t="shared" si="58"/>
        <v>0.28447354528245372</v>
      </c>
      <c r="AG661">
        <f t="shared" si="59"/>
        <v>1.4896902673401404E-3</v>
      </c>
      <c r="AH661">
        <f t="shared" si="60"/>
        <v>14.657635498154772</v>
      </c>
      <c r="AI661">
        <f>SQRT(Table1[[#This Row],[ax]]*Table1[[#This Row],[ax]]+Table1[[#This Row],[ay]]*Table1[[#This Row],[ay]]+Table1[[#This Row],[az]]*Table1[[#This Row],[az]])-9.807</f>
        <v>-3.675452787459399E-2</v>
      </c>
    </row>
    <row r="662" spans="1:35" x14ac:dyDescent="0.25">
      <c r="A662">
        <v>38729097</v>
      </c>
      <c r="B662">
        <v>9.6138000000000001E-2</v>
      </c>
      <c r="C662">
        <v>-0.110351</v>
      </c>
      <c r="D662">
        <v>9.8228000000000009</v>
      </c>
      <c r="E662">
        <v>-8.5849999999999996E-2</v>
      </c>
      <c r="F662">
        <v>-1.1426E-2</v>
      </c>
      <c r="G662">
        <v>0.276065</v>
      </c>
      <c r="H662">
        <v>-7.9373930000000001</v>
      </c>
      <c r="I662">
        <v>12.668670000000001</v>
      </c>
      <c r="J662">
        <v>71.773894999999996</v>
      </c>
      <c r="K662">
        <f>Table1[[#This Row],[mx]]-$W$8</f>
        <v>-2.8216425715652527E-2</v>
      </c>
      <c r="L662">
        <f>Table1[[#This Row],[my]]-$X$8</f>
        <v>2.5513886907879613</v>
      </c>
      <c r="M662">
        <f>Table1[[#This Row],[mz]]-$Y$8</f>
        <v>49.170888606784388</v>
      </c>
      <c r="N662">
        <f>Table1[[#This Row],[cx]]*$W$9+Table1[[#This Row],[cy]]*$X$9+Table1[[#This Row],[cz]]*$Y$9</f>
        <v>8.4824512216346792E-2</v>
      </c>
      <c r="O662">
        <f>Table1[[#This Row],[cx]]*$W$10+Table1[[#This Row],[cy]]*$X$10+Table1[[#This Row],[cz]]*$Y$10</f>
        <v>-0.32936788206676093</v>
      </c>
      <c r="P662">
        <f>Table1[[#This Row],[cx]]*$W$11+Table1[[#This Row],[cy]]*$X$11+Table1[[#This Row],[cz]]*$Y$11</f>
        <v>0.89497230685999674</v>
      </c>
      <c r="Q662">
        <f t="shared" si="56"/>
        <v>6.9465841109795567E-3</v>
      </c>
      <c r="R662">
        <f t="shared" si="57"/>
        <v>-75.558031121004333</v>
      </c>
      <c r="AF662">
        <f t="shared" si="58"/>
        <v>-4.9188426711981172</v>
      </c>
      <c r="AG662">
        <f t="shared" si="59"/>
        <v>-0.65466157671647862</v>
      </c>
      <c r="AH662">
        <f t="shared" si="60"/>
        <v>15.817359371279071</v>
      </c>
      <c r="AI662">
        <f>SQRT(Table1[[#This Row],[ax]]*Table1[[#This Row],[ax]]+Table1[[#This Row],[ay]]*Table1[[#This Row],[ay]]+Table1[[#This Row],[az]]*Table1[[#This Row],[az]])-9.807</f>
        <v>1.6890252758578583E-2</v>
      </c>
    </row>
    <row r="663" spans="1:35" x14ac:dyDescent="0.25">
      <c r="A663">
        <v>38780575</v>
      </c>
      <c r="B663">
        <v>-3.0761E-2</v>
      </c>
      <c r="C663">
        <v>-0.38809199999999999</v>
      </c>
      <c r="D663">
        <v>9.8228000000000009</v>
      </c>
      <c r="E663">
        <v>6.2224000000000002E-2</v>
      </c>
      <c r="F663">
        <v>1.0678999999999999E-2</v>
      </c>
      <c r="G663">
        <v>0.45556400000000002</v>
      </c>
      <c r="H663">
        <v>-8.1177879999999991</v>
      </c>
      <c r="I663">
        <v>11.763764</v>
      </c>
      <c r="J663">
        <v>72.640732</v>
      </c>
      <c r="K663">
        <f>Table1[[#This Row],[mx]]-$W$8</f>
        <v>-0.2086114257156515</v>
      </c>
      <c r="L663">
        <f>Table1[[#This Row],[my]]-$X$8</f>
        <v>1.6464826907879608</v>
      </c>
      <c r="M663">
        <f>Table1[[#This Row],[mz]]-$Y$8</f>
        <v>50.037725606784392</v>
      </c>
      <c r="N663">
        <f>Table1[[#This Row],[cx]]*$W$9+Table1[[#This Row],[cy]]*$X$9+Table1[[#This Row],[cz]]*$Y$9</f>
        <v>8.279775895650951E-2</v>
      </c>
      <c r="O663">
        <f>Table1[[#This Row],[cx]]*$W$10+Table1[[#This Row],[cy]]*$X$10+Table1[[#This Row],[cz]]*$Y$10</f>
        <v>-0.35246521970680045</v>
      </c>
      <c r="P663">
        <f>Table1[[#This Row],[cx]]*$W$11+Table1[[#This Row],[cy]]*$X$11+Table1[[#This Row],[cz]]*$Y$11</f>
        <v>0.9041661104813733</v>
      </c>
      <c r="Q663">
        <f t="shared" si="56"/>
        <v>2.6415945242848193E-3</v>
      </c>
      <c r="R663">
        <f t="shared" si="57"/>
        <v>-76.780311900446222</v>
      </c>
      <c r="AF663">
        <f t="shared" si="58"/>
        <v>3.5651725844220343</v>
      </c>
      <c r="AG663">
        <f t="shared" si="59"/>
        <v>0.61186162942020605</v>
      </c>
      <c r="AH663">
        <f t="shared" si="60"/>
        <v>26.101894498097838</v>
      </c>
      <c r="AI663">
        <f>SQRT(Table1[[#This Row],[ax]]*Table1[[#This Row],[ax]]+Table1[[#This Row],[ay]]*Table1[[#This Row],[ay]]+Table1[[#This Row],[az]]*Table1[[#This Row],[az]])-9.807</f>
        <v>2.3511760818204053E-2</v>
      </c>
    </row>
    <row r="664" spans="1:35" x14ac:dyDescent="0.25">
      <c r="A664">
        <v>38832050</v>
      </c>
      <c r="B664">
        <v>-2.029E-3</v>
      </c>
      <c r="C664">
        <v>0.53132800000000002</v>
      </c>
      <c r="D664">
        <v>9.659986</v>
      </c>
      <c r="E664">
        <v>4.9649999999999998E-3</v>
      </c>
      <c r="F664">
        <v>1.2543E-2</v>
      </c>
      <c r="G664">
        <v>0.44118299999999999</v>
      </c>
      <c r="H664">
        <v>-8.8393700000000006</v>
      </c>
      <c r="I664">
        <v>12.487689</v>
      </c>
      <c r="J664">
        <v>73.334198000000001</v>
      </c>
      <c r="K664">
        <f>Table1[[#This Row],[mx]]-$W$8</f>
        <v>-0.930193425715653</v>
      </c>
      <c r="L664">
        <f>Table1[[#This Row],[my]]-$X$8</f>
        <v>2.3704076907879603</v>
      </c>
      <c r="M664">
        <f>Table1[[#This Row],[mz]]-$Y$8</f>
        <v>50.731191606784392</v>
      </c>
      <c r="N664">
        <f>Table1[[#This Row],[cx]]*$W$9+Table1[[#This Row],[cy]]*$X$9+Table1[[#This Row],[cz]]*$Y$9</f>
        <v>7.0337174847277265E-2</v>
      </c>
      <c r="O664">
        <f>Table1[[#This Row],[cx]]*$W$10+Table1[[#This Row],[cy]]*$X$10+Table1[[#This Row],[cz]]*$Y$10</f>
        <v>-0.34507914344643498</v>
      </c>
      <c r="P664">
        <f>Table1[[#This Row],[cx]]*$W$11+Table1[[#This Row],[cy]]*$X$11+Table1[[#This Row],[cz]]*$Y$11</f>
        <v>0.92258508414565854</v>
      </c>
      <c r="Q664">
        <f t="shared" si="56"/>
        <v>6.1552762020572916E-4</v>
      </c>
      <c r="R664">
        <f t="shared" si="57"/>
        <v>-78.479269982332454</v>
      </c>
      <c r="AF664">
        <f t="shared" si="58"/>
        <v>0.28447354528245372</v>
      </c>
      <c r="AG664">
        <f t="shared" si="59"/>
        <v>0.71866096243259159</v>
      </c>
      <c r="AH664">
        <f t="shared" si="60"/>
        <v>25.277923892920199</v>
      </c>
      <c r="AI664">
        <f>SQRT(Table1[[#This Row],[ax]]*Table1[[#This Row],[ax]]+Table1[[#This Row],[ay]]*Table1[[#This Row],[ay]]+Table1[[#This Row],[az]]*Table1[[#This Row],[az]])-9.807</f>
        <v>-0.13241251108756558</v>
      </c>
    </row>
    <row r="665" spans="1:35" x14ac:dyDescent="0.25">
      <c r="A665">
        <v>38883527</v>
      </c>
      <c r="B665">
        <v>-0.1409</v>
      </c>
      <c r="C665">
        <v>-0.82864800000000005</v>
      </c>
      <c r="D665">
        <v>9.7964629999999993</v>
      </c>
      <c r="E665">
        <v>-1.0748000000000001E-2</v>
      </c>
      <c r="F665">
        <v>-2.637E-3</v>
      </c>
      <c r="G665">
        <v>0.86889300000000003</v>
      </c>
      <c r="H665">
        <v>-7.5766030000000004</v>
      </c>
      <c r="I665">
        <v>11.944746</v>
      </c>
      <c r="J665">
        <v>72.467369000000005</v>
      </c>
      <c r="K665">
        <f>Table1[[#This Row],[mx]]-$W$8</f>
        <v>0.3325735742843472</v>
      </c>
      <c r="L665">
        <f>Table1[[#This Row],[my]]-$X$8</f>
        <v>1.827464690787961</v>
      </c>
      <c r="M665">
        <f>Table1[[#This Row],[mz]]-$Y$8</f>
        <v>49.864362606784397</v>
      </c>
      <c r="N665">
        <f>Table1[[#This Row],[cx]]*$W$9+Table1[[#This Row],[cy]]*$X$9+Table1[[#This Row],[cz]]*$Y$9</f>
        <v>9.2817784636196901E-2</v>
      </c>
      <c r="O665">
        <f>Table1[[#This Row],[cx]]*$W$10+Table1[[#This Row],[cy]]*$X$10+Table1[[#This Row],[cz]]*$Y$10</f>
        <v>-0.3475542046793435</v>
      </c>
      <c r="P665">
        <f>Table1[[#This Row],[cx]]*$W$11+Table1[[#This Row],[cy]]*$X$11+Table1[[#This Row],[cz]]*$Y$11</f>
        <v>0.9017171147132983</v>
      </c>
      <c r="Q665">
        <f t="shared" si="56"/>
        <v>3.3059255582368785E-3</v>
      </c>
      <c r="R665">
        <f t="shared" si="57"/>
        <v>-75.047551081476826</v>
      </c>
      <c r="AF665">
        <f t="shared" si="58"/>
        <v>-0.61581503820660888</v>
      </c>
      <c r="AG665">
        <f t="shared" si="59"/>
        <v>-0.1510889705759981</v>
      </c>
      <c r="AH665">
        <f t="shared" si="60"/>
        <v>49.783901748460643</v>
      </c>
      <c r="AI665">
        <f>SQRT(Table1[[#This Row],[ax]]*Table1[[#This Row],[ax]]+Table1[[#This Row],[ay]]*Table1[[#This Row],[ay]]+Table1[[#This Row],[az]]*Table1[[#This Row],[az]])-9.807</f>
        <v>2.5456337470966872E-2</v>
      </c>
    </row>
    <row r="666" spans="1:35" x14ac:dyDescent="0.25">
      <c r="A666">
        <v>38935003</v>
      </c>
      <c r="B666">
        <v>-0.13611100000000001</v>
      </c>
      <c r="C666">
        <v>-0.15823699999999999</v>
      </c>
      <c r="D666">
        <v>9.7940679999999993</v>
      </c>
      <c r="E666">
        <v>-4.8832E-2</v>
      </c>
      <c r="F666">
        <v>-5.0340000000000003E-3</v>
      </c>
      <c r="G666">
        <v>0.130387</v>
      </c>
      <c r="H666">
        <v>-9.2001609999999996</v>
      </c>
      <c r="I666">
        <v>12.487689</v>
      </c>
      <c r="J666">
        <v>72.640732</v>
      </c>
      <c r="K666">
        <f>Table1[[#This Row],[mx]]-$W$8</f>
        <v>-1.290984425715652</v>
      </c>
      <c r="L666">
        <f>Table1[[#This Row],[my]]-$X$8</f>
        <v>2.3704076907879603</v>
      </c>
      <c r="M666">
        <f>Table1[[#This Row],[mz]]-$Y$8</f>
        <v>50.037725606784392</v>
      </c>
      <c r="N666">
        <f>Table1[[#This Row],[cx]]*$W$9+Table1[[#This Row],[cy]]*$X$9+Table1[[#This Row],[cz]]*$Y$9</f>
        <v>6.2269370313702652E-2</v>
      </c>
      <c r="O666">
        <f>Table1[[#This Row],[cx]]*$W$10+Table1[[#This Row],[cy]]*$X$10+Table1[[#This Row],[cz]]*$Y$10</f>
        <v>-0.33999143574036522</v>
      </c>
      <c r="P666">
        <f>Table1[[#This Row],[cx]]*$W$11+Table1[[#This Row],[cy]]*$X$11+Table1[[#This Row],[cz]]*$Y$11</f>
        <v>0.91065718414918817</v>
      </c>
      <c r="Q666">
        <f t="shared" si="56"/>
        <v>2.624701645103973E-3</v>
      </c>
      <c r="R666">
        <f t="shared" si="57"/>
        <v>-79.621315132586361</v>
      </c>
      <c r="AF666">
        <f t="shared" si="58"/>
        <v>-2.7978675051828361</v>
      </c>
      <c r="AG666">
        <f t="shared" si="59"/>
        <v>-0.28842695406885643</v>
      </c>
      <c r="AH666">
        <f t="shared" si="60"/>
        <v>7.4706248033722646</v>
      </c>
      <c r="AI666">
        <f>SQRT(Table1[[#This Row],[ax]]*Table1[[#This Row],[ax]]+Table1[[#This Row],[ay]]*Table1[[#This Row],[ay]]+Table1[[#This Row],[az]]*Table1[[#This Row],[az]])-9.807</f>
        <v>-1.0708194366911172E-2</v>
      </c>
    </row>
    <row r="667" spans="1:35" x14ac:dyDescent="0.25">
      <c r="A667">
        <v>38986473</v>
      </c>
      <c r="B667">
        <v>-1.6349579999999999</v>
      </c>
      <c r="C667">
        <v>-2.4112960000000001</v>
      </c>
      <c r="D667">
        <v>9.6959009999999992</v>
      </c>
      <c r="E667">
        <v>3.2927999999999999E-2</v>
      </c>
      <c r="F667">
        <v>1.4407E-2</v>
      </c>
      <c r="G667">
        <v>0.67314799999999997</v>
      </c>
      <c r="H667">
        <v>-8.8393700000000006</v>
      </c>
      <c r="I667">
        <v>11.401802999999999</v>
      </c>
      <c r="J667">
        <v>71.947265999999999</v>
      </c>
      <c r="K667">
        <f>Table1[[#This Row],[mx]]-$W$8</f>
        <v>-0.930193425715653</v>
      </c>
      <c r="L667">
        <f>Table1[[#This Row],[my]]-$X$8</f>
        <v>1.28452169078796</v>
      </c>
      <c r="M667">
        <f>Table1[[#This Row],[mz]]-$Y$8</f>
        <v>49.344259606784391</v>
      </c>
      <c r="N667">
        <f>Table1[[#This Row],[cx]]*$W$9+Table1[[#This Row],[cy]]*$X$9+Table1[[#This Row],[cz]]*$Y$9</f>
        <v>6.7825052507136219E-2</v>
      </c>
      <c r="O667">
        <f>Table1[[#This Row],[cx]]*$W$10+Table1[[#This Row],[cy]]*$X$10+Table1[[#This Row],[cz]]*$Y$10</f>
        <v>-0.35413503297738375</v>
      </c>
      <c r="P667">
        <f>Table1[[#This Row],[cx]]*$W$11+Table1[[#This Row],[cy]]*$X$11+Table1[[#This Row],[cz]]*$Y$11</f>
        <v>0.89008254316086233</v>
      </c>
      <c r="Q667">
        <f t="shared" si="56"/>
        <v>6.0436952706062093E-3</v>
      </c>
      <c r="R667">
        <f t="shared" si="57"/>
        <v>-79.157827814086843</v>
      </c>
      <c r="AF667">
        <f t="shared" si="58"/>
        <v>1.8866354278067747</v>
      </c>
      <c r="AG667">
        <f t="shared" si="59"/>
        <v>0.82546029544497701</v>
      </c>
      <c r="AH667">
        <f t="shared" si="60"/>
        <v>38.568539387672338</v>
      </c>
      <c r="AI667">
        <f>SQRT(Table1[[#This Row],[ax]]*Table1[[#This Row],[ax]]+Table1[[#This Row],[ay]]*Table1[[#This Row],[ay]]+Table1[[#This Row],[az]]*Table1[[#This Row],[az]])-9.807</f>
        <v>0.31712624690056757</v>
      </c>
    </row>
    <row r="668" spans="1:35" x14ac:dyDescent="0.25">
      <c r="A668">
        <v>39037949</v>
      </c>
      <c r="B668">
        <v>1.4730999999999999E-2</v>
      </c>
      <c r="C668">
        <v>0.27752900000000003</v>
      </c>
      <c r="D668">
        <v>9.6959009999999992</v>
      </c>
      <c r="E668">
        <v>7.894E-3</v>
      </c>
      <c r="F668">
        <v>2.5059999999999999E-2</v>
      </c>
      <c r="G668">
        <v>1.510192</v>
      </c>
      <c r="H668">
        <v>-7.9373930000000001</v>
      </c>
      <c r="I668">
        <v>13.754555999999999</v>
      </c>
      <c r="J668">
        <v>71.773894999999996</v>
      </c>
      <c r="K668">
        <f>Table1[[#This Row],[mx]]-$W$8</f>
        <v>-2.8216425715652527E-2</v>
      </c>
      <c r="L668">
        <f>Table1[[#This Row],[my]]-$X$8</f>
        <v>3.6372746907879598</v>
      </c>
      <c r="M668">
        <f>Table1[[#This Row],[mz]]-$Y$8</f>
        <v>49.170888606784388</v>
      </c>
      <c r="N668">
        <f>Table1[[#This Row],[cx]]*$W$9+Table1[[#This Row],[cy]]*$X$9+Table1[[#This Row],[cz]]*$Y$9</f>
        <v>8.4936302602638472E-2</v>
      </c>
      <c r="O668">
        <f>Table1[[#This Row],[cx]]*$W$10+Table1[[#This Row],[cy]]*$X$10+Table1[[#This Row],[cz]]*$Y$10</f>
        <v>-0.30972005221633592</v>
      </c>
      <c r="P668">
        <f>Table1[[#This Row],[cx]]*$W$11+Table1[[#This Row],[cy]]*$X$11+Table1[[#This Row],[cz]]*$Y$11</f>
        <v>0.90274716083585971</v>
      </c>
      <c r="Q668">
        <f t="shared" si="56"/>
        <v>6.7087365585544317E-3</v>
      </c>
      <c r="R668">
        <f t="shared" si="57"/>
        <v>-74.664467745710397</v>
      </c>
      <c r="AF668">
        <f t="shared" si="58"/>
        <v>0.45229288347627183</v>
      </c>
      <c r="AG668">
        <f t="shared" si="59"/>
        <v>1.4358322345978429</v>
      </c>
      <c r="AH668">
        <f t="shared" si="60"/>
        <v>86.527627854420814</v>
      </c>
      <c r="AI668">
        <f>SQRT(Table1[[#This Row],[ax]]*Table1[[#This Row],[ax]]+Table1[[#This Row],[ay]]*Table1[[#This Row],[ay]]+Table1[[#This Row],[az]]*Table1[[#This Row],[az]])-9.807</f>
        <v>-0.10711672492895552</v>
      </c>
    </row>
    <row r="669" spans="1:35" x14ac:dyDescent="0.25">
      <c r="A669">
        <v>39089420</v>
      </c>
      <c r="B669">
        <v>0.148813</v>
      </c>
      <c r="C669">
        <v>-7.6829999999999996E-2</v>
      </c>
      <c r="D669">
        <v>9.6767459999999996</v>
      </c>
      <c r="E669">
        <v>3.3195000000000002E-2</v>
      </c>
      <c r="F669">
        <v>1.6538000000000001E-2</v>
      </c>
      <c r="G669">
        <v>1.13548</v>
      </c>
      <c r="H669">
        <v>-7.5766030000000004</v>
      </c>
      <c r="I669">
        <v>12.668670000000001</v>
      </c>
      <c r="J669">
        <v>70.733695999999995</v>
      </c>
      <c r="K669">
        <f>Table1[[#This Row],[mx]]-$W$8</f>
        <v>0.3325735742843472</v>
      </c>
      <c r="L669">
        <f>Table1[[#This Row],[my]]-$X$8</f>
        <v>2.5513886907879613</v>
      </c>
      <c r="M669">
        <f>Table1[[#This Row],[mz]]-$Y$8</f>
        <v>48.130689606784387</v>
      </c>
      <c r="N669">
        <f>Table1[[#This Row],[cx]]*$W$9+Table1[[#This Row],[cy]]*$X$9+Table1[[#This Row],[cz]]*$Y$9</f>
        <v>8.9891882772659956E-2</v>
      </c>
      <c r="O669">
        <f>Table1[[#This Row],[cx]]*$W$10+Table1[[#This Row],[cy]]*$X$10+Table1[[#This Row],[cz]]*$Y$10</f>
        <v>-0.32121566495072384</v>
      </c>
      <c r="P669">
        <f>Table1[[#This Row],[cx]]*$W$11+Table1[[#This Row],[cy]]*$X$11+Table1[[#This Row],[cz]]*$Y$11</f>
        <v>0.87599059930359979</v>
      </c>
      <c r="Q669">
        <f t="shared" si="56"/>
        <v>1.4733205372206633E-2</v>
      </c>
      <c r="R669">
        <f t="shared" si="57"/>
        <v>-74.365776516429818</v>
      </c>
      <c r="AF669">
        <f t="shared" si="58"/>
        <v>1.9019334009367679</v>
      </c>
      <c r="AG669">
        <f t="shared" si="59"/>
        <v>0.94755760158735547</v>
      </c>
      <c r="AH669">
        <f t="shared" si="60"/>
        <v>65.058211721514724</v>
      </c>
      <c r="AI669">
        <f>SQRT(Table1[[#This Row],[ax]]*Table1[[#This Row],[ax]]+Table1[[#This Row],[ay]]*Table1[[#This Row],[ay]]+Table1[[#This Row],[az]]*Table1[[#This Row],[az]])-9.807</f>
        <v>-0.12880485284652998</v>
      </c>
    </row>
    <row r="670" spans="1:35" x14ac:dyDescent="0.25">
      <c r="A670">
        <v>39140887</v>
      </c>
      <c r="B670">
        <v>-0.12653400000000001</v>
      </c>
      <c r="C670">
        <v>-0.68738299999999997</v>
      </c>
      <c r="D670">
        <v>9.6982959999999991</v>
      </c>
      <c r="E670">
        <v>7.894E-3</v>
      </c>
      <c r="F670">
        <v>2.1065E-2</v>
      </c>
      <c r="G670">
        <v>1.4185779999999999</v>
      </c>
      <c r="H670">
        <v>-7.5766030000000004</v>
      </c>
      <c r="I670">
        <v>10.85886</v>
      </c>
      <c r="J670">
        <v>73.854301000000007</v>
      </c>
      <c r="K670">
        <f>Table1[[#This Row],[mx]]-$W$8</f>
        <v>0.3325735742843472</v>
      </c>
      <c r="L670">
        <f>Table1[[#This Row],[my]]-$X$8</f>
        <v>0.74157869078796068</v>
      </c>
      <c r="M670">
        <f>Table1[[#This Row],[mz]]-$Y$8</f>
        <v>51.251294606784398</v>
      </c>
      <c r="N670">
        <f>Table1[[#This Row],[cx]]*$W$9+Table1[[#This Row],[cy]]*$X$9+Table1[[#This Row],[cz]]*$Y$9</f>
        <v>9.5106326203754588E-2</v>
      </c>
      <c r="O670">
        <f>Table1[[#This Row],[cx]]*$W$10+Table1[[#This Row],[cy]]*$X$10+Table1[[#This Row],[cz]]*$Y$10</f>
        <v>-0.37779397484924465</v>
      </c>
      <c r="P670">
        <f>Table1[[#This Row],[cx]]*$W$11+Table1[[#This Row],[cy]]*$X$11+Table1[[#This Row],[cz]]*$Y$11</f>
        <v>0.91866994774636856</v>
      </c>
      <c r="Q670">
        <f t="shared" si="56"/>
        <v>1.8250209488116222E-5</v>
      </c>
      <c r="R670">
        <f t="shared" si="57"/>
        <v>-75.869897579840625</v>
      </c>
      <c r="AF670">
        <f t="shared" si="58"/>
        <v>0.45229288347627183</v>
      </c>
      <c r="AG670">
        <f t="shared" si="59"/>
        <v>1.2069355954430792</v>
      </c>
      <c r="AH670">
        <f t="shared" si="60"/>
        <v>81.278532310109284</v>
      </c>
      <c r="AI670">
        <f>SQRT(Table1[[#This Row],[ax]]*Table1[[#This Row],[ax]]+Table1[[#This Row],[ay]]*Table1[[#This Row],[ay]]+Table1[[#This Row],[az]]*Table1[[#This Row],[az]])-9.807</f>
        <v>-8.3551458177968385E-2</v>
      </c>
    </row>
    <row r="671" spans="1:35" x14ac:dyDescent="0.25">
      <c r="A671">
        <v>39192359</v>
      </c>
      <c r="B671">
        <v>3.8674E-2</v>
      </c>
      <c r="C671">
        <v>-0.344995</v>
      </c>
      <c r="D671">
        <v>9.7270269999999996</v>
      </c>
      <c r="E671">
        <v>2.9465999999999999E-2</v>
      </c>
      <c r="F671">
        <v>2.4527E-2</v>
      </c>
      <c r="G671">
        <v>1.5469440000000001</v>
      </c>
      <c r="H671">
        <v>-7.0354169999999998</v>
      </c>
      <c r="I671">
        <v>10.677878</v>
      </c>
      <c r="J671">
        <v>71.253799000000001</v>
      </c>
      <c r="K671">
        <f>Table1[[#This Row],[mx]]-$W$8</f>
        <v>0.87375957428434781</v>
      </c>
      <c r="L671">
        <f>Table1[[#This Row],[my]]-$X$8</f>
        <v>0.56059669078796048</v>
      </c>
      <c r="M671">
        <f>Table1[[#This Row],[mz]]-$Y$8</f>
        <v>48.650792606784393</v>
      </c>
      <c r="N671">
        <f>Table1[[#This Row],[cx]]*$W$9+Table1[[#This Row],[cy]]*$X$9+Table1[[#This Row],[cz]]*$Y$9</f>
        <v>0.10088851248574135</v>
      </c>
      <c r="O671">
        <f>Table1[[#This Row],[cx]]*$W$10+Table1[[#This Row],[cy]]*$X$10+Table1[[#This Row],[cz]]*$Y$10</f>
        <v>-0.36089631539426392</v>
      </c>
      <c r="P671">
        <f>Table1[[#This Row],[cx]]*$W$11+Table1[[#This Row],[cy]]*$X$11+Table1[[#This Row],[cz]]*$Y$11</f>
        <v>0.87035572356013169</v>
      </c>
      <c r="Q671">
        <f t="shared" si="56"/>
        <v>1.0415482664616666E-2</v>
      </c>
      <c r="R671">
        <f t="shared" si="57"/>
        <v>-74.381672725110974</v>
      </c>
      <c r="AF671">
        <f t="shared" si="58"/>
        <v>1.6882774391324837</v>
      </c>
      <c r="AG671">
        <f t="shared" si="59"/>
        <v>1.4052935841173702</v>
      </c>
      <c r="AH671">
        <f t="shared" si="60"/>
        <v>88.633362343085622</v>
      </c>
      <c r="AI671">
        <f>SQRT(Table1[[#This Row],[ax]]*Table1[[#This Row],[ax]]+Table1[[#This Row],[ay]]*Table1[[#This Row],[ay]]+Table1[[#This Row],[az]]*Table1[[#This Row],[az]])-9.807</f>
        <v>-7.3780004180015624E-2</v>
      </c>
    </row>
    <row r="672" spans="1:35" x14ac:dyDescent="0.25">
      <c r="A672">
        <v>39243830</v>
      </c>
      <c r="B672">
        <v>0.139236</v>
      </c>
      <c r="C672">
        <v>0.64146700000000001</v>
      </c>
      <c r="D672">
        <v>9.8515320000000006</v>
      </c>
      <c r="E672">
        <v>8.4270000000000005E-3</v>
      </c>
      <c r="F672">
        <v>1.0678999999999999E-2</v>
      </c>
      <c r="G672">
        <v>0.91683099999999995</v>
      </c>
      <c r="H672">
        <v>-6.6746259999999999</v>
      </c>
      <c r="I672">
        <v>10.315917000000001</v>
      </c>
      <c r="J672">
        <v>72.640732</v>
      </c>
      <c r="K672">
        <f>Table1[[#This Row],[mx]]-$W$8</f>
        <v>1.2345505742843477</v>
      </c>
      <c r="L672">
        <f>Table1[[#This Row],[my]]-$X$8</f>
        <v>0.19863569078796139</v>
      </c>
      <c r="M672">
        <f>Table1[[#This Row],[mz]]-$Y$8</f>
        <v>50.037725606784392</v>
      </c>
      <c r="N672">
        <f>Table1[[#This Row],[cx]]*$W$9+Table1[[#This Row],[cy]]*$X$9+Table1[[#This Row],[cz]]*$Y$9</f>
        <v>0.11011922136776942</v>
      </c>
      <c r="O672">
        <f>Table1[[#This Row],[cx]]*$W$10+Table1[[#This Row],[cy]]*$X$10+Table1[[#This Row],[cz]]*$Y$10</f>
        <v>-0.3778292594200135</v>
      </c>
      <c r="P672">
        <f>Table1[[#This Row],[cx]]*$W$11+Table1[[#This Row],[cy]]*$X$11+Table1[[#This Row],[cz]]*$Y$11</f>
        <v>0.89205587405808662</v>
      </c>
      <c r="Q672">
        <f t="shared" si="56"/>
        <v>2.4359284002828259E-3</v>
      </c>
      <c r="R672">
        <f t="shared" si="57"/>
        <v>-73.751113261359578</v>
      </c>
      <c r="AF672">
        <f t="shared" si="58"/>
        <v>0.48283153395674477</v>
      </c>
      <c r="AG672">
        <f t="shared" si="59"/>
        <v>0.61186162942020605</v>
      </c>
      <c r="AH672">
        <f t="shared" si="60"/>
        <v>52.53054682675878</v>
      </c>
      <c r="AI672">
        <f>SQRT(Table1[[#This Row],[ax]]*Table1[[#This Row],[ax]]+Table1[[#This Row],[ay]]*Table1[[#This Row],[ay]]+Table1[[#This Row],[az]]*Table1[[#This Row],[az]])-9.807</f>
        <v>6.6375781504977027E-2</v>
      </c>
    </row>
    <row r="673" spans="1:35" x14ac:dyDescent="0.25">
      <c r="A673">
        <v>39295297</v>
      </c>
      <c r="B673">
        <v>3.628E-2</v>
      </c>
      <c r="C673">
        <v>0.51217299999999999</v>
      </c>
      <c r="D673">
        <v>9.899419</v>
      </c>
      <c r="E673">
        <v>1.7215000000000001E-2</v>
      </c>
      <c r="F673">
        <v>4.5529999999999998E-3</v>
      </c>
      <c r="G673">
        <v>0.249166</v>
      </c>
      <c r="H673">
        <v>-8.1177879999999991</v>
      </c>
      <c r="I673">
        <v>10.315917000000001</v>
      </c>
      <c r="J673">
        <v>71.947265999999999</v>
      </c>
      <c r="K673">
        <f>Table1[[#This Row],[mx]]-$W$8</f>
        <v>-0.2086114257156515</v>
      </c>
      <c r="L673">
        <f>Table1[[#This Row],[my]]-$X$8</f>
        <v>0.19863569078796139</v>
      </c>
      <c r="M673">
        <f>Table1[[#This Row],[mz]]-$Y$8</f>
        <v>49.344259606784391</v>
      </c>
      <c r="N673">
        <f>Table1[[#This Row],[cx]]*$W$9+Table1[[#This Row],[cy]]*$X$9+Table1[[#This Row],[cz]]*$Y$9</f>
        <v>8.1448539234144468E-2</v>
      </c>
      <c r="O673">
        <f>Table1[[#This Row],[cx]]*$W$10+Table1[[#This Row],[cy]]*$X$10+Table1[[#This Row],[cz]]*$Y$10</f>
        <v>-0.37336633792047197</v>
      </c>
      <c r="P673">
        <f>Table1[[#This Row],[cx]]*$W$11+Table1[[#This Row],[cy]]*$X$11+Table1[[#This Row],[cz]]*$Y$11</f>
        <v>0.88143580216900674</v>
      </c>
      <c r="Q673">
        <f t="shared" si="56"/>
        <v>5.9343357320676485E-3</v>
      </c>
      <c r="R673">
        <f t="shared" si="57"/>
        <v>-77.693918845296594</v>
      </c>
      <c r="AF673">
        <f t="shared" si="58"/>
        <v>0.98634684431771225</v>
      </c>
      <c r="AG673">
        <f t="shared" si="59"/>
        <v>0.26086768412306383</v>
      </c>
      <c r="AH673">
        <f t="shared" si="60"/>
        <v>14.276160198156671</v>
      </c>
      <c r="AI673">
        <f>SQRT(Table1[[#This Row],[ax]]*Table1[[#This Row],[ax]]+Table1[[#This Row],[ay]]*Table1[[#This Row],[ay]]+Table1[[#This Row],[az]]*Table1[[#This Row],[az]])-9.807</f>
        <v>0.10572585911110544</v>
      </c>
    </row>
    <row r="674" spans="1:35" x14ac:dyDescent="0.25">
      <c r="A674">
        <v>39346768</v>
      </c>
      <c r="B674">
        <v>0.23979800000000001</v>
      </c>
      <c r="C674">
        <v>3.0914000000000001E-2</v>
      </c>
      <c r="D674">
        <v>9.7294219999999996</v>
      </c>
      <c r="E674">
        <v>-1.3145E-2</v>
      </c>
      <c r="F674">
        <v>-5.0699999999999996E-4</v>
      </c>
      <c r="G674">
        <v>-6.4559000000000005E-2</v>
      </c>
      <c r="H674">
        <v>-8.2981839999999991</v>
      </c>
      <c r="I674">
        <v>9.4110119999999995</v>
      </c>
      <c r="J674">
        <v>73.854301000000007</v>
      </c>
      <c r="K674">
        <f>Table1[[#This Row],[mx]]-$W$8</f>
        <v>-0.3890074257156515</v>
      </c>
      <c r="L674">
        <f>Table1[[#This Row],[my]]-$X$8</f>
        <v>-0.70626930921203979</v>
      </c>
      <c r="M674">
        <f>Table1[[#This Row],[mz]]-$Y$8</f>
        <v>51.251294606784398</v>
      </c>
      <c r="N674">
        <f>Table1[[#This Row],[cx]]*$W$9+Table1[[#This Row],[cy]]*$X$9+Table1[[#This Row],[cz]]*$Y$9</f>
        <v>8.1222014277015545E-2</v>
      </c>
      <c r="O674">
        <f>Table1[[#This Row],[cx]]*$W$10+Table1[[#This Row],[cy]]*$X$10+Table1[[#This Row],[cz]]*$Y$10</f>
        <v>-0.40440760564657624</v>
      </c>
      <c r="P674">
        <f>Table1[[#This Row],[cx]]*$W$11+Table1[[#This Row],[cy]]*$X$11+Table1[[#This Row],[cz]]*$Y$11</f>
        <v>0.90917536158624468</v>
      </c>
      <c r="Q674">
        <f t="shared" si="56"/>
        <v>1.061218433711925E-5</v>
      </c>
      <c r="R674">
        <f t="shared" si="57"/>
        <v>-78.643689960530537</v>
      </c>
      <c r="AF674">
        <f t="shared" si="58"/>
        <v>-0.75315302169946718</v>
      </c>
      <c r="AG674">
        <f t="shared" si="59"/>
        <v>-2.9048960213132736E-2</v>
      </c>
      <c r="AH674">
        <f t="shared" si="60"/>
        <v>-3.6989582295850818</v>
      </c>
      <c r="AI674">
        <f>SQRT(Table1[[#This Row],[ax]]*Table1[[#This Row],[ax]]+Table1[[#This Row],[ay]]*Table1[[#This Row],[ay]]+Table1[[#This Row],[az]]*Table1[[#This Row],[az]])-9.807</f>
        <v>-7.4574238131379644E-2</v>
      </c>
    </row>
    <row r="675" spans="1:35" x14ac:dyDescent="0.25">
      <c r="A675">
        <v>39398229</v>
      </c>
      <c r="B675">
        <v>-6.4282000000000006E-2</v>
      </c>
      <c r="C675">
        <v>-0.117534</v>
      </c>
      <c r="D675">
        <v>9.7964629999999993</v>
      </c>
      <c r="E675">
        <v>2.568E-3</v>
      </c>
      <c r="F675">
        <v>-1.3060000000000001E-3</v>
      </c>
      <c r="G675">
        <v>1.5699999999999999E-4</v>
      </c>
      <c r="H675">
        <v>-8.8393700000000006</v>
      </c>
      <c r="I675">
        <v>9.9539550000000006</v>
      </c>
      <c r="J675">
        <v>72.640732</v>
      </c>
      <c r="K675">
        <f>Table1[[#This Row],[mx]]-$W$8</f>
        <v>-0.930193425715653</v>
      </c>
      <c r="L675">
        <f>Table1[[#This Row],[my]]-$X$8</f>
        <v>-0.16332630921203872</v>
      </c>
      <c r="M675">
        <f>Table1[[#This Row],[mz]]-$Y$8</f>
        <v>50.037725606784392</v>
      </c>
      <c r="N675">
        <f>Table1[[#This Row],[cx]]*$W$9+Table1[[#This Row],[cy]]*$X$9+Table1[[#This Row],[cz]]*$Y$9</f>
        <v>6.8876164635671977E-2</v>
      </c>
      <c r="O675">
        <f>Table1[[#This Row],[cx]]*$W$10+Table1[[#This Row],[cy]]*$X$10+Table1[[#This Row],[cz]]*$Y$10</f>
        <v>-0.38562810960435512</v>
      </c>
      <c r="P675">
        <f>Table1[[#This Row],[cx]]*$W$11+Table1[[#This Row],[cy]]*$X$11+Table1[[#This Row],[cz]]*$Y$11</f>
        <v>0.89207991469751169</v>
      </c>
      <c r="Q675">
        <f t="shared" si="56"/>
        <v>2.5745943643610816E-3</v>
      </c>
      <c r="R675">
        <f t="shared" si="57"/>
        <v>-79.873312229913907</v>
      </c>
      <c r="AF675">
        <f t="shared" si="58"/>
        <v>0.14713556178959541</v>
      </c>
      <c r="AG675">
        <f t="shared" si="59"/>
        <v>-7.482828804408552E-2</v>
      </c>
      <c r="AH675">
        <f t="shared" si="60"/>
        <v>8.995437383553925E-3</v>
      </c>
      <c r="AI675">
        <f>SQRT(Table1[[#This Row],[ax]]*Table1[[#This Row],[ax]]+Table1[[#This Row],[ay]]*Table1[[#This Row],[ay]]+Table1[[#This Row],[az]]*Table1[[#This Row],[az]])-9.807</f>
        <v>-9.6210787247290597E-3</v>
      </c>
    </row>
    <row r="676" spans="1:35" x14ac:dyDescent="0.25">
      <c r="A676">
        <v>39449693</v>
      </c>
      <c r="B676">
        <v>-0.143294</v>
      </c>
      <c r="C676">
        <v>-0.127111</v>
      </c>
      <c r="D676">
        <v>9.8467439999999993</v>
      </c>
      <c r="E676">
        <v>2.8340000000000001E-3</v>
      </c>
      <c r="F676">
        <v>-3.9690000000000003E-3</v>
      </c>
      <c r="G676">
        <v>1.222E-3</v>
      </c>
      <c r="H676">
        <v>-7.0354169999999998</v>
      </c>
      <c r="I676">
        <v>9.9539550000000006</v>
      </c>
      <c r="J676">
        <v>71.947265999999999</v>
      </c>
      <c r="K676">
        <f>Table1[[#This Row],[mx]]-$W$8</f>
        <v>0.87375957428434781</v>
      </c>
      <c r="L676">
        <f>Table1[[#This Row],[my]]-$X$8</f>
        <v>-0.16332630921203872</v>
      </c>
      <c r="M676">
        <f>Table1[[#This Row],[mz]]-$Y$8</f>
        <v>49.344259606784391</v>
      </c>
      <c r="N676">
        <f>Table1[[#This Row],[cx]]*$W$9+Table1[[#This Row],[cy]]*$X$9+Table1[[#This Row],[cz]]*$Y$9</f>
        <v>0.10201415337209757</v>
      </c>
      <c r="O676">
        <f>Table1[[#This Row],[cx]]*$W$10+Table1[[#This Row],[cy]]*$X$10+Table1[[#This Row],[cz]]*$Y$10</f>
        <v>-0.37929082833075212</v>
      </c>
      <c r="P676">
        <f>Table1[[#This Row],[cx]]*$W$11+Table1[[#This Row],[cy]]*$X$11+Table1[[#This Row],[cz]]*$Y$11</f>
        <v>0.87753635606966196</v>
      </c>
      <c r="Q676">
        <f t="shared" si="56"/>
        <v>5.7246661885690274E-3</v>
      </c>
      <c r="R676">
        <f t="shared" si="57"/>
        <v>-74.945965243717808</v>
      </c>
      <c r="AF676">
        <f t="shared" si="58"/>
        <v>0.16237623914007532</v>
      </c>
      <c r="AG676">
        <f t="shared" si="59"/>
        <v>-0.22740694888742374</v>
      </c>
      <c r="AH676">
        <f t="shared" si="60"/>
        <v>7.0015442564986596E-2</v>
      </c>
      <c r="AI676">
        <f>SQRT(Table1[[#This Row],[ax]]*Table1[[#This Row],[ax]]+Table1[[#This Row],[ay]]*Table1[[#This Row],[ay]]+Table1[[#This Row],[az]]*Table1[[#This Row],[az]])-9.807</f>
        <v>4.1606895307221947E-2</v>
      </c>
    </row>
    <row r="677" spans="1:35" x14ac:dyDescent="0.25">
      <c r="A677">
        <v>39501156</v>
      </c>
      <c r="B677">
        <v>-8.5830000000000004E-2</v>
      </c>
      <c r="C677">
        <v>-7.4436000000000002E-2</v>
      </c>
      <c r="D677">
        <v>9.7868849999999998</v>
      </c>
      <c r="E677">
        <v>-6.2799999999999998E-4</v>
      </c>
      <c r="F677">
        <v>1.3569999999999999E-3</v>
      </c>
      <c r="G677">
        <v>2.0209999999999998E-3</v>
      </c>
      <c r="H677">
        <v>-7.3962070000000004</v>
      </c>
      <c r="I677">
        <v>9.9539550000000006</v>
      </c>
      <c r="J677">
        <v>72.640732</v>
      </c>
      <c r="K677">
        <f>Table1[[#This Row],[mx]]-$W$8</f>
        <v>0.5129695742843472</v>
      </c>
      <c r="L677">
        <f>Table1[[#This Row],[my]]-$X$8</f>
        <v>-0.16332630921203872</v>
      </c>
      <c r="M677">
        <f>Table1[[#This Row],[mz]]-$Y$8</f>
        <v>50.037725606784392</v>
      </c>
      <c r="N677">
        <f>Table1[[#This Row],[cx]]*$W$9+Table1[[#This Row],[cy]]*$X$9+Table1[[#This Row],[cz]]*$Y$9</f>
        <v>9.6346699827322038E-2</v>
      </c>
      <c r="O677">
        <f>Table1[[#This Row],[cx]]*$W$10+Table1[[#This Row],[cy]]*$X$10+Table1[[#This Row],[cz]]*$Y$10</f>
        <v>-0.38479506036692013</v>
      </c>
      <c r="P677">
        <f>Table1[[#This Row],[cx]]*$W$11+Table1[[#This Row],[cy]]*$X$11+Table1[[#This Row],[cz]]*$Y$11</f>
        <v>0.8903361418738257</v>
      </c>
      <c r="Q677">
        <f t="shared" si="56"/>
        <v>2.4951652819960508E-3</v>
      </c>
      <c r="R677">
        <f t="shared" si="57"/>
        <v>-75.943026734455515</v>
      </c>
      <c r="AF677">
        <f t="shared" si="58"/>
        <v>-3.59817495342157E-2</v>
      </c>
      <c r="AG677">
        <f t="shared" si="59"/>
        <v>7.7750372799252704E-2</v>
      </c>
      <c r="AH677">
        <f t="shared" si="60"/>
        <v>0.11579477039593936</v>
      </c>
      <c r="AI677">
        <f>SQRT(Table1[[#This Row],[ax]]*Table1[[#This Row],[ax]]+Table1[[#This Row],[ay]]*Table1[[#This Row],[ay]]+Table1[[#This Row],[az]]*Table1[[#This Row],[az]])-9.807</f>
        <v>-1.9455593448324038E-2</v>
      </c>
    </row>
    <row r="678" spans="1:35" x14ac:dyDescent="0.25">
      <c r="A678">
        <v>39552608</v>
      </c>
      <c r="B678">
        <v>-8.5830000000000004E-2</v>
      </c>
      <c r="C678">
        <v>-9.5985000000000001E-2</v>
      </c>
      <c r="D678">
        <v>9.7485759999999999</v>
      </c>
      <c r="E678">
        <v>-2.2260000000000001E-3</v>
      </c>
      <c r="F678">
        <v>-5.0699999999999996E-4</v>
      </c>
      <c r="G678">
        <v>9.5600000000000004E-4</v>
      </c>
      <c r="H678">
        <v>-9.0197649999999996</v>
      </c>
      <c r="I678">
        <v>8.6870879999999993</v>
      </c>
      <c r="J678">
        <v>71.773894999999996</v>
      </c>
      <c r="K678">
        <f>Table1[[#This Row],[mx]]-$W$8</f>
        <v>-1.110588425715652</v>
      </c>
      <c r="L678">
        <f>Table1[[#This Row],[my]]-$X$8</f>
        <v>-1.43019330921204</v>
      </c>
      <c r="M678">
        <f>Table1[[#This Row],[mz]]-$Y$8</f>
        <v>49.170888606784388</v>
      </c>
      <c r="N678">
        <f>Table1[[#This Row],[cx]]*$W$9+Table1[[#This Row],[cy]]*$X$9+Table1[[#This Row],[cz]]*$Y$9</f>
        <v>6.3811717498277187E-2</v>
      </c>
      <c r="O678">
        <f>Table1[[#This Row],[cx]]*$W$10+Table1[[#This Row],[cy]]*$X$10+Table1[[#This Row],[cz]]*$Y$10</f>
        <v>-0.40203471163541921</v>
      </c>
      <c r="P678">
        <f>Table1[[#This Row],[cx]]*$W$11+Table1[[#This Row],[cy]]*$X$11+Table1[[#This Row],[cz]]*$Y$11</f>
        <v>0.86777233826418887</v>
      </c>
      <c r="Q678">
        <f t="shared" si="56"/>
        <v>6.6043779978488641E-3</v>
      </c>
      <c r="R678">
        <f t="shared" si="57"/>
        <v>-80.98113854636631</v>
      </c>
      <c r="AF678">
        <f t="shared" si="58"/>
        <v>-0.12754040519612125</v>
      </c>
      <c r="AG678">
        <f t="shared" si="59"/>
        <v>-2.9048960213132736E-2</v>
      </c>
      <c r="AH678">
        <f t="shared" si="60"/>
        <v>5.47747652145067E-2</v>
      </c>
      <c r="AI678">
        <f>SQRT(Table1[[#This Row],[ax]]*Table1[[#This Row],[ax]]+Table1[[#This Row],[ay]]*Table1[[#This Row],[ay]]+Table1[[#This Row],[az]]*Table1[[#This Row],[az]])-9.807</f>
        <v>-5.7573661137748644E-2</v>
      </c>
    </row>
    <row r="679" spans="1:35" x14ac:dyDescent="0.25">
      <c r="A679">
        <v>39604062</v>
      </c>
      <c r="B679">
        <v>-7.3858999999999994E-2</v>
      </c>
      <c r="C679">
        <v>-0.90766100000000005</v>
      </c>
      <c r="D679">
        <v>9.8108280000000008</v>
      </c>
      <c r="E679">
        <v>1.5351E-2</v>
      </c>
      <c r="F679">
        <v>-4.7679999999999997E-3</v>
      </c>
      <c r="G679">
        <v>-0.18120700000000001</v>
      </c>
      <c r="H679">
        <v>-8.4785799999999991</v>
      </c>
      <c r="I679">
        <v>9.9539550000000006</v>
      </c>
      <c r="J679">
        <v>72.640732</v>
      </c>
      <c r="K679">
        <f>Table1[[#This Row],[mx]]-$W$8</f>
        <v>-0.5694034257156515</v>
      </c>
      <c r="L679">
        <f>Table1[[#This Row],[my]]-$X$8</f>
        <v>-0.16332630921203872</v>
      </c>
      <c r="M679">
        <f>Table1[[#This Row],[mz]]-$Y$8</f>
        <v>50.037725606784392</v>
      </c>
      <c r="N679">
        <f>Table1[[#This Row],[cx]]*$W$9+Table1[[#This Row],[cy]]*$X$9+Table1[[#This Row],[cz]]*$Y$9</f>
        <v>7.5743784157372207E-2</v>
      </c>
      <c r="O679">
        <f>Table1[[#This Row],[cx]]*$W$10+Table1[[#This Row],[cy]]*$X$10+Table1[[#This Row],[cz]]*$Y$10</f>
        <v>-0.38541984772792526</v>
      </c>
      <c r="P679">
        <f>Table1[[#This Row],[cx]]*$W$11+Table1[[#This Row],[cy]]*$X$11+Table1[[#This Row],[cz]]*$Y$11</f>
        <v>0.89164397239781468</v>
      </c>
      <c r="Q679">
        <f t="shared" si="56"/>
        <v>2.5690144996314184E-3</v>
      </c>
      <c r="R679">
        <f t="shared" si="57"/>
        <v>-78.881761730483134</v>
      </c>
      <c r="AF679">
        <f t="shared" si="58"/>
        <v>0.87954751130532671</v>
      </c>
      <c r="AG679">
        <f t="shared" si="59"/>
        <v>-0.27318627671837648</v>
      </c>
      <c r="AH679">
        <f t="shared" si="60"/>
        <v>-10.382396318227109</v>
      </c>
      <c r="AI679">
        <f>SQRT(Table1[[#This Row],[ax]]*Table1[[#This Row],[ax]]+Table1[[#This Row],[ay]]*Table1[[#This Row],[ay]]+Table1[[#This Row],[az]]*Table1[[#This Row],[az]])-9.807</f>
        <v>4.6002064771224482E-2</v>
      </c>
    </row>
    <row r="680" spans="1:35" x14ac:dyDescent="0.25">
      <c r="A680">
        <v>39655526</v>
      </c>
      <c r="B680">
        <v>-6.1886999999999998E-2</v>
      </c>
      <c r="C680">
        <v>-1.4578000000000001E-2</v>
      </c>
      <c r="D680">
        <v>9.8156180000000006</v>
      </c>
      <c r="E680">
        <v>-9.5000000000000005E-5</v>
      </c>
      <c r="F680">
        <v>1.89E-3</v>
      </c>
      <c r="G680">
        <v>1.4890000000000001E-3</v>
      </c>
      <c r="H680">
        <v>-8.4785799999999991</v>
      </c>
      <c r="I680">
        <v>11.039840999999999</v>
      </c>
      <c r="J680">
        <v>73.680931000000001</v>
      </c>
      <c r="K680">
        <f>Table1[[#This Row],[mx]]-$W$8</f>
        <v>-0.5694034257156515</v>
      </c>
      <c r="L680">
        <f>Table1[[#This Row],[my]]-$X$8</f>
        <v>0.92255969078795985</v>
      </c>
      <c r="M680">
        <f>Table1[[#This Row],[mz]]-$Y$8</f>
        <v>51.077924606784393</v>
      </c>
      <c r="N680">
        <f>Table1[[#This Row],[cx]]*$W$9+Table1[[#This Row],[cy]]*$X$9+Table1[[#This Row],[cz]]*$Y$9</f>
        <v>7.7655823509050925E-2</v>
      </c>
      <c r="O680">
        <f>Table1[[#This Row],[cx]]*$W$10+Table1[[#This Row],[cy]]*$X$10+Table1[[#This Row],[cz]]*$Y$10</f>
        <v>-0.37371597311710747</v>
      </c>
      <c r="P680">
        <f>Table1[[#This Row],[cx]]*$W$11+Table1[[#This Row],[cy]]*$X$11+Table1[[#This Row],[cz]]*$Y$11</f>
        <v>0.91796459163037747</v>
      </c>
      <c r="Q680">
        <f t="shared" si="56"/>
        <v>1.3565151476979104E-4</v>
      </c>
      <c r="R680">
        <f t="shared" si="57"/>
        <v>-78.261347025046547</v>
      </c>
      <c r="AF680">
        <f t="shared" si="58"/>
        <v>-5.4430990537428208E-3</v>
      </c>
      <c r="AG680">
        <f t="shared" si="59"/>
        <v>0.10828902327972559</v>
      </c>
      <c r="AH680">
        <f t="shared" si="60"/>
        <v>8.5313415694979577E-2</v>
      </c>
      <c r="AI680">
        <f>SQRT(Table1[[#This Row],[ax]]*Table1[[#This Row],[ax]]+Table1[[#This Row],[ay]]*Table1[[#This Row],[ay]]+Table1[[#This Row],[az]]*Table1[[#This Row],[az]])-9.807</f>
        <v>8.8239206282114679E-3</v>
      </c>
    </row>
    <row r="681" spans="1:35" x14ac:dyDescent="0.25">
      <c r="A681">
        <v>39706982</v>
      </c>
      <c r="B681">
        <v>-0.13611100000000001</v>
      </c>
      <c r="C681">
        <v>0.55048200000000003</v>
      </c>
      <c r="D681">
        <v>9.7653359999999996</v>
      </c>
      <c r="E681">
        <v>-1.0215E-2</v>
      </c>
      <c r="F681">
        <v>4.0210000000000003E-3</v>
      </c>
      <c r="G681">
        <v>0.55117300000000002</v>
      </c>
      <c r="H681">
        <v>-9.0197649999999996</v>
      </c>
      <c r="I681">
        <v>9.4110119999999995</v>
      </c>
      <c r="J681">
        <v>72.814102000000005</v>
      </c>
      <c r="K681">
        <f>Table1[[#This Row],[mx]]-$W$8</f>
        <v>-1.110588425715652</v>
      </c>
      <c r="L681">
        <f>Table1[[#This Row],[my]]-$X$8</f>
        <v>-0.70626930921203979</v>
      </c>
      <c r="M681">
        <f>Table1[[#This Row],[mz]]-$Y$8</f>
        <v>50.211095606784397</v>
      </c>
      <c r="N681">
        <f>Table1[[#This Row],[cx]]*$W$9+Table1[[#This Row],[cy]]*$X$9+Table1[[#This Row],[cz]]*$Y$9</f>
        <v>6.568650723327836E-2</v>
      </c>
      <c r="O681">
        <f>Table1[[#This Row],[cx]]*$W$10+Table1[[#This Row],[cy]]*$X$10+Table1[[#This Row],[cz]]*$Y$10</f>
        <v>-0.39688017473706733</v>
      </c>
      <c r="P681">
        <f>Table1[[#This Row],[cx]]*$W$11+Table1[[#This Row],[cy]]*$X$11+Table1[[#This Row],[cz]]*$Y$11</f>
        <v>0.89150148213723812</v>
      </c>
      <c r="Q681">
        <f t="shared" si="56"/>
        <v>1.8832576890570646E-3</v>
      </c>
      <c r="R681">
        <f t="shared" si="57"/>
        <v>-80.602329693387929</v>
      </c>
      <c r="AF681">
        <f t="shared" si="58"/>
        <v>-0.58527638772613588</v>
      </c>
      <c r="AG681">
        <f t="shared" si="59"/>
        <v>0.23038632942210405</v>
      </c>
      <c r="AH681">
        <f t="shared" si="60"/>
        <v>31.579886681564126</v>
      </c>
      <c r="AI681">
        <f>SQRT(Table1[[#This Row],[ax]]*Table1[[#This Row],[ax]]+Table1[[#This Row],[ay]]*Table1[[#This Row],[ay]]+Table1[[#This Row],[az]]*Table1[[#This Row],[az]])-9.807</f>
        <v>-2.5213668785186272E-2</v>
      </c>
    </row>
    <row r="682" spans="1:35" x14ac:dyDescent="0.25">
      <c r="A682">
        <v>39758441</v>
      </c>
      <c r="B682">
        <v>-0.119351</v>
      </c>
      <c r="C682">
        <v>-0.49583700000000003</v>
      </c>
      <c r="D682">
        <v>9.7413930000000004</v>
      </c>
      <c r="E682">
        <v>-8.6180000000000007E-3</v>
      </c>
      <c r="F682">
        <v>5.352E-3</v>
      </c>
      <c r="G682">
        <v>0.48272900000000002</v>
      </c>
      <c r="H682">
        <v>-6.3138360000000002</v>
      </c>
      <c r="I682">
        <v>9.9539550000000006</v>
      </c>
      <c r="J682">
        <v>72.987465</v>
      </c>
      <c r="K682">
        <f>Table1[[#This Row],[mx]]-$W$8</f>
        <v>1.5953405742843474</v>
      </c>
      <c r="L682">
        <f>Table1[[#This Row],[my]]-$X$8</f>
        <v>-0.16332630921203872</v>
      </c>
      <c r="M682">
        <f>Table1[[#This Row],[mz]]-$Y$8</f>
        <v>50.384458606784392</v>
      </c>
      <c r="N682">
        <f>Table1[[#This Row],[cx]]*$W$9+Table1[[#This Row],[cy]]*$X$9+Table1[[#This Row],[cz]]*$Y$9</f>
        <v>0.11754966041583473</v>
      </c>
      <c r="O682">
        <f>Table1[[#This Row],[cx]]*$W$10+Table1[[#This Row],[cy]]*$X$10+Table1[[#This Row],[cz]]*$Y$10</f>
        <v>-0.38681825924026103</v>
      </c>
      <c r="P682">
        <f>Table1[[#This Row],[cx]]*$W$11+Table1[[#This Row],[cy]]*$X$11+Table1[[#This Row],[cz]]*$Y$11</f>
        <v>0.89521023551866863</v>
      </c>
      <c r="Q682">
        <f t="shared" si="56"/>
        <v>1.2356874206608753E-3</v>
      </c>
      <c r="R682">
        <f t="shared" si="57"/>
        <v>-73.096570996348646</v>
      </c>
      <c r="AF682">
        <f t="shared" si="58"/>
        <v>-0.4937750278437435</v>
      </c>
      <c r="AG682">
        <f t="shared" si="59"/>
        <v>0.30664701195401661</v>
      </c>
      <c r="AH682">
        <f t="shared" si="60"/>
        <v>27.658334348570719</v>
      </c>
      <c r="AI682">
        <f>SQRT(Table1[[#This Row],[ax]]*Table1[[#This Row],[ax]]+Table1[[#This Row],[ay]]*Table1[[#This Row],[ay]]+Table1[[#This Row],[az]]*Table1[[#This Row],[az]])-9.807</f>
        <v>-5.2265940466702077E-2</v>
      </c>
    </row>
    <row r="683" spans="1:35" x14ac:dyDescent="0.25">
      <c r="A683">
        <v>39809909</v>
      </c>
      <c r="B683">
        <v>-0.26061600000000001</v>
      </c>
      <c r="C683">
        <v>-4.5704000000000002E-2</v>
      </c>
      <c r="D683">
        <v>9.7174499999999995</v>
      </c>
      <c r="E683">
        <v>1.2954E-2</v>
      </c>
      <c r="F683">
        <v>5.8849999999999996E-3</v>
      </c>
      <c r="G683">
        <v>0.44144899999999998</v>
      </c>
      <c r="H683">
        <v>-7.3962070000000004</v>
      </c>
      <c r="I683">
        <v>10.677878</v>
      </c>
      <c r="J683">
        <v>71.947265999999999</v>
      </c>
      <c r="K683">
        <f>Table1[[#This Row],[mx]]-$W$8</f>
        <v>0.5129695742843472</v>
      </c>
      <c r="L683">
        <f>Table1[[#This Row],[my]]-$X$8</f>
        <v>0.56059669078796048</v>
      </c>
      <c r="M683">
        <f>Table1[[#This Row],[mz]]-$Y$8</f>
        <v>49.344259606784391</v>
      </c>
      <c r="N683">
        <f>Table1[[#This Row],[cx]]*$W$9+Table1[[#This Row],[cy]]*$X$9+Table1[[#This Row],[cz]]*$Y$9</f>
        <v>9.5221060671643279E-2</v>
      </c>
      <c r="O683">
        <f>Table1[[#This Row],[cx]]*$W$10+Table1[[#This Row],[cy]]*$X$10+Table1[[#This Row],[cz]]*$Y$10</f>
        <v>-0.36640055506738906</v>
      </c>
      <c r="P683">
        <f>Table1[[#This Row],[cx]]*$W$11+Table1[[#This Row],[cy]]*$X$11+Table1[[#This Row],[cz]]*$Y$11</f>
        <v>0.88315552719335033</v>
      </c>
      <c r="Q683">
        <f t="shared" si="56"/>
        <v>5.8859426936944317E-3</v>
      </c>
      <c r="R683">
        <f t="shared" si="57"/>
        <v>-75.432094578860159</v>
      </c>
      <c r="AF683">
        <f t="shared" si="58"/>
        <v>0.74220952781246841</v>
      </c>
      <c r="AG683">
        <f t="shared" si="59"/>
        <v>0.33718566243448944</v>
      </c>
      <c r="AH683">
        <f t="shared" si="60"/>
        <v>25.293164570270676</v>
      </c>
      <c r="AI683">
        <f>SQRT(Table1[[#This Row],[ax]]*Table1[[#This Row],[ax]]+Table1[[#This Row],[ay]]*Table1[[#This Row],[ay]]+Table1[[#This Row],[az]]*Table1[[#This Row],[az]])-9.807</f>
        <v>-8.5948407833029705E-2</v>
      </c>
    </row>
    <row r="684" spans="1:35" x14ac:dyDescent="0.25">
      <c r="A684">
        <v>39861379</v>
      </c>
      <c r="B684">
        <v>-1.4001E-2</v>
      </c>
      <c r="C684">
        <v>-0.646679</v>
      </c>
      <c r="D684">
        <v>9.6911129999999996</v>
      </c>
      <c r="E684">
        <v>2.9999000000000001E-2</v>
      </c>
      <c r="F684">
        <v>2.1330999999999999E-2</v>
      </c>
      <c r="G684">
        <v>1.482229</v>
      </c>
      <c r="H684">
        <v>-8.1177879999999991</v>
      </c>
      <c r="I684">
        <v>12.487689</v>
      </c>
      <c r="J684">
        <v>72.987465</v>
      </c>
      <c r="K684">
        <f>Table1[[#This Row],[mx]]-$W$8</f>
        <v>-0.2086114257156515</v>
      </c>
      <c r="L684">
        <f>Table1[[#This Row],[my]]-$X$8</f>
        <v>2.3704076907879603</v>
      </c>
      <c r="M684">
        <f>Table1[[#This Row],[mz]]-$Y$8</f>
        <v>50.384458606784392</v>
      </c>
      <c r="N684">
        <f>Table1[[#This Row],[cx]]*$W$9+Table1[[#This Row],[cy]]*$X$9+Table1[[#This Row],[cz]]*$Y$9</f>
        <v>8.3472368972114852E-2</v>
      </c>
      <c r="O684">
        <f>Table1[[#This Row],[cx]]*$W$10+Table1[[#This Row],[cy]]*$X$10+Table1[[#This Row],[cz]]*$Y$10</f>
        <v>-0.34201463345922917</v>
      </c>
      <c r="P684">
        <f>Table1[[#This Row],[cx]]*$W$11+Table1[[#This Row],[cy]]*$X$11+Table1[[#This Row],[cz]]*$Y$11</f>
        <v>0.91553127537743262</v>
      </c>
      <c r="Q684">
        <f t="shared" si="56"/>
        <v>1.4334430482849732E-3</v>
      </c>
      <c r="R684">
        <f t="shared" si="57"/>
        <v>-76.284474729355551</v>
      </c>
      <c r="AF684">
        <f t="shared" si="58"/>
        <v>1.7188160896129567</v>
      </c>
      <c r="AG684">
        <f t="shared" si="59"/>
        <v>1.222176272793559</v>
      </c>
      <c r="AH684">
        <f t="shared" si="60"/>
        <v>84.9254659718965</v>
      </c>
      <c r="AI684">
        <f>SQRT(Table1[[#This Row],[ax]]*Table1[[#This Row],[ax]]+Table1[[#This Row],[ay]]*Table1[[#This Row],[ay]]+Table1[[#This Row],[az]]*Table1[[#This Row],[az]])-9.807</f>
        <v>-9.4324728180655626E-2</v>
      </c>
    </row>
    <row r="685" spans="1:35" x14ac:dyDescent="0.25">
      <c r="A685">
        <v>39912841</v>
      </c>
      <c r="B685">
        <v>-0.22949</v>
      </c>
      <c r="C685">
        <v>0.44273800000000002</v>
      </c>
      <c r="D685">
        <v>9.9329389999999993</v>
      </c>
      <c r="E685">
        <v>4.9649999999999998E-3</v>
      </c>
      <c r="F685">
        <v>1.8135999999999999E-2</v>
      </c>
      <c r="G685">
        <v>1.0451969999999999</v>
      </c>
      <c r="H685">
        <v>-8.1177879999999991</v>
      </c>
      <c r="I685">
        <v>8.5061060000000008</v>
      </c>
      <c r="J685">
        <v>72.987465</v>
      </c>
      <c r="K685">
        <f>Table1[[#This Row],[mx]]-$W$8</f>
        <v>-0.2086114257156515</v>
      </c>
      <c r="L685">
        <f>Table1[[#This Row],[my]]-$X$8</f>
        <v>-1.6111753092120384</v>
      </c>
      <c r="M685">
        <f>Table1[[#This Row],[mz]]-$Y$8</f>
        <v>50.384458606784392</v>
      </c>
      <c r="N685">
        <f>Table1[[#This Row],[cx]]*$W$9+Table1[[#This Row],[cy]]*$X$9+Table1[[#This Row],[cz]]*$Y$9</f>
        <v>8.3062470786096798E-2</v>
      </c>
      <c r="O685">
        <f>Table1[[#This Row],[cx]]*$W$10+Table1[[#This Row],[cy]]*$X$10+Table1[[#This Row],[cz]]*$Y$10</f>
        <v>-0.41405669433794445</v>
      </c>
      <c r="P685">
        <f>Table1[[#This Row],[cx]]*$W$11+Table1[[#This Row],[cy]]*$X$11+Table1[[#This Row],[cz]]*$Y$11</f>
        <v>0.88702347030601769</v>
      </c>
      <c r="Q685">
        <f t="shared" si="56"/>
        <v>1.2143164021578795E-3</v>
      </c>
      <c r="R685">
        <f t="shared" si="57"/>
        <v>-78.656657201338433</v>
      </c>
      <c r="AF685">
        <f t="shared" si="58"/>
        <v>0.28447354528245372</v>
      </c>
      <c r="AG685">
        <f t="shared" si="59"/>
        <v>1.0391162572492609</v>
      </c>
      <c r="AH685">
        <f t="shared" si="60"/>
        <v>59.885376859735103</v>
      </c>
      <c r="AI685">
        <f>SQRT(Table1[[#This Row],[ax]]*Table1[[#This Row],[ax]]+Table1[[#This Row],[ay]]*Table1[[#This Row],[ay]]+Table1[[#This Row],[az]]*Table1[[#This Row],[az]])-9.807</f>
        <v>0.13844919923001697</v>
      </c>
    </row>
    <row r="686" spans="1:35" x14ac:dyDescent="0.25">
      <c r="A686">
        <v>39964307</v>
      </c>
      <c r="B686">
        <v>6.0222999999999999E-2</v>
      </c>
      <c r="C686">
        <v>2.1336999999999998E-2</v>
      </c>
      <c r="D686">
        <v>9.8491370000000007</v>
      </c>
      <c r="E686">
        <v>-3.5569999999999998E-3</v>
      </c>
      <c r="F686">
        <v>1.5206000000000001E-2</v>
      </c>
      <c r="G686">
        <v>1.0878080000000001</v>
      </c>
      <c r="H686">
        <v>-6.4942310000000001</v>
      </c>
      <c r="I686">
        <v>7.9631639999999999</v>
      </c>
      <c r="J686">
        <v>73.507568000000006</v>
      </c>
      <c r="K686">
        <f>Table1[[#This Row],[mx]]-$W$8</f>
        <v>1.4149455742843475</v>
      </c>
      <c r="L686">
        <f>Table1[[#This Row],[my]]-$X$8</f>
        <v>-2.1541173092120394</v>
      </c>
      <c r="M686">
        <f>Table1[[#This Row],[mz]]-$Y$8</f>
        <v>50.904561606784398</v>
      </c>
      <c r="N686">
        <f>Table1[[#This Row],[cx]]*$W$9+Table1[[#This Row],[cy]]*$X$9+Table1[[#This Row],[cz]]*$Y$9</f>
        <v>0.11481103215351451</v>
      </c>
      <c r="O686">
        <f>Table1[[#This Row],[cx]]*$W$10+Table1[[#This Row],[cy]]*$X$10+Table1[[#This Row],[cz]]*$Y$10</f>
        <v>-0.42691541592007565</v>
      </c>
      <c r="P686">
        <f>Table1[[#This Row],[cx]]*$W$11+Table1[[#This Row],[cy]]*$X$11+Table1[[#This Row],[cz]]*$Y$11</f>
        <v>0.89044725274281111</v>
      </c>
      <c r="Q686">
        <f t="shared" si="56"/>
        <v>1.360802652996611E-4</v>
      </c>
      <c r="R686">
        <f t="shared" si="57"/>
        <v>-74.947497387011111</v>
      </c>
      <c r="AF686">
        <f t="shared" si="58"/>
        <v>-0.20380108772803382</v>
      </c>
      <c r="AG686">
        <f t="shared" si="59"/>
        <v>0.87123962327592985</v>
      </c>
      <c r="AH686">
        <f t="shared" si="60"/>
        <v>62.326807320567063</v>
      </c>
      <c r="AI686">
        <f>SQRT(Table1[[#This Row],[ax]]*Table1[[#This Row],[ax]]+Table1[[#This Row],[ay]]*Table1[[#This Row],[ay]]+Table1[[#This Row],[az]]*Table1[[#This Row],[az]])-9.807</f>
        <v>4.2344228021832464E-2</v>
      </c>
    </row>
    <row r="687" spans="1:35" x14ac:dyDescent="0.25">
      <c r="A687">
        <v>40015768</v>
      </c>
      <c r="B687">
        <v>5.1539999999999997E-3</v>
      </c>
      <c r="C687">
        <v>-0.30668499999999999</v>
      </c>
      <c r="D687">
        <v>9.8491370000000007</v>
      </c>
      <c r="E687">
        <v>7.894E-3</v>
      </c>
      <c r="F687">
        <v>1.8135999999999999E-2</v>
      </c>
      <c r="G687">
        <v>1.570381</v>
      </c>
      <c r="H687">
        <v>-6.3138360000000002</v>
      </c>
      <c r="I687">
        <v>7.7821829999999999</v>
      </c>
      <c r="J687">
        <v>73.680931000000001</v>
      </c>
      <c r="K687">
        <f>Table1[[#This Row],[mx]]-$W$8</f>
        <v>1.5953405742843474</v>
      </c>
      <c r="L687">
        <f>Table1[[#This Row],[my]]-$X$8</f>
        <v>-2.3350983092120394</v>
      </c>
      <c r="M687">
        <f>Table1[[#This Row],[mz]]-$Y$8</f>
        <v>51.077924606784393</v>
      </c>
      <c r="N687">
        <f>Table1[[#This Row],[cx]]*$W$9+Table1[[#This Row],[cy]]*$X$9+Table1[[#This Row],[cz]]*$Y$9</f>
        <v>0.11852624562017604</v>
      </c>
      <c r="O687">
        <f>Table1[[#This Row],[cx]]*$W$10+Table1[[#This Row],[cy]]*$X$10+Table1[[#This Row],[cz]]*$Y$10</f>
        <v>-0.4314098891008491</v>
      </c>
      <c r="P687">
        <f>Table1[[#This Row],[cx]]*$W$11+Table1[[#This Row],[cy]]*$X$11+Table1[[#This Row],[cz]]*$Y$11</f>
        <v>0.89202437107140931</v>
      </c>
      <c r="Q687">
        <f t="shared" si="56"/>
        <v>1.7053250099917038E-5</v>
      </c>
      <c r="R687">
        <f t="shared" si="57"/>
        <v>-74.637513663810708</v>
      </c>
      <c r="AF687">
        <f t="shared" si="58"/>
        <v>0.45229288347627183</v>
      </c>
      <c r="AG687">
        <f t="shared" si="59"/>
        <v>1.0391162572492609</v>
      </c>
      <c r="AH687">
        <f t="shared" si="60"/>
        <v>89.976203527533727</v>
      </c>
      <c r="AI687">
        <f>SQRT(Table1[[#This Row],[ax]]*Table1[[#This Row],[ax]]+Table1[[#This Row],[ay]]*Table1[[#This Row],[ay]]+Table1[[#This Row],[az]]*Table1[[#This Row],[az]])-9.807</f>
        <v>4.6912009842081659E-2</v>
      </c>
    </row>
    <row r="688" spans="1:35" x14ac:dyDescent="0.25">
      <c r="A688">
        <v>40067234</v>
      </c>
      <c r="B688">
        <v>7.548E-3</v>
      </c>
      <c r="C688">
        <v>-5.7675999999999998E-2</v>
      </c>
      <c r="D688">
        <v>9.8108280000000008</v>
      </c>
      <c r="E688">
        <v>-3.6200000000000002E-4</v>
      </c>
      <c r="F688">
        <v>2.1065E-2</v>
      </c>
      <c r="G688">
        <v>1.4968760000000001</v>
      </c>
      <c r="H688">
        <v>-7.7569980000000003</v>
      </c>
      <c r="I688">
        <v>9.9539550000000006</v>
      </c>
      <c r="J688">
        <v>74.721137999999996</v>
      </c>
      <c r="K688">
        <f>Table1[[#This Row],[mx]]-$W$8</f>
        <v>0.15217857428434733</v>
      </c>
      <c r="L688">
        <f>Table1[[#This Row],[my]]-$X$8</f>
        <v>-0.16332630921203872</v>
      </c>
      <c r="M688">
        <f>Table1[[#This Row],[mz]]-$Y$8</f>
        <v>52.118131606784388</v>
      </c>
      <c r="N688">
        <f>Table1[[#This Row],[cx]]*$W$9+Table1[[#This Row],[cy]]*$X$9+Table1[[#This Row],[cz]]*$Y$9</f>
        <v>9.3079573046865829E-2</v>
      </c>
      <c r="O688">
        <f>Table1[[#This Row],[cx]]*$W$10+Table1[[#This Row],[cy]]*$X$10+Table1[[#This Row],[cz]]*$Y$10</f>
        <v>-0.40089129439546034</v>
      </c>
      <c r="P688">
        <f>Table1[[#This Row],[cx]]*$W$11+Table1[[#This Row],[cy]]*$X$11+Table1[[#This Row],[cz]]*$Y$11</f>
        <v>0.92786375852766223</v>
      </c>
      <c r="Q688">
        <f t="shared" si="56"/>
        <v>9.1862282580762488E-4</v>
      </c>
      <c r="R688">
        <f t="shared" si="57"/>
        <v>-76.928577063964255</v>
      </c>
      <c r="AF688">
        <f t="shared" si="58"/>
        <v>-2.07410721837358E-2</v>
      </c>
      <c r="AG688">
        <f t="shared" si="59"/>
        <v>1.2069355954430792</v>
      </c>
      <c r="AH688">
        <f t="shared" si="60"/>
        <v>85.764677254424626</v>
      </c>
      <c r="AI688">
        <f>SQRT(Table1[[#This Row],[ax]]*Table1[[#This Row],[ax]]+Table1[[#This Row],[ay]]*Table1[[#This Row],[ay]]+Table1[[#This Row],[az]]*Table1[[#This Row],[az]])-9.807</f>
        <v>4.0004351678639694E-3</v>
      </c>
    </row>
    <row r="689" spans="1:35" x14ac:dyDescent="0.25">
      <c r="A689">
        <v>40118698</v>
      </c>
      <c r="B689">
        <v>-5.9492999999999997E-2</v>
      </c>
      <c r="C689">
        <v>0.129081</v>
      </c>
      <c r="D689">
        <v>9.8060399999999994</v>
      </c>
      <c r="E689">
        <v>8.1609999999999999E-3</v>
      </c>
      <c r="F689">
        <v>2.2397E-2</v>
      </c>
      <c r="G689">
        <v>1.481962</v>
      </c>
      <c r="H689">
        <v>-7.7569980000000003</v>
      </c>
      <c r="I689">
        <v>10.677878</v>
      </c>
      <c r="J689">
        <v>71.947265999999999</v>
      </c>
      <c r="K689">
        <f>Table1[[#This Row],[mx]]-$W$8</f>
        <v>0.15217857428434733</v>
      </c>
      <c r="L689">
        <f>Table1[[#This Row],[my]]-$X$8</f>
        <v>0.56059669078796048</v>
      </c>
      <c r="M689">
        <f>Table1[[#This Row],[mz]]-$Y$8</f>
        <v>49.344259606784391</v>
      </c>
      <c r="N689">
        <f>Table1[[#This Row],[cx]]*$W$9+Table1[[#This Row],[cy]]*$X$9+Table1[[#This Row],[cz]]*$Y$9</f>
        <v>8.8353422114993335E-2</v>
      </c>
      <c r="O689">
        <f>Table1[[#This Row],[cx]]*$W$10+Table1[[#This Row],[cy]]*$X$10+Table1[[#This Row],[cz]]*$Y$10</f>
        <v>-0.36660881752105745</v>
      </c>
      <c r="P689">
        <f>Table1[[#This Row],[cx]]*$W$11+Table1[[#This Row],[cy]]*$X$11+Table1[[#This Row],[cz]]*$Y$11</f>
        <v>0.88359147070134669</v>
      </c>
      <c r="Q689">
        <f t="shared" si="56"/>
        <v>5.9378984718020441E-3</v>
      </c>
      <c r="R689">
        <f t="shared" si="57"/>
        <v>-76.450000777963481</v>
      </c>
      <c r="AF689">
        <f t="shared" si="58"/>
        <v>0.46759085660626482</v>
      </c>
      <c r="AG689">
        <f t="shared" si="59"/>
        <v>1.2832535737545048</v>
      </c>
      <c r="AH689">
        <f t="shared" si="60"/>
        <v>84.910167998766511</v>
      </c>
      <c r="AI689">
        <f>SQRT(Table1[[#This Row],[ax]]*Table1[[#This Row],[ax]]+Table1[[#This Row],[ay]]*Table1[[#This Row],[ay]]+Table1[[#This Row],[az]]*Table1[[#This Row],[az]])-9.807</f>
        <v>6.9990736783154262E-5</v>
      </c>
    </row>
    <row r="690" spans="1:35" x14ac:dyDescent="0.25">
      <c r="A690">
        <v>40170167</v>
      </c>
      <c r="B690">
        <v>0.100927</v>
      </c>
      <c r="C690">
        <v>-0.25640499999999999</v>
      </c>
      <c r="D690">
        <v>9.8515320000000006</v>
      </c>
      <c r="E690">
        <v>-2.2260000000000001E-3</v>
      </c>
      <c r="F690">
        <v>2.3994999999999999E-2</v>
      </c>
      <c r="G690">
        <v>1.5948819999999999</v>
      </c>
      <c r="H690">
        <v>-7.2158119999999997</v>
      </c>
      <c r="I690">
        <v>10.496898</v>
      </c>
      <c r="J690">
        <v>72.467369000000005</v>
      </c>
      <c r="K690">
        <f>Table1[[#This Row],[mx]]-$W$8</f>
        <v>0.69336457428434795</v>
      </c>
      <c r="L690">
        <f>Table1[[#This Row],[my]]-$X$8</f>
        <v>0.37961669078796056</v>
      </c>
      <c r="M690">
        <f>Table1[[#This Row],[mz]]-$Y$8</f>
        <v>49.864362606784397</v>
      </c>
      <c r="N690">
        <f>Table1[[#This Row],[cx]]*$W$9+Table1[[#This Row],[cy]]*$X$9+Table1[[#This Row],[cz]]*$Y$9</f>
        <v>9.9536369344457948E-2</v>
      </c>
      <c r="O690">
        <f>Table1[[#This Row],[cx]]*$W$10+Table1[[#This Row],[cy]]*$X$10+Table1[[#This Row],[cz]]*$Y$10</f>
        <v>-0.37354304869290844</v>
      </c>
      <c r="P690">
        <f>Table1[[#This Row],[cx]]*$W$11+Table1[[#This Row],[cy]]*$X$11+Table1[[#This Row],[cz]]*$Y$11</f>
        <v>0.89091469923748468</v>
      </c>
      <c r="Q690">
        <f t="shared" si="56"/>
        <v>3.229546678813984E-3</v>
      </c>
      <c r="R690">
        <f t="shared" si="57"/>
        <v>-75.079339265905702</v>
      </c>
      <c r="AF690">
        <f t="shared" si="58"/>
        <v>-0.12754040519612125</v>
      </c>
      <c r="AG690">
        <f t="shared" si="59"/>
        <v>1.3748122294164102</v>
      </c>
      <c r="AH690">
        <f t="shared" si="60"/>
        <v>91.380007421383752</v>
      </c>
      <c r="AI690">
        <f>SQRT(Table1[[#This Row],[ax]]*Table1[[#This Row],[ax]]+Table1[[#This Row],[ay]]*Table1[[#This Row],[ay]]+Table1[[#This Row],[az]]*Table1[[#This Row],[az]])-9.807</f>
        <v>4.8384950897554901E-2</v>
      </c>
    </row>
    <row r="691" spans="1:35" x14ac:dyDescent="0.25">
      <c r="A691">
        <v>40221635</v>
      </c>
      <c r="B691">
        <v>-0.186392</v>
      </c>
      <c r="C691">
        <v>0.25358599999999998</v>
      </c>
      <c r="D691">
        <v>9.746181</v>
      </c>
      <c r="E691">
        <v>1.1089999999999999E-2</v>
      </c>
      <c r="F691">
        <v>2.6391999999999999E-2</v>
      </c>
      <c r="G691">
        <v>1.5205789999999999</v>
      </c>
      <c r="H691">
        <v>-9.7413460000000001</v>
      </c>
      <c r="I691">
        <v>9.0490490000000001</v>
      </c>
      <c r="J691">
        <v>74.201035000000005</v>
      </c>
      <c r="K691">
        <f>Table1[[#This Row],[mx]]-$W$8</f>
        <v>-1.8321694257156524</v>
      </c>
      <c r="L691">
        <f>Table1[[#This Row],[my]]-$X$8</f>
        <v>-1.0682323092120392</v>
      </c>
      <c r="M691">
        <f>Table1[[#This Row],[mz]]-$Y$8</f>
        <v>51.598028606784396</v>
      </c>
      <c r="N691">
        <f>Table1[[#This Row],[cx]]*$W$9+Table1[[#This Row],[cy]]*$X$9+Table1[[#This Row],[cz]]*$Y$9</f>
        <v>5.4314319274409238E-2</v>
      </c>
      <c r="O691">
        <f>Table1[[#This Row],[cx]]*$W$10+Table1[[#This Row],[cy]]*$X$10+Table1[[#This Row],[cz]]*$Y$10</f>
        <v>-0.41443794173423104</v>
      </c>
      <c r="P691">
        <f>Table1[[#This Row],[cx]]*$W$11+Table1[[#This Row],[cy]]*$X$11+Table1[[#This Row],[cz]]*$Y$11</f>
        <v>0.91450944763104802</v>
      </c>
      <c r="Q691">
        <f t="shared" si="56"/>
        <v>1.2180174163506999E-4</v>
      </c>
      <c r="R691">
        <f t="shared" si="57"/>
        <v>-82.533632396727228</v>
      </c>
      <c r="AF691">
        <f t="shared" si="58"/>
        <v>0.63541019480008287</v>
      </c>
      <c r="AG691">
        <f t="shared" si="59"/>
        <v>1.5121502129092685</v>
      </c>
      <c r="AH691">
        <f t="shared" si="60"/>
        <v>87.122759116223193</v>
      </c>
      <c r="AI691">
        <f>SQRT(Table1[[#This Row],[ax]]*Table1[[#This Row],[ax]]+Table1[[#This Row],[ay]]*Table1[[#This Row],[ay]]+Table1[[#This Row],[az]]*Table1[[#This Row],[az]])-9.807</f>
        <v>-5.5738957354234842E-2</v>
      </c>
    </row>
    <row r="692" spans="1:35" x14ac:dyDescent="0.25">
      <c r="A692">
        <v>40273112</v>
      </c>
      <c r="B692">
        <v>8.1771999999999997E-2</v>
      </c>
      <c r="C692">
        <v>-0.15823699999999999</v>
      </c>
      <c r="D692">
        <v>9.8587150000000001</v>
      </c>
      <c r="E692">
        <v>-3.6200000000000002E-4</v>
      </c>
      <c r="F692">
        <v>2.3727999999999999E-2</v>
      </c>
      <c r="G692">
        <v>1.4777009999999999</v>
      </c>
      <c r="H692">
        <v>-8.2981839999999991</v>
      </c>
      <c r="I692">
        <v>9.4110119999999995</v>
      </c>
      <c r="J692">
        <v>73.160835000000006</v>
      </c>
      <c r="K692">
        <f>Table1[[#This Row],[mx]]-$W$8</f>
        <v>-0.3890074257156515</v>
      </c>
      <c r="L692">
        <f>Table1[[#This Row],[my]]-$X$8</f>
        <v>-0.70626930921203979</v>
      </c>
      <c r="M692">
        <f>Table1[[#This Row],[mz]]-$Y$8</f>
        <v>50.557828606784398</v>
      </c>
      <c r="N692">
        <f>Table1[[#This Row],[cx]]*$W$9+Table1[[#This Row],[cy]]*$X$9+Table1[[#This Row],[cz]]*$Y$9</f>
        <v>8.0021848300090861E-2</v>
      </c>
      <c r="O692">
        <f>Table1[[#This Row],[cx]]*$W$10+Table1[[#This Row],[cy]]*$X$10+Table1[[#This Row],[cz]]*$Y$10</f>
        <v>-0.39911163548683815</v>
      </c>
      <c r="P692">
        <f>Table1[[#This Row],[cx]]*$W$11+Table1[[#This Row],[cy]]*$X$11+Table1[[#This Row],[cz]]*$Y$11</f>
        <v>0.89681151808177806</v>
      </c>
      <c r="Q692">
        <f t="shared" si="56"/>
        <v>9.0213169573567363E-4</v>
      </c>
      <c r="R692">
        <f t="shared" si="57"/>
        <v>-78.662528905889559</v>
      </c>
      <c r="AF692">
        <f t="shared" si="58"/>
        <v>-2.07410721837358E-2</v>
      </c>
      <c r="AG692">
        <f t="shared" si="59"/>
        <v>1.3595142562864173</v>
      </c>
      <c r="AH692">
        <f t="shared" si="60"/>
        <v>84.666030682261251</v>
      </c>
      <c r="AI692">
        <f>SQRT(Table1[[#This Row],[ax]]*Table1[[#This Row],[ax]]+Table1[[#This Row],[ay]]*Table1[[#This Row],[ay]]+Table1[[#This Row],[az]]*Table1[[#This Row],[az]])-9.807</f>
        <v>5.3323882072941586E-2</v>
      </c>
    </row>
    <row r="693" spans="1:35" x14ac:dyDescent="0.25">
      <c r="A693">
        <v>40324587</v>
      </c>
      <c r="B693">
        <v>-5.4704000000000003E-2</v>
      </c>
      <c r="C693">
        <v>7.4011999999999994E-2</v>
      </c>
      <c r="D693">
        <v>9.8706870000000002</v>
      </c>
      <c r="E693">
        <v>-3.8240000000000001E-3</v>
      </c>
      <c r="F693">
        <v>2.1864000000000001E-2</v>
      </c>
      <c r="G693">
        <v>1.3844890000000001</v>
      </c>
      <c r="H693">
        <v>-9.3805560000000003</v>
      </c>
      <c r="I693">
        <v>11.220821000000001</v>
      </c>
      <c r="J693">
        <v>73.854301000000007</v>
      </c>
      <c r="K693">
        <f>Table1[[#This Row],[mx]]-$W$8</f>
        <v>-1.4713794257156527</v>
      </c>
      <c r="L693">
        <f>Table1[[#This Row],[my]]-$X$8</f>
        <v>1.1035396907879615</v>
      </c>
      <c r="M693">
        <f>Table1[[#This Row],[mz]]-$Y$8</f>
        <v>51.251294606784398</v>
      </c>
      <c r="N693">
        <f>Table1[[#This Row],[cx]]*$W$9+Table1[[#This Row],[cy]]*$X$9+Table1[[#This Row],[cz]]*$Y$9</f>
        <v>6.0805434849553017E-2</v>
      </c>
      <c r="O693">
        <f>Table1[[#This Row],[cx]]*$W$10+Table1[[#This Row],[cy]]*$X$10+Table1[[#This Row],[cz]]*$Y$10</f>
        <v>-0.37228602744012496</v>
      </c>
      <c r="P693">
        <f>Table1[[#This Row],[cx]]*$W$11+Table1[[#This Row],[cy]]*$X$11+Table1[[#This Row],[cz]]*$Y$11</f>
        <v>0.92344127370178863</v>
      </c>
      <c r="Q693">
        <f t="shared" si="56"/>
        <v>2.4621710853368092E-5</v>
      </c>
      <c r="R693">
        <f t="shared" si="57"/>
        <v>-80.723794110097273</v>
      </c>
      <c r="AF693">
        <f t="shared" si="58"/>
        <v>-0.2190990608580268</v>
      </c>
      <c r="AG693">
        <f t="shared" si="59"/>
        <v>1.252714923274032</v>
      </c>
      <c r="AH693">
        <f t="shared" si="60"/>
        <v>79.325376482287837</v>
      </c>
      <c r="AI693">
        <f>SQRT(Table1[[#This Row],[ax]]*Table1[[#This Row],[ax]]+Table1[[#This Row],[ay]]*Table1[[#This Row],[ay]]+Table1[[#This Row],[az]]*Table1[[#This Row],[az]])-9.807</f>
        <v>6.4116054212361107E-2</v>
      </c>
    </row>
    <row r="694" spans="1:35" x14ac:dyDescent="0.25">
      <c r="A694">
        <v>40376061</v>
      </c>
      <c r="B694">
        <v>-6.8180000000000003E-3</v>
      </c>
      <c r="C694">
        <v>0.20091100000000001</v>
      </c>
      <c r="D694">
        <v>9.935333</v>
      </c>
      <c r="E694">
        <v>8.1609999999999999E-3</v>
      </c>
      <c r="F694">
        <v>3.0653E-2</v>
      </c>
      <c r="G694">
        <v>1.5719780000000001</v>
      </c>
      <c r="H694">
        <v>-8.1177879999999991</v>
      </c>
      <c r="I694">
        <v>9.9539550000000006</v>
      </c>
      <c r="J694">
        <v>73.334198000000001</v>
      </c>
      <c r="K694">
        <f>Table1[[#This Row],[mx]]-$W$8</f>
        <v>-0.2086114257156515</v>
      </c>
      <c r="L694">
        <f>Table1[[#This Row],[my]]-$X$8</f>
        <v>-0.16332630921203872</v>
      </c>
      <c r="M694">
        <f>Table1[[#This Row],[mz]]-$Y$8</f>
        <v>50.731191606784392</v>
      </c>
      <c r="N694">
        <f>Table1[[#This Row],[cx]]*$W$9+Table1[[#This Row],[cy]]*$X$9+Table1[[#This Row],[cz]]*$Y$9</f>
        <v>8.3811607725896589E-2</v>
      </c>
      <c r="O694">
        <f>Table1[[#This Row],[cx]]*$W$10+Table1[[#This Row],[cy]]*$X$10+Table1[[#This Row],[cz]]*$Y$10</f>
        <v>-0.39050755485675653</v>
      </c>
      <c r="P694">
        <f>Table1[[#This Row],[cx]]*$W$11+Table1[[#This Row],[cy]]*$X$11+Table1[[#This Row],[cz]]*$Y$11</f>
        <v>0.90357187118598559</v>
      </c>
      <c r="Q694">
        <f t="shared" si="56"/>
        <v>5.7779359945665993E-4</v>
      </c>
      <c r="R694">
        <f t="shared" si="57"/>
        <v>-77.886808976864046</v>
      </c>
      <c r="AF694">
        <f t="shared" si="58"/>
        <v>0.46759085660626482</v>
      </c>
      <c r="AG694">
        <f t="shared" si="59"/>
        <v>1.7562875294145124</v>
      </c>
      <c r="AH694">
        <f t="shared" si="60"/>
        <v>90.067704887416127</v>
      </c>
      <c r="AI694">
        <f>SQRT(Table1[[#This Row],[ax]]*Table1[[#This Row],[ax]]+Table1[[#This Row],[ay]]*Table1[[#This Row],[ay]]+Table1[[#This Row],[az]]*Table1[[#This Row],[az]])-9.807</f>
        <v>0.13036652921356229</v>
      </c>
    </row>
    <row r="695" spans="1:35" x14ac:dyDescent="0.25">
      <c r="A695">
        <v>40427532</v>
      </c>
      <c r="B695">
        <v>0.17275699999999999</v>
      </c>
      <c r="C695">
        <v>3.8096999999999999E-2</v>
      </c>
      <c r="D695">
        <v>9.7342099999999991</v>
      </c>
      <c r="E695">
        <v>7.0399999999999998E-4</v>
      </c>
      <c r="F695">
        <v>1.494E-2</v>
      </c>
      <c r="G695">
        <v>1.28888</v>
      </c>
      <c r="H695">
        <v>-8.8393700000000006</v>
      </c>
      <c r="I695">
        <v>8.5061060000000008</v>
      </c>
      <c r="J695">
        <v>74.374404999999996</v>
      </c>
      <c r="K695">
        <f>Table1[[#This Row],[mx]]-$W$8</f>
        <v>-0.930193425715653</v>
      </c>
      <c r="L695">
        <f>Table1[[#This Row],[my]]-$X$8</f>
        <v>-1.6111753092120384</v>
      </c>
      <c r="M695">
        <f>Table1[[#This Row],[mz]]-$Y$8</f>
        <v>51.771398606784388</v>
      </c>
      <c r="N695">
        <f>Table1[[#This Row],[cx]]*$W$9+Table1[[#This Row],[cy]]*$X$9+Table1[[#This Row],[cz]]*$Y$9</f>
        <v>7.1727539472065907E-2</v>
      </c>
      <c r="O695">
        <f>Table1[[#This Row],[cx]]*$W$10+Table1[[#This Row],[cy]]*$X$10+Table1[[#This Row],[cz]]*$Y$10</f>
        <v>-0.42506522066041497</v>
      </c>
      <c r="P695">
        <f>Table1[[#This Row],[cx]]*$W$11+Table1[[#This Row],[cy]]*$X$11+Table1[[#This Row],[cz]]*$Y$11</f>
        <v>0.91262318696338407</v>
      </c>
      <c r="Q695">
        <f t="shared" si="56"/>
        <v>3.4992802106535378E-4</v>
      </c>
      <c r="R695">
        <f t="shared" si="57"/>
        <v>-80.421867578833002</v>
      </c>
      <c r="AF695">
        <f t="shared" si="58"/>
        <v>4.0336228777209951E-2</v>
      </c>
      <c r="AG695">
        <f t="shared" si="59"/>
        <v>0.85599894592544989</v>
      </c>
      <c r="AH695">
        <f t="shared" si="60"/>
        <v>73.847384298821552</v>
      </c>
      <c r="AI695">
        <f>SQRT(Table1[[#This Row],[ax]]*Table1[[#This Row],[ax]]+Table1[[#This Row],[ay]]*Table1[[#This Row],[ay]]+Table1[[#This Row],[az]]*Table1[[#This Row],[az]])-9.807</f>
        <v>-7.1182587653055407E-2</v>
      </c>
    </row>
    <row r="696" spans="1:35" x14ac:dyDescent="0.25">
      <c r="A696">
        <v>40479002</v>
      </c>
      <c r="B696">
        <v>-0.18878600000000001</v>
      </c>
      <c r="C696">
        <v>0.478653</v>
      </c>
      <c r="D696">
        <v>9.9592759999999991</v>
      </c>
      <c r="E696">
        <v>1.5618E-2</v>
      </c>
      <c r="F696">
        <v>2.0532999999999999E-2</v>
      </c>
      <c r="G696">
        <v>1.4784999999999999</v>
      </c>
      <c r="H696">
        <v>-9.7413460000000001</v>
      </c>
      <c r="I696">
        <v>8.3251259999999991</v>
      </c>
      <c r="J696">
        <v>72.120636000000005</v>
      </c>
      <c r="K696">
        <f>Table1[[#This Row],[mx]]-$W$8</f>
        <v>-1.8321694257156524</v>
      </c>
      <c r="L696">
        <f>Table1[[#This Row],[my]]-$X$8</f>
        <v>-1.7921553092120401</v>
      </c>
      <c r="M696">
        <f>Table1[[#This Row],[mz]]-$Y$8</f>
        <v>49.517629606784396</v>
      </c>
      <c r="N696">
        <f>Table1[[#This Row],[cx]]*$W$9+Table1[[#This Row],[cy]]*$X$9+Table1[[#This Row],[cz]]*$Y$9</f>
        <v>5.063929279171183E-2</v>
      </c>
      <c r="O696">
        <f>Table1[[#This Row],[cx]]*$W$10+Table1[[#This Row],[cy]]*$X$10+Table1[[#This Row],[cz]]*$Y$10</f>
        <v>-0.4116485587578525</v>
      </c>
      <c r="P696">
        <f>Table1[[#This Row],[cx]]*$W$11+Table1[[#This Row],[cy]]*$X$11+Table1[[#This Row],[cz]]*$Y$11</f>
        <v>0.8722346704646019</v>
      </c>
      <c r="Q696">
        <f t="shared" si="56"/>
        <v>4.5142012398395881E-3</v>
      </c>
      <c r="R696">
        <f t="shared" si="57"/>
        <v>-82.986945921151417</v>
      </c>
      <c r="AF696">
        <f t="shared" si="58"/>
        <v>0.89484548443531975</v>
      </c>
      <c r="AG696">
        <f t="shared" si="59"/>
        <v>1.1764542407421192</v>
      </c>
      <c r="AH696">
        <f t="shared" si="60"/>
        <v>84.711810010092208</v>
      </c>
      <c r="AI696">
        <f>SQRT(Table1[[#This Row],[ax]]*Table1[[#This Row],[ax]]+Table1[[#This Row],[ay]]*Table1[[#This Row],[ay]]+Table1[[#This Row],[az]]*Table1[[#This Row],[az]])-9.807</f>
        <v>0.16555871340855965</v>
      </c>
    </row>
    <row r="697" spans="1:35" x14ac:dyDescent="0.25">
      <c r="A697">
        <v>40530481</v>
      </c>
      <c r="B697">
        <v>-0.160055</v>
      </c>
      <c r="C697">
        <v>-0.179786</v>
      </c>
      <c r="D697">
        <v>9.8395609999999998</v>
      </c>
      <c r="E697">
        <v>1.1623E-2</v>
      </c>
      <c r="F697">
        <v>2.3994999999999999E-2</v>
      </c>
      <c r="G697">
        <v>1.430296</v>
      </c>
      <c r="H697">
        <v>-8.2981839999999991</v>
      </c>
      <c r="I697">
        <v>9.0490490000000001</v>
      </c>
      <c r="J697">
        <v>73.160835000000006</v>
      </c>
      <c r="K697">
        <f>Table1[[#This Row],[mx]]-$W$8</f>
        <v>-0.3890074257156515</v>
      </c>
      <c r="L697">
        <f>Table1[[#This Row],[my]]-$X$8</f>
        <v>-1.0682323092120392</v>
      </c>
      <c r="M697">
        <f>Table1[[#This Row],[mz]]-$Y$8</f>
        <v>50.557828606784398</v>
      </c>
      <c r="N697">
        <f>Table1[[#This Row],[cx]]*$W$9+Table1[[#This Row],[cy]]*$X$9+Table1[[#This Row],[cz]]*$Y$9</f>
        <v>7.9984584735045078E-2</v>
      </c>
      <c r="O697">
        <f>Table1[[#This Row],[cx]]*$W$10+Table1[[#This Row],[cy]]*$X$10+Table1[[#This Row],[cz]]*$Y$10</f>
        <v>-0.40566093019747018</v>
      </c>
      <c r="P697">
        <f>Table1[[#This Row],[cx]]*$W$11+Table1[[#This Row],[cy]]*$X$11+Table1[[#This Row],[cz]]*$Y$11</f>
        <v>0.89421989292990645</v>
      </c>
      <c r="Q697">
        <f t="shared" si="56"/>
        <v>8.6509274469211562E-4</v>
      </c>
      <c r="R697">
        <f t="shared" si="57"/>
        <v>-78.846005686277195</v>
      </c>
      <c r="AF697">
        <f t="shared" si="58"/>
        <v>0.66594884528055587</v>
      </c>
      <c r="AG697">
        <f t="shared" si="59"/>
        <v>1.3748122294164102</v>
      </c>
      <c r="AH697">
        <f t="shared" si="60"/>
        <v>81.949924254443602</v>
      </c>
      <c r="AI697">
        <f>SQRT(Table1[[#This Row],[ax]]*Table1[[#This Row],[ax]]+Table1[[#This Row],[ay]]*Table1[[#This Row],[ay]]+Table1[[#This Row],[az]]*Table1[[#This Row],[az]])-9.807</f>
        <v>3.5504827610804313E-2</v>
      </c>
    </row>
    <row r="698" spans="1:35" x14ac:dyDescent="0.25">
      <c r="A698">
        <v>40581956</v>
      </c>
      <c r="B698">
        <v>-0.10019599999999999</v>
      </c>
      <c r="C698">
        <v>0.46189200000000002</v>
      </c>
      <c r="D698">
        <v>9.6504089999999998</v>
      </c>
      <c r="E698">
        <v>-6.2799999999999998E-4</v>
      </c>
      <c r="F698">
        <v>1.494E-2</v>
      </c>
      <c r="G698">
        <v>1.362385</v>
      </c>
      <c r="H698">
        <v>-9.2001609999999996</v>
      </c>
      <c r="I698">
        <v>9.9539550000000006</v>
      </c>
      <c r="J698">
        <v>73.334198000000001</v>
      </c>
      <c r="K698">
        <f>Table1[[#This Row],[mx]]-$W$8</f>
        <v>-1.290984425715652</v>
      </c>
      <c r="L698">
        <f>Table1[[#This Row],[my]]-$X$8</f>
        <v>-0.16332630921203872</v>
      </c>
      <c r="M698">
        <f>Table1[[#This Row],[mz]]-$Y$8</f>
        <v>50.731191606784392</v>
      </c>
      <c r="N698">
        <f>Table1[[#This Row],[cx]]*$W$9+Table1[[#This Row],[cy]]*$X$9+Table1[[#This Row],[cz]]*$Y$9</f>
        <v>6.320869205594673E-2</v>
      </c>
      <c r="O698">
        <f>Table1[[#This Row],[cx]]*$W$10+Table1[[#This Row],[cy]]*$X$10+Table1[[#This Row],[cz]]*$Y$10</f>
        <v>-0.39113234221776166</v>
      </c>
      <c r="P698">
        <f>Table1[[#This Row],[cx]]*$W$11+Table1[[#This Row],[cy]]*$X$11+Table1[[#This Row],[cz]]*$Y$11</f>
        <v>0.90487970170997456</v>
      </c>
      <c r="Q698">
        <f t="shared" si="56"/>
        <v>5.8626343940101488E-4</v>
      </c>
      <c r="R698">
        <f t="shared" si="57"/>
        <v>-80.820116983312374</v>
      </c>
      <c r="AF698">
        <f t="shared" si="58"/>
        <v>-3.59817495342157E-2</v>
      </c>
      <c r="AG698">
        <f t="shared" si="59"/>
        <v>0.85599894592544989</v>
      </c>
      <c r="AH698">
        <f t="shared" si="60"/>
        <v>78.058910571930653</v>
      </c>
      <c r="AI698">
        <f>SQRT(Table1[[#This Row],[ax]]*Table1[[#This Row],[ax]]+Table1[[#This Row],[ay]]*Table1[[#This Row],[ay]]+Table1[[#This Row],[az]]*Table1[[#This Row],[az]])-9.807</f>
        <v>-0.14502415003219937</v>
      </c>
    </row>
    <row r="699" spans="1:35" x14ac:dyDescent="0.25">
      <c r="A699">
        <v>40633422</v>
      </c>
      <c r="B699">
        <v>-0.21751799999999999</v>
      </c>
      <c r="C699">
        <v>-5.5281999999999998E-2</v>
      </c>
      <c r="D699">
        <v>9.8706870000000002</v>
      </c>
      <c r="E699">
        <v>4.6979999999999999E-3</v>
      </c>
      <c r="F699">
        <v>2.1597999999999999E-2</v>
      </c>
      <c r="G699">
        <v>1.113375</v>
      </c>
      <c r="H699">
        <v>-7.9373930000000001</v>
      </c>
      <c r="I699">
        <v>10.85886</v>
      </c>
      <c r="J699">
        <v>73.160835000000006</v>
      </c>
      <c r="K699">
        <f>Table1[[#This Row],[mx]]-$W$8</f>
        <v>-2.8216425715652527E-2</v>
      </c>
      <c r="L699">
        <f>Table1[[#This Row],[my]]-$X$8</f>
        <v>0.74157869078796068</v>
      </c>
      <c r="M699">
        <f>Table1[[#This Row],[mz]]-$Y$8</f>
        <v>50.557828606784398</v>
      </c>
      <c r="N699">
        <f>Table1[[#This Row],[cx]]*$W$9+Table1[[#This Row],[cy]]*$X$9+Table1[[#This Row],[cz]]*$Y$9</f>
        <v>8.7038540705129702E-2</v>
      </c>
      <c r="O699">
        <f>Table1[[#This Row],[cx]]*$W$10+Table1[[#This Row],[cy]]*$X$10+Table1[[#This Row],[cz]]*$Y$10</f>
        <v>-0.37270626656593647</v>
      </c>
      <c r="P699">
        <f>Table1[[#This Row],[cx]]*$W$11+Table1[[#This Row],[cy]]*$X$11+Table1[[#This Row],[cz]]*$Y$11</f>
        <v>0.90674204654159907</v>
      </c>
      <c r="Q699">
        <f t="shared" si="56"/>
        <v>9.8176894146062891E-4</v>
      </c>
      <c r="R699">
        <f t="shared" si="57"/>
        <v>-76.855226744305384</v>
      </c>
      <c r="AF699">
        <f t="shared" si="58"/>
        <v>0.26917557215246074</v>
      </c>
      <c r="AG699">
        <f t="shared" si="59"/>
        <v>1.2374742459235519</v>
      </c>
      <c r="AH699">
        <f t="shared" si="60"/>
        <v>63.791688515378034</v>
      </c>
      <c r="AI699">
        <f>SQRT(Table1[[#This Row],[ax]]*Table1[[#This Row],[ax]]+Table1[[#This Row],[ay]]*Table1[[#This Row],[ay]]+Table1[[#This Row],[az]]*Table1[[#This Row],[az]])-9.807</f>
        <v>6.6238173558712532E-2</v>
      </c>
    </row>
    <row r="700" spans="1:35" x14ac:dyDescent="0.25">
      <c r="A700">
        <v>40684901</v>
      </c>
      <c r="B700">
        <v>-0.12892799999999999</v>
      </c>
      <c r="C700">
        <v>-1.0752630000000001</v>
      </c>
      <c r="D700">
        <v>9.8898410000000005</v>
      </c>
      <c r="E700">
        <v>7.3619999999999996E-3</v>
      </c>
      <c r="F700">
        <v>2.1330999999999999E-2</v>
      </c>
      <c r="G700">
        <v>1.6617280000000001</v>
      </c>
      <c r="H700">
        <v>-8.1177879999999991</v>
      </c>
      <c r="I700">
        <v>7.7821829999999999</v>
      </c>
      <c r="J700">
        <v>74.374404999999996</v>
      </c>
      <c r="K700">
        <f>Table1[[#This Row],[mx]]-$W$8</f>
        <v>-0.2086114257156515</v>
      </c>
      <c r="L700">
        <f>Table1[[#This Row],[my]]-$X$8</f>
        <v>-2.3350983092120394</v>
      </c>
      <c r="M700">
        <f>Table1[[#This Row],[mz]]-$Y$8</f>
        <v>51.771398606784388</v>
      </c>
      <c r="N700">
        <f>Table1[[#This Row],[cx]]*$W$9+Table1[[#This Row],[cy]]*$X$9+Table1[[#This Row],[cz]]*$Y$9</f>
        <v>8.538828976411994E-2</v>
      </c>
      <c r="O700">
        <f>Table1[[#This Row],[cx]]*$W$10+Table1[[#This Row],[cy]]*$X$10+Table1[[#This Row],[cz]]*$Y$10</f>
        <v>-0.43774723089287121</v>
      </c>
      <c r="P700">
        <f>Table1[[#This Row],[cx]]*$W$11+Table1[[#This Row],[cy]]*$X$11+Table1[[#This Row],[cz]]*$Y$11</f>
        <v>0.9065680711234001</v>
      </c>
      <c r="Q700">
        <f t="shared" si="56"/>
        <v>4.3178619742146484E-4</v>
      </c>
      <c r="R700">
        <f t="shared" si="57"/>
        <v>-78.962313422280602</v>
      </c>
      <c r="AF700">
        <f t="shared" si="58"/>
        <v>0.42181152877531203</v>
      </c>
      <c r="AG700">
        <f t="shared" si="59"/>
        <v>1.222176272793559</v>
      </c>
      <c r="AH700">
        <f t="shared" si="60"/>
        <v>95.210001098715267</v>
      </c>
      <c r="AI700">
        <f>SQRT(Table1[[#This Row],[ax]]*Table1[[#This Row],[ax]]+Table1[[#This Row],[ay]]*Table1[[#This Row],[ay]]+Table1[[#This Row],[az]]*Table1[[#This Row],[az]])-9.807</f>
        <v>0.14195813407785884</v>
      </c>
    </row>
    <row r="701" spans="1:35" x14ac:dyDescent="0.25">
      <c r="A701">
        <v>40736391</v>
      </c>
      <c r="B701">
        <v>0.105715</v>
      </c>
      <c r="C701">
        <v>0.37809100000000001</v>
      </c>
      <c r="D701">
        <v>9.5642130000000005</v>
      </c>
      <c r="E701">
        <v>1.2359999999999999E-3</v>
      </c>
      <c r="F701">
        <v>2.7989E-2</v>
      </c>
      <c r="G701">
        <v>1.931244</v>
      </c>
      <c r="H701">
        <v>-8.8393700000000006</v>
      </c>
      <c r="I701">
        <v>9.9539550000000006</v>
      </c>
      <c r="J701">
        <v>73.680931000000001</v>
      </c>
      <c r="K701">
        <f>Table1[[#This Row],[mx]]-$W$8</f>
        <v>-0.930193425715653</v>
      </c>
      <c r="L701">
        <f>Table1[[#This Row],[my]]-$X$8</f>
        <v>-0.16332630921203872</v>
      </c>
      <c r="M701">
        <f>Table1[[#This Row],[mz]]-$Y$8</f>
        <v>51.077924606784393</v>
      </c>
      <c r="N701">
        <f>Table1[[#This Row],[cx]]*$W$9+Table1[[#This Row],[cy]]*$X$9+Table1[[#This Row],[cz]]*$Y$9</f>
        <v>7.0676413601059002E-2</v>
      </c>
      <c r="O701">
        <f>Table1[[#This Row],[cx]]*$W$10+Table1[[#This Row],[cy]]*$X$10+Table1[[#This Row],[cz]]*$Y$10</f>
        <v>-0.39357206484396229</v>
      </c>
      <c r="P701">
        <f>Table1[[#This Row],[cx]]*$W$11+Table1[[#This Row],[cy]]*$X$11+Table1[[#This Row],[cz]]*$Y$11</f>
        <v>0.91062567995421162</v>
      </c>
      <c r="Q701">
        <f t="shared" si="56"/>
        <v>1.1808615434704306E-4</v>
      </c>
      <c r="R701">
        <f t="shared" si="57"/>
        <v>-79.819514388389777</v>
      </c>
      <c r="AF701">
        <f t="shared" si="58"/>
        <v>7.0817583478169743E-2</v>
      </c>
      <c r="AG701">
        <f t="shared" si="59"/>
        <v>1.6036515727916612</v>
      </c>
      <c r="AH701">
        <f t="shared" si="60"/>
        <v>110.65213040996315</v>
      </c>
      <c r="AI701">
        <f>SQRT(Table1[[#This Row],[ax]]*Table1[[#This Row],[ax]]+Table1[[#This Row],[ay]]*Table1[[#This Row],[ay]]+Table1[[#This Row],[az]]*Table1[[#This Row],[az]])-9.807</f>
        <v>-0.23473282994697087</v>
      </c>
    </row>
    <row r="702" spans="1:35" x14ac:dyDescent="0.25">
      <c r="A702">
        <v>40787868</v>
      </c>
      <c r="B702">
        <v>-0.15287100000000001</v>
      </c>
      <c r="C702">
        <v>0.41879499999999997</v>
      </c>
      <c r="D702">
        <v>9.7916740000000004</v>
      </c>
      <c r="E702">
        <v>7.0949999999999997E-3</v>
      </c>
      <c r="F702">
        <v>1.4141000000000001E-2</v>
      </c>
      <c r="G702">
        <v>1.644684</v>
      </c>
      <c r="H702">
        <v>-9.9217410000000008</v>
      </c>
      <c r="I702">
        <v>9.9539550000000006</v>
      </c>
      <c r="J702">
        <v>72.640732</v>
      </c>
      <c r="K702">
        <f>Table1[[#This Row],[mx]]-$W$8</f>
        <v>-2.0125644257156532</v>
      </c>
      <c r="L702">
        <f>Table1[[#This Row],[my]]-$X$8</f>
        <v>-0.16332630921203872</v>
      </c>
      <c r="M702">
        <f>Table1[[#This Row],[mz]]-$Y$8</f>
        <v>50.037725606784392</v>
      </c>
      <c r="N702">
        <f>Table1[[#This Row],[cx]]*$W$9+Table1[[#This Row],[cy]]*$X$9+Table1[[#This Row],[cz]]*$Y$9</f>
        <v>4.8273287035621629E-2</v>
      </c>
      <c r="O702">
        <f>Table1[[#This Row],[cx]]*$W$10+Table1[[#This Row],[cy]]*$X$10+Table1[[#This Row],[cz]]*$Y$10</f>
        <v>-0.38625289581088329</v>
      </c>
      <c r="P702">
        <f>Table1[[#This Row],[cx]]*$W$11+Table1[[#This Row],[cy]]*$X$11+Table1[[#This Row],[cz]]*$Y$11</f>
        <v>0.89338774280490207</v>
      </c>
      <c r="Q702">
        <f t="shared" si="56"/>
        <v>2.5337865121741921E-3</v>
      </c>
      <c r="R702">
        <f t="shared" si="57"/>
        <v>-82.87619955654506</v>
      </c>
      <c r="AF702">
        <f t="shared" si="58"/>
        <v>0.40651355564531905</v>
      </c>
      <c r="AG702">
        <f t="shared" si="59"/>
        <v>0.81021961809449716</v>
      </c>
      <c r="AH702">
        <f t="shared" si="60"/>
        <v>94.233451832694286</v>
      </c>
      <c r="AI702">
        <f>SQRT(Table1[[#This Row],[ax]]*Table1[[#This Row],[ax]]+Table1[[#This Row],[ay]]*Table1[[#This Row],[ay]]+Table1[[#This Row],[az]]*Table1[[#This Row],[az]])-9.807</f>
        <v>-5.1818769708855683E-3</v>
      </c>
    </row>
    <row r="703" spans="1:35" x14ac:dyDescent="0.25">
      <c r="A703">
        <v>40839346</v>
      </c>
      <c r="B703">
        <v>0.28528999999999999</v>
      </c>
      <c r="C703">
        <v>0.23682600000000001</v>
      </c>
      <c r="D703">
        <v>9.9185730000000003</v>
      </c>
      <c r="E703">
        <v>-1.6341000000000001E-2</v>
      </c>
      <c r="F703">
        <v>2.6391999999999999E-2</v>
      </c>
      <c r="G703">
        <v>1.8106009999999999</v>
      </c>
      <c r="H703">
        <v>-9.0197649999999996</v>
      </c>
      <c r="I703">
        <v>8.6870879999999993</v>
      </c>
      <c r="J703">
        <v>74.201035000000005</v>
      </c>
      <c r="K703">
        <f>Table1[[#This Row],[mx]]-$W$8</f>
        <v>-1.110588425715652</v>
      </c>
      <c r="L703">
        <f>Table1[[#This Row],[my]]-$X$8</f>
        <v>-1.43019330921204</v>
      </c>
      <c r="M703">
        <f>Table1[[#This Row],[mz]]-$Y$8</f>
        <v>51.598028606784396</v>
      </c>
      <c r="N703">
        <f>Table1[[#This Row],[cx]]*$W$9+Table1[[#This Row],[cy]]*$X$9+Table1[[#This Row],[cz]]*$Y$9</f>
        <v>6.8012313993610712E-2</v>
      </c>
      <c r="O703">
        <f>Table1[[#This Row],[cx]]*$W$10+Table1[[#This Row],[cy]]*$X$10+Table1[[#This Row],[cz]]*$Y$10</f>
        <v>-0.42057067592711744</v>
      </c>
      <c r="P703">
        <f>Table1[[#This Row],[cx]]*$W$11+Table1[[#This Row],[cy]]*$X$11+Table1[[#This Row],[cz]]*$Y$11</f>
        <v>0.91104595099131769</v>
      </c>
      <c r="Q703">
        <f t="shared" si="56"/>
        <v>1.324822436824588E-4</v>
      </c>
      <c r="R703">
        <f t="shared" si="57"/>
        <v>-80.813975483582624</v>
      </c>
      <c r="AF703">
        <f t="shared" si="58"/>
        <v>-0.93627033302327833</v>
      </c>
      <c r="AG703">
        <f t="shared" si="59"/>
        <v>1.5121502129092685</v>
      </c>
      <c r="AH703">
        <f t="shared" si="60"/>
        <v>103.73979568216636</v>
      </c>
      <c r="AI703">
        <f>SQRT(Table1[[#This Row],[ax]]*Table1[[#This Row],[ax]]+Table1[[#This Row],[ay]]*Table1[[#This Row],[ay]]+Table1[[#This Row],[az]]*Table1[[#This Row],[az]])-9.807</f>
        <v>0.11850085863202153</v>
      </c>
    </row>
    <row r="704" spans="1:35" x14ac:dyDescent="0.25">
      <c r="A704">
        <v>40890822</v>
      </c>
      <c r="B704">
        <v>0.28289500000000001</v>
      </c>
      <c r="C704">
        <v>-0.49823099999999998</v>
      </c>
      <c r="D704">
        <v>9.7437880000000003</v>
      </c>
      <c r="E704">
        <v>-4.9896999999999997E-2</v>
      </c>
      <c r="F704">
        <v>2.0265999999999999E-2</v>
      </c>
      <c r="G704">
        <v>1.8995519999999999</v>
      </c>
      <c r="H704">
        <v>-9.3805560000000003</v>
      </c>
      <c r="I704">
        <v>9.0490490000000001</v>
      </c>
      <c r="J704">
        <v>73.507568000000006</v>
      </c>
      <c r="K704">
        <f>Table1[[#This Row],[mx]]-$W$8</f>
        <v>-1.4713794257156527</v>
      </c>
      <c r="L704">
        <f>Table1[[#This Row],[my]]-$X$8</f>
        <v>-1.0682323092120392</v>
      </c>
      <c r="M704">
        <f>Table1[[#This Row],[mz]]-$Y$8</f>
        <v>50.904561606784398</v>
      </c>
      <c r="N704">
        <f>Table1[[#This Row],[cx]]*$W$9+Table1[[#This Row],[cy]]*$X$9+Table1[[#This Row],[cz]]*$Y$9</f>
        <v>5.9981771088507302E-2</v>
      </c>
      <c r="O704">
        <f>Table1[[#This Row],[cx]]*$W$10+Table1[[#This Row],[cy]]*$X$10+Table1[[#This Row],[cz]]*$Y$10</f>
        <v>-0.40893370206110591</v>
      </c>
      <c r="P704">
        <f>Table1[[#This Row],[cx]]*$W$11+Table1[[#This Row],[cy]]*$X$11+Table1[[#This Row],[cz]]*$Y$11</f>
        <v>0.90170964399782938</v>
      </c>
      <c r="Q704">
        <f t="shared" si="56"/>
        <v>2.5905328623290703E-4</v>
      </c>
      <c r="R704">
        <f t="shared" si="57"/>
        <v>-81.655446193498278</v>
      </c>
      <c r="AF704">
        <f t="shared" si="58"/>
        <v>-2.8588875103642684</v>
      </c>
      <c r="AG704">
        <f t="shared" si="59"/>
        <v>1.1611562676121263</v>
      </c>
      <c r="AH704">
        <f t="shared" si="60"/>
        <v>108.83631256563454</v>
      </c>
      <c r="AI704">
        <f>SQRT(Table1[[#This Row],[ax]]*Table1[[#This Row],[ax]]+Table1[[#This Row],[ay]]*Table1[[#This Row],[ay]]+Table1[[#This Row],[az]]*Table1[[#This Row],[az]])-9.807</f>
        <v>-4.6381766541117031E-2</v>
      </c>
    </row>
    <row r="705" spans="1:35" x14ac:dyDescent="0.25">
      <c r="A705">
        <v>40942297</v>
      </c>
      <c r="B705">
        <v>-0.483288</v>
      </c>
      <c r="C705">
        <v>0.54329899999999998</v>
      </c>
      <c r="D705">
        <v>9.6264660000000006</v>
      </c>
      <c r="E705">
        <v>7.1012000000000006E-2</v>
      </c>
      <c r="F705">
        <v>3.0120000000000001E-2</v>
      </c>
      <c r="G705">
        <v>2.2058200000000001</v>
      </c>
      <c r="H705">
        <v>-8.6589749999999999</v>
      </c>
      <c r="I705">
        <v>9.7729739999999996</v>
      </c>
      <c r="J705">
        <v>72.814102000000005</v>
      </c>
      <c r="K705">
        <f>Table1[[#This Row],[mx]]-$W$8</f>
        <v>-0.74979842571565225</v>
      </c>
      <c r="L705">
        <f>Table1[[#This Row],[my]]-$X$8</f>
        <v>-0.34430730921203967</v>
      </c>
      <c r="M705">
        <f>Table1[[#This Row],[mz]]-$Y$8</f>
        <v>50.211095606784397</v>
      </c>
      <c r="N705">
        <f>Table1[[#This Row],[cx]]*$W$9+Table1[[#This Row],[cy]]*$X$9+Table1[[#This Row],[cz]]*$Y$9</f>
        <v>7.259139021707578E-2</v>
      </c>
      <c r="O705">
        <f>Table1[[#This Row],[cx]]*$W$10+Table1[[#This Row],[cy]]*$X$10+Table1[[#This Row],[cz]]*$Y$10</f>
        <v>-0.39012263624382915</v>
      </c>
      <c r="P705">
        <f>Table1[[#This Row],[cx]]*$W$11+Table1[[#This Row],[cy]]*$X$11+Table1[[#This Row],[cz]]*$Y$11</f>
        <v>0.8936571578294954</v>
      </c>
      <c r="Q705">
        <f t="shared" si="56"/>
        <v>1.928237661820327E-3</v>
      </c>
      <c r="R705">
        <f t="shared" si="57"/>
        <v>-79.459335054423619</v>
      </c>
      <c r="AF705">
        <f t="shared" si="58"/>
        <v>4.0686878947830021</v>
      </c>
      <c r="AG705">
        <f t="shared" si="59"/>
        <v>1.7257488789340396</v>
      </c>
      <c r="AH705">
        <f t="shared" si="60"/>
        <v>126.38417636554726</v>
      </c>
      <c r="AI705">
        <f>SQRT(Table1[[#This Row],[ax]]*Table1[[#This Row],[ax]]+Table1[[#This Row],[ay]]*Table1[[#This Row],[ay]]+Table1[[#This Row],[az]]*Table1[[#This Row],[az]])-9.807</f>
        <v>-0.1531101755043327</v>
      </c>
    </row>
    <row r="706" spans="1:35" x14ac:dyDescent="0.25">
      <c r="A706">
        <v>40993774</v>
      </c>
      <c r="B706">
        <v>2.4308E-2</v>
      </c>
      <c r="C706">
        <v>-0.48386499999999999</v>
      </c>
      <c r="D706">
        <v>9.9113900000000008</v>
      </c>
      <c r="E706">
        <v>2.5205000000000002E-2</v>
      </c>
      <c r="F706">
        <v>3.0918999999999999E-2</v>
      </c>
      <c r="G706">
        <v>1.7839689999999999</v>
      </c>
      <c r="H706">
        <v>-9.9217410000000008</v>
      </c>
      <c r="I706">
        <v>8.5061060000000008</v>
      </c>
      <c r="J706">
        <v>73.680931000000001</v>
      </c>
      <c r="K706">
        <f>Table1[[#This Row],[mx]]-$W$8</f>
        <v>-2.0125644257156532</v>
      </c>
      <c r="L706">
        <f>Table1[[#This Row],[my]]-$X$8</f>
        <v>-1.6111753092120384</v>
      </c>
      <c r="M706">
        <f>Table1[[#This Row],[mz]]-$Y$8</f>
        <v>51.077924606784393</v>
      </c>
      <c r="N706">
        <f>Table1[[#This Row],[cx]]*$W$9+Table1[[#This Row],[cy]]*$X$9+Table1[[#This Row],[cz]]*$Y$9</f>
        <v>4.992448204967119E-2</v>
      </c>
      <c r="O706">
        <f>Table1[[#This Row],[cx]]*$W$10+Table1[[#This Row],[cy]]*$X$10+Table1[[#This Row],[cz]]*$Y$10</f>
        <v>-0.42039397561154745</v>
      </c>
      <c r="P706">
        <f>Table1[[#This Row],[cx]]*$W$11+Table1[[#This Row],[cy]]*$X$11+Table1[[#This Row],[cz]]*$Y$11</f>
        <v>0.90156702893386742</v>
      </c>
      <c r="Q706">
        <f t="shared" si="56"/>
        <v>6.3255676025421965E-5</v>
      </c>
      <c r="R706">
        <f t="shared" si="57"/>
        <v>-83.227477509607397</v>
      </c>
      <c r="AF706">
        <f t="shared" si="58"/>
        <v>1.4441401226272401</v>
      </c>
      <c r="AG706">
        <f t="shared" si="59"/>
        <v>1.7715282067649922</v>
      </c>
      <c r="AH706">
        <f t="shared" si="60"/>
        <v>102.21389448217396</v>
      </c>
      <c r="AI706">
        <f>SQRT(Table1[[#This Row],[ax]]*Table1[[#This Row],[ax]]+Table1[[#This Row],[ay]]*Table1[[#This Row],[ay]]+Table1[[#This Row],[az]]*Table1[[#This Row],[az]])-9.807</f>
        <v>0.1162236671955057</v>
      </c>
    </row>
    <row r="707" spans="1:35" x14ac:dyDescent="0.25">
      <c r="A707">
        <v>41045245</v>
      </c>
      <c r="B707">
        <v>-9.5408000000000007E-2</v>
      </c>
      <c r="C707">
        <v>-2.8944000000000001E-2</v>
      </c>
      <c r="D707">
        <v>9.7413930000000004</v>
      </c>
      <c r="E707">
        <v>-1.6930000000000001E-3</v>
      </c>
      <c r="F707">
        <v>3.7843000000000002E-2</v>
      </c>
      <c r="G707">
        <v>2.344573</v>
      </c>
      <c r="H707">
        <v>-7.9373930000000001</v>
      </c>
      <c r="I707">
        <v>7.6012019999999998</v>
      </c>
      <c r="J707">
        <v>73.854301000000007</v>
      </c>
      <c r="K707">
        <f>Table1[[#This Row],[mx]]-$W$8</f>
        <v>-2.8216425715652527E-2</v>
      </c>
      <c r="L707">
        <f>Table1[[#This Row],[my]]-$X$8</f>
        <v>-2.5160793092120395</v>
      </c>
      <c r="M707">
        <f>Table1[[#This Row],[mz]]-$Y$8</f>
        <v>51.251294606784398</v>
      </c>
      <c r="N707">
        <f>Table1[[#This Row],[cx]]*$W$9+Table1[[#This Row],[cy]]*$X$9+Table1[[#This Row],[cz]]*$Y$9</f>
        <v>8.7903335523179332E-2</v>
      </c>
      <c r="O707">
        <f>Table1[[#This Row],[cx]]*$W$10+Table1[[#This Row],[cy]]*$X$10+Table1[[#This Row],[cz]]*$Y$10</f>
        <v>-0.4369457262769495</v>
      </c>
      <c r="P707">
        <f>Table1[[#This Row],[cx]]*$W$11+Table1[[#This Row],[cy]]*$X$11+Table1[[#This Row],[cz]]*$Y$11</f>
        <v>0.89578132811847677</v>
      </c>
      <c r="Q707">
        <f t="shared" ref="Q707:Q770" si="61">POWER(N707*N707+O707*O707+P707*P707-1,2)</f>
        <v>1.1507966679042929E-6</v>
      </c>
      <c r="R707">
        <f t="shared" ref="R707:R770" si="62">DEGREES(ATAN2(N707,O707))</f>
        <v>-78.6252507847028</v>
      </c>
      <c r="AF707">
        <f t="shared" ref="AF707:AF770" si="63">DEGREES(E707)</f>
        <v>-9.7001754715648369E-2</v>
      </c>
      <c r="AG707">
        <f t="shared" ref="AG707:AG770" si="64">DEGREES(F707)</f>
        <v>2.1682441841135742</v>
      </c>
      <c r="AH707">
        <f t="shared" ref="AH707:AH770" si="65">DEGREES(G707)</f>
        <v>134.33413766032595</v>
      </c>
      <c r="AI707">
        <f>SQRT(Table1[[#This Row],[ax]]*Table1[[#This Row],[ax]]+Table1[[#This Row],[ay]]*Table1[[#This Row],[ay]]+Table1[[#This Row],[az]]*Table1[[#This Row],[az]])-9.807</f>
        <v>-6.5096796721444861E-2</v>
      </c>
    </row>
    <row r="708" spans="1:35" x14ac:dyDescent="0.25">
      <c r="A708">
        <v>41096721</v>
      </c>
      <c r="B708">
        <v>-4.5127E-2</v>
      </c>
      <c r="C708">
        <v>1.410045</v>
      </c>
      <c r="D708">
        <v>9.8563200000000002</v>
      </c>
      <c r="E708">
        <v>-0.209956</v>
      </c>
      <c r="F708">
        <v>-1.7018999999999999E-2</v>
      </c>
      <c r="G708">
        <v>1.994362</v>
      </c>
      <c r="H708">
        <v>-9.0197649999999996</v>
      </c>
      <c r="I708">
        <v>7.6012019999999998</v>
      </c>
      <c r="J708">
        <v>71.427161999999996</v>
      </c>
      <c r="K708">
        <f>Table1[[#This Row],[mx]]-$W$8</f>
        <v>-1.110588425715652</v>
      </c>
      <c r="L708">
        <f>Table1[[#This Row],[my]]-$X$8</f>
        <v>-2.5160793092120395</v>
      </c>
      <c r="M708">
        <f>Table1[[#This Row],[mz]]-$Y$8</f>
        <v>48.824155606784387</v>
      </c>
      <c r="N708">
        <f>Table1[[#This Row],[cx]]*$W$9+Table1[[#This Row],[cy]]*$X$9+Table1[[#This Row],[cz]]*$Y$9</f>
        <v>6.3099844123523152E-2</v>
      </c>
      <c r="O708">
        <f>Table1[[#This Row],[cx]]*$W$10+Table1[[#This Row],[cy]]*$X$10+Table1[[#This Row],[cz]]*$Y$10</f>
        <v>-0.41903455640597514</v>
      </c>
      <c r="P708">
        <f>Table1[[#This Row],[cx]]*$W$11+Table1[[#This Row],[cy]]*$X$11+Table1[[#This Row],[cz]]*$Y$11</f>
        <v>0.85381556253609259</v>
      </c>
      <c r="Q708">
        <f t="shared" si="61"/>
        <v>8.3589759402391446E-3</v>
      </c>
      <c r="R708">
        <f t="shared" si="62"/>
        <v>-81.436520184369726</v>
      </c>
      <c r="AF708">
        <f t="shared" si="63"/>
        <v>-12.029592683448712</v>
      </c>
      <c r="AG708">
        <f t="shared" si="64"/>
        <v>-0.97511687153314797</v>
      </c>
      <c r="AH708">
        <f t="shared" si="65"/>
        <v>114.26852542126989</v>
      </c>
      <c r="AI708">
        <f>SQRT(Table1[[#This Row],[ax]]*Table1[[#This Row],[ax]]+Table1[[#This Row],[ay]]*Table1[[#This Row],[ay]]+Table1[[#This Row],[az]]*Table1[[#This Row],[az]])-9.807</f>
        <v>0.14977193123122667</v>
      </c>
    </row>
    <row r="709" spans="1:35" x14ac:dyDescent="0.25">
      <c r="A709">
        <v>41148202</v>
      </c>
      <c r="B709">
        <v>-0.88553499999999996</v>
      </c>
      <c r="C709">
        <v>1.278357</v>
      </c>
      <c r="D709">
        <v>9.8036449999999995</v>
      </c>
      <c r="E709">
        <v>0.151175</v>
      </c>
      <c r="F709">
        <v>4.1038999999999999E-2</v>
      </c>
      <c r="G709">
        <v>1.1195010000000001</v>
      </c>
      <c r="H709">
        <v>-9.0197649999999996</v>
      </c>
      <c r="I709">
        <v>9.0490490000000001</v>
      </c>
      <c r="J709">
        <v>72.814102000000005</v>
      </c>
      <c r="K709">
        <f>Table1[[#This Row],[mx]]-$W$8</f>
        <v>-1.110588425715652</v>
      </c>
      <c r="L709">
        <f>Table1[[#This Row],[my]]-$X$8</f>
        <v>-1.0682323092120392</v>
      </c>
      <c r="M709">
        <f>Table1[[#This Row],[mz]]-$Y$8</f>
        <v>50.211095606784397</v>
      </c>
      <c r="N709">
        <f>Table1[[#This Row],[cx]]*$W$9+Table1[[#This Row],[cy]]*$X$9+Table1[[#This Row],[cz]]*$Y$9</f>
        <v>6.5649243668232576E-2</v>
      </c>
      <c r="O709">
        <f>Table1[[#This Row],[cx]]*$W$10+Table1[[#This Row],[cy]]*$X$10+Table1[[#This Row],[cz]]*$Y$10</f>
        <v>-0.40342946944769936</v>
      </c>
      <c r="P709">
        <f>Table1[[#This Row],[cx]]*$W$11+Table1[[#This Row],[cy]]*$X$11+Table1[[#This Row],[cz]]*$Y$11</f>
        <v>0.88890985698536651</v>
      </c>
      <c r="Q709">
        <f t="shared" si="61"/>
        <v>1.8296241561779718E-3</v>
      </c>
      <c r="R709">
        <f t="shared" si="62"/>
        <v>-80.757390600551943</v>
      </c>
      <c r="AF709">
        <f t="shared" si="63"/>
        <v>8.6616894678902199</v>
      </c>
      <c r="AG709">
        <f t="shared" si="64"/>
        <v>2.3513614954373856</v>
      </c>
      <c r="AH709">
        <f t="shared" si="65"/>
        <v>64.142682460675175</v>
      </c>
      <c r="AI709">
        <f>SQRT(Table1[[#This Row],[ax]]*Table1[[#This Row],[ax]]+Table1[[#This Row],[ay]]*Table1[[#This Row],[ay]]+Table1[[#This Row],[az]]*Table1[[#This Row],[az]])-9.807</f>
        <v>0.1192190254748553</v>
      </c>
    </row>
    <row r="710" spans="1:35" x14ac:dyDescent="0.25">
      <c r="A710">
        <v>41199686</v>
      </c>
      <c r="B710">
        <v>-0.107379</v>
      </c>
      <c r="C710">
        <v>-0.77357900000000002</v>
      </c>
      <c r="D710">
        <v>9.7174499999999995</v>
      </c>
      <c r="E710">
        <v>2.568E-3</v>
      </c>
      <c r="F710">
        <v>-1.3060000000000001E-3</v>
      </c>
      <c r="G710">
        <v>6.1143999999999997E-2</v>
      </c>
      <c r="H710">
        <v>-7.7569980000000003</v>
      </c>
      <c r="I710">
        <v>7.4202209999999997</v>
      </c>
      <c r="J710">
        <v>72.987465</v>
      </c>
      <c r="K710">
        <f>Table1[[#This Row],[mx]]-$W$8</f>
        <v>0.15217857428434733</v>
      </c>
      <c r="L710">
        <f>Table1[[#This Row],[my]]-$X$8</f>
        <v>-2.6970603092120395</v>
      </c>
      <c r="M710">
        <f>Table1[[#This Row],[mz]]-$Y$8</f>
        <v>50.384458606784392</v>
      </c>
      <c r="N710">
        <f>Table1[[#This Row],[cx]]*$W$9+Table1[[#This Row],[cy]]*$X$9+Table1[[#This Row],[cz]]*$Y$9</f>
        <v>8.9818300024453832E-2</v>
      </c>
      <c r="O710">
        <f>Table1[[#This Row],[cx]]*$W$10+Table1[[#This Row],[cy]]*$X$10+Table1[[#This Row],[cz]]*$Y$10</f>
        <v>-0.43349624421811589</v>
      </c>
      <c r="P710">
        <f>Table1[[#This Row],[cx]]*$W$11+Table1[[#This Row],[cy]]*$X$11+Table1[[#This Row],[cz]]*$Y$11</f>
        <v>0.87881268119037503</v>
      </c>
      <c r="Q710">
        <f t="shared" si="61"/>
        <v>1.005013672383084E-3</v>
      </c>
      <c r="R710">
        <f t="shared" si="62"/>
        <v>-78.294228108557661</v>
      </c>
      <c r="AF710">
        <f t="shared" si="63"/>
        <v>0.14713556178959541</v>
      </c>
      <c r="AG710">
        <f t="shared" si="64"/>
        <v>-7.482828804408552E-2</v>
      </c>
      <c r="AH710">
        <f t="shared" si="65"/>
        <v>3.5032931425479052</v>
      </c>
      <c r="AI710">
        <f>SQRT(Table1[[#This Row],[ax]]*Table1[[#This Row],[ax]]+Table1[[#This Row],[ay]]*Table1[[#This Row],[ay]]+Table1[[#This Row],[az]]*Table1[[#This Row],[az]])-9.807</f>
        <v>-5.8216013195185212E-2</v>
      </c>
    </row>
    <row r="711" spans="1:35" x14ac:dyDescent="0.25">
      <c r="A711">
        <v>41251162</v>
      </c>
      <c r="B711">
        <v>-0.15287100000000001</v>
      </c>
      <c r="C711">
        <v>5.2463000000000003E-2</v>
      </c>
      <c r="D711">
        <v>9.7294219999999996</v>
      </c>
      <c r="E711">
        <v>2.8340000000000001E-3</v>
      </c>
      <c r="F711">
        <v>-1.3060000000000001E-3</v>
      </c>
      <c r="G711">
        <v>-3.7599999999999998E-4</v>
      </c>
      <c r="H711">
        <v>-9.0197649999999996</v>
      </c>
      <c r="I711">
        <v>7.9631639999999999</v>
      </c>
      <c r="J711">
        <v>72.467369000000005</v>
      </c>
      <c r="K711">
        <f>Table1[[#This Row],[mx]]-$W$8</f>
        <v>-1.110588425715652</v>
      </c>
      <c r="L711">
        <f>Table1[[#This Row],[my]]-$X$8</f>
        <v>-2.1541173092120394</v>
      </c>
      <c r="M711">
        <f>Table1[[#This Row],[mz]]-$Y$8</f>
        <v>49.864362606784397</v>
      </c>
      <c r="N711">
        <f>Table1[[#This Row],[cx]]*$W$9+Table1[[#This Row],[cy]]*$X$9+Table1[[#This Row],[cz]]*$Y$9</f>
        <v>6.4937370396427108E-2</v>
      </c>
      <c r="O711">
        <f>Table1[[#This Row],[cx]]*$W$10+Table1[[#This Row],[cy]]*$X$10+Table1[[#This Row],[cz]]*$Y$10</f>
        <v>-0.42042929612443164</v>
      </c>
      <c r="P711">
        <f>Table1[[#This Row],[cx]]*$W$11+Table1[[#This Row],[cy]]*$X$11+Table1[[#This Row],[cz]]*$Y$11</f>
        <v>0.87495308841718755</v>
      </c>
      <c r="Q711">
        <f t="shared" si="61"/>
        <v>2.8600502840401671E-3</v>
      </c>
      <c r="R711">
        <f t="shared" si="62"/>
        <v>-81.219767981302681</v>
      </c>
      <c r="AF711">
        <f t="shared" si="63"/>
        <v>0.16237623914007532</v>
      </c>
      <c r="AG711">
        <f t="shared" si="64"/>
        <v>-7.482828804408552E-2</v>
      </c>
      <c r="AH711">
        <f t="shared" si="65"/>
        <v>-2.1543213096918951E-2</v>
      </c>
      <c r="AI711">
        <f>SQRT(Table1[[#This Row],[ax]]*Table1[[#This Row],[ax]]+Table1[[#This Row],[ay]]*Table1[[#This Row],[ay]]+Table1[[#This Row],[az]]*Table1[[#This Row],[az]])-9.807</f>
        <v>-7.6235674260013653E-2</v>
      </c>
    </row>
    <row r="712" spans="1:35" x14ac:dyDescent="0.25">
      <c r="A712">
        <v>41302638</v>
      </c>
      <c r="B712">
        <v>-0.13850599999999999</v>
      </c>
      <c r="C712">
        <v>7.1618000000000001E-2</v>
      </c>
      <c r="D712">
        <v>9.7820970000000003</v>
      </c>
      <c r="E712">
        <v>-3.6200000000000002E-4</v>
      </c>
      <c r="F712">
        <v>2.92E-4</v>
      </c>
      <c r="G712">
        <v>6.8999999999999997E-4</v>
      </c>
      <c r="H712">
        <v>-10.282533000000001</v>
      </c>
      <c r="I712">
        <v>8.144145</v>
      </c>
      <c r="J712">
        <v>70.907066</v>
      </c>
      <c r="K712">
        <f>Table1[[#This Row],[mx]]-$W$8</f>
        <v>-2.3733564257156532</v>
      </c>
      <c r="L712">
        <f>Table1[[#This Row],[my]]-$X$8</f>
        <v>-1.9731363092120393</v>
      </c>
      <c r="M712">
        <f>Table1[[#This Row],[mz]]-$Y$8</f>
        <v>48.304059606784392</v>
      </c>
      <c r="N712">
        <f>Table1[[#This Row],[cx]]*$W$9+Table1[[#This Row],[cy]]*$X$9+Table1[[#This Row],[cz]]*$Y$9</f>
        <v>3.8218895460546631E-2</v>
      </c>
      <c r="O712">
        <f>Table1[[#This Row],[cx]]*$W$10+Table1[[#This Row],[cy]]*$X$10+Table1[[#This Row],[cz]]*$Y$10</f>
        <v>-0.40596760888952932</v>
      </c>
      <c r="P712">
        <f>Table1[[#This Row],[cx]]*$W$11+Table1[[#This Row],[cy]]*$X$11+Table1[[#This Row],[cz]]*$Y$11</f>
        <v>0.84995597097120446</v>
      </c>
      <c r="Q712">
        <f t="shared" si="61"/>
        <v>1.2388683700248069E-2</v>
      </c>
      <c r="R712">
        <f t="shared" si="62"/>
        <v>-84.621870541361901</v>
      </c>
      <c r="AF712">
        <f t="shared" si="63"/>
        <v>-2.07410721837358E-2</v>
      </c>
      <c r="AG712">
        <f t="shared" si="64"/>
        <v>1.6730367617820038E-2</v>
      </c>
      <c r="AH712">
        <f t="shared" si="65"/>
        <v>3.9534087864026804E-2</v>
      </c>
      <c r="AI712">
        <f>SQRT(Table1[[#This Row],[ax]]*Table1[[#This Row],[ax]]+Table1[[#This Row],[ay]]*Table1[[#This Row],[ay]]+Table1[[#This Row],[az]]*Table1[[#This Row],[az]])-9.807</f>
        <v>-2.366034692810004E-2</v>
      </c>
    </row>
    <row r="713" spans="1:35" x14ac:dyDescent="0.25">
      <c r="A713">
        <v>41354109</v>
      </c>
      <c r="B713">
        <v>-0.13611100000000001</v>
      </c>
      <c r="C713">
        <v>3.8096999999999999E-2</v>
      </c>
      <c r="D713">
        <v>9.7892799999999998</v>
      </c>
      <c r="E713">
        <v>6.0299999999999998E-3</v>
      </c>
      <c r="F713">
        <v>5.5900000000000004E-4</v>
      </c>
      <c r="G713">
        <v>-2.7729999999999999E-3</v>
      </c>
      <c r="H713">
        <v>-8.2981839999999991</v>
      </c>
      <c r="I713">
        <v>8.3251259999999991</v>
      </c>
      <c r="J713">
        <v>72.467369000000005</v>
      </c>
      <c r="K713">
        <f>Table1[[#This Row],[mx]]-$W$8</f>
        <v>-0.3890074257156515</v>
      </c>
      <c r="L713">
        <f>Table1[[#This Row],[my]]-$X$8</f>
        <v>-1.7921553092120401</v>
      </c>
      <c r="M713">
        <f>Table1[[#This Row],[mz]]-$Y$8</f>
        <v>49.864362606784397</v>
      </c>
      <c r="N713">
        <f>Table1[[#This Row],[cx]]*$W$9+Table1[[#This Row],[cy]]*$X$9+Table1[[#This Row],[cz]]*$Y$9</f>
        <v>7.8709891936874499E-2</v>
      </c>
      <c r="O713">
        <f>Table1[[#This Row],[cx]]*$W$10+Table1[[#This Row],[cy]]*$X$10+Table1[[#This Row],[cz]]*$Y$10</f>
        <v>-0.41346349517752506</v>
      </c>
      <c r="P713">
        <f>Table1[[#This Row],[cx]]*$W$11+Table1[[#This Row],[cy]]*$X$11+Table1[[#This Row],[cz]]*$Y$11</f>
        <v>0.87667282060144847</v>
      </c>
      <c r="Q713">
        <f t="shared" si="61"/>
        <v>2.9482138025214298E-3</v>
      </c>
      <c r="R713">
        <f t="shared" si="62"/>
        <v>-79.221727772175356</v>
      </c>
      <c r="AF713">
        <f t="shared" si="63"/>
        <v>0.34549355046388641</v>
      </c>
      <c r="AG713">
        <f t="shared" si="64"/>
        <v>3.2028340747813022E-2</v>
      </c>
      <c r="AH713">
        <f t="shared" si="65"/>
        <v>-0.15888119658977728</v>
      </c>
      <c r="AI713">
        <f>SQRT(Table1[[#This Row],[ax]]*Table1[[#This Row],[ax]]+Table1[[#This Row],[ay]]*Table1[[#This Row],[ay]]+Table1[[#This Row],[az]]*Table1[[#This Row],[az]])-9.807</f>
        <v>-1.6699672424241641E-2</v>
      </c>
    </row>
    <row r="714" spans="1:35" x14ac:dyDescent="0.25">
      <c r="A714">
        <v>41405582</v>
      </c>
      <c r="B714">
        <v>-0.15287100000000001</v>
      </c>
      <c r="C714">
        <v>-6.4859E-2</v>
      </c>
      <c r="D714">
        <v>9.8060399999999994</v>
      </c>
      <c r="E714">
        <v>9.4920000000000004E-3</v>
      </c>
      <c r="F714">
        <v>-7.4310000000000001E-3</v>
      </c>
      <c r="G714">
        <v>-2.506E-3</v>
      </c>
      <c r="H714">
        <v>-9.2001609999999996</v>
      </c>
      <c r="I714">
        <v>8.5061060000000008</v>
      </c>
      <c r="J714">
        <v>72.987465</v>
      </c>
      <c r="K714">
        <f>Table1[[#This Row],[mx]]-$W$8</f>
        <v>-1.290984425715652</v>
      </c>
      <c r="L714">
        <f>Table1[[#This Row],[my]]-$X$8</f>
        <v>-1.6111753092120384</v>
      </c>
      <c r="M714">
        <f>Table1[[#This Row],[mz]]-$Y$8</f>
        <v>50.384458606784392</v>
      </c>
      <c r="N714">
        <f>Table1[[#This Row],[cx]]*$W$9+Table1[[#This Row],[cy]]*$X$9+Table1[[#This Row],[cz]]*$Y$9</f>
        <v>6.2459555116146925E-2</v>
      </c>
      <c r="O714">
        <f>Table1[[#This Row],[cx]]*$W$10+Table1[[#This Row],[cy]]*$X$10+Table1[[#This Row],[cz]]*$Y$10</f>
        <v>-0.41468148169894958</v>
      </c>
      <c r="P714">
        <f>Table1[[#This Row],[cx]]*$W$11+Table1[[#This Row],[cy]]*$X$11+Table1[[#This Row],[cz]]*$Y$11</f>
        <v>0.88833130083000666</v>
      </c>
      <c r="Q714">
        <f t="shared" si="61"/>
        <v>1.22539011839747E-3</v>
      </c>
      <c r="R714">
        <f t="shared" si="62"/>
        <v>-81.434464738726206</v>
      </c>
      <c r="AF714">
        <f t="shared" si="63"/>
        <v>0.54385153913817741</v>
      </c>
      <c r="AG714">
        <f t="shared" si="64"/>
        <v>-0.42576493756171474</v>
      </c>
      <c r="AH714">
        <f t="shared" si="65"/>
        <v>-0.1435832234597843</v>
      </c>
      <c r="AI714">
        <f>SQRT(Table1[[#This Row],[ax]]*Table1[[#This Row],[ax]]+Table1[[#This Row],[ay]]*Table1[[#This Row],[ay]]+Table1[[#This Row],[az]]*Table1[[#This Row],[az]])-9.807</f>
        <v>4.4598323753142211E-4</v>
      </c>
    </row>
    <row r="715" spans="1:35" x14ac:dyDescent="0.25">
      <c r="A715">
        <v>41457058</v>
      </c>
      <c r="B715">
        <v>-0.15526599999999999</v>
      </c>
      <c r="C715">
        <v>-2.6550000000000001E-2</v>
      </c>
      <c r="D715">
        <v>9.760548</v>
      </c>
      <c r="E715">
        <v>9.7000000000000005E-4</v>
      </c>
      <c r="F715">
        <v>3.754E-3</v>
      </c>
      <c r="G715">
        <v>4.2299999999999998E-4</v>
      </c>
      <c r="H715">
        <v>-6.8550209999999998</v>
      </c>
      <c r="I715">
        <v>7.2392399999999997</v>
      </c>
      <c r="J715">
        <v>72.120636000000005</v>
      </c>
      <c r="K715">
        <f>Table1[[#This Row],[mx]]-$W$8</f>
        <v>1.0541555742843478</v>
      </c>
      <c r="L715">
        <f>Table1[[#This Row],[my]]-$X$8</f>
        <v>-2.8780413092120396</v>
      </c>
      <c r="M715">
        <f>Table1[[#This Row],[mz]]-$Y$8</f>
        <v>49.517629606784396</v>
      </c>
      <c r="N715">
        <f>Table1[[#This Row],[cx]]*$W$9+Table1[[#This Row],[cy]]*$X$9+Table1[[#This Row],[cz]]*$Y$9</f>
        <v>0.10546855375377051</v>
      </c>
      <c r="O715">
        <f>Table1[[#This Row],[cx]]*$W$10+Table1[[#This Row],[cy]]*$X$10+Table1[[#This Row],[cz]]*$Y$10</f>
        <v>-0.42963029071064596</v>
      </c>
      <c r="P715">
        <f>Table1[[#This Row],[cx]]*$W$11+Table1[[#This Row],[cy]]*$X$11+Table1[[#This Row],[cz]]*$Y$11</f>
        <v>0.8609722720496662</v>
      </c>
      <c r="Q715">
        <f t="shared" si="61"/>
        <v>3.9716394122217558E-3</v>
      </c>
      <c r="R715">
        <f t="shared" si="62"/>
        <v>-76.20739152654771</v>
      </c>
      <c r="AF715">
        <f t="shared" si="63"/>
        <v>5.5576906127689854E-2</v>
      </c>
      <c r="AG715">
        <f t="shared" si="64"/>
        <v>0.21508835629211104</v>
      </c>
      <c r="AH715">
        <f t="shared" si="65"/>
        <v>2.4236114734033823E-2</v>
      </c>
      <c r="AI715">
        <f>SQRT(Table1[[#This Row],[ax]]*Table1[[#This Row],[ax]]+Table1[[#This Row],[ay]]*Table1[[#This Row],[ay]]+Table1[[#This Row],[az]]*Table1[[#This Row],[az]])-9.807</f>
        <v>-4.5181025364177785E-2</v>
      </c>
    </row>
    <row r="716" spans="1:35" x14ac:dyDescent="0.25">
      <c r="A716">
        <v>41508521</v>
      </c>
      <c r="B716">
        <v>-0.12892799999999999</v>
      </c>
      <c r="C716">
        <v>4.5280000000000001E-2</v>
      </c>
      <c r="D716">
        <v>9.7222390000000001</v>
      </c>
      <c r="E716">
        <v>5.2310000000000004E-3</v>
      </c>
      <c r="F716">
        <v>2.5999999999999998E-5</v>
      </c>
      <c r="G716">
        <v>4.2299999999999998E-4</v>
      </c>
      <c r="H716">
        <v>-8.6589749999999999</v>
      </c>
      <c r="I716">
        <v>7.6012019999999998</v>
      </c>
      <c r="J716">
        <v>72.467369000000005</v>
      </c>
      <c r="K716">
        <f>Table1[[#This Row],[mx]]-$W$8</f>
        <v>-0.74979842571565225</v>
      </c>
      <c r="L716">
        <f>Table1[[#This Row],[my]]-$X$8</f>
        <v>-2.5160793092120395</v>
      </c>
      <c r="M716">
        <f>Table1[[#This Row],[mz]]-$Y$8</f>
        <v>49.864362606784397</v>
      </c>
      <c r="N716">
        <f>Table1[[#This Row],[cx]]*$W$9+Table1[[#This Row],[cy]]*$X$9+Table1[[#This Row],[cz]]*$Y$9</f>
        <v>7.1767726456030065E-2</v>
      </c>
      <c r="O716">
        <f>Table1[[#This Row],[cx]]*$W$10+Table1[[#This Row],[cy]]*$X$10+Table1[[#This Row],[cz]]*$Y$10</f>
        <v>-0.4267703108648101</v>
      </c>
      <c r="P716">
        <f>Table1[[#This Row],[cx]]*$W$11+Table1[[#This Row],[cy]]*$X$11+Table1[[#This Row],[cz]]*$Y$11</f>
        <v>0.87192552812553614</v>
      </c>
      <c r="Q716">
        <f t="shared" si="61"/>
        <v>2.7523001198242894E-3</v>
      </c>
      <c r="R716">
        <f t="shared" si="62"/>
        <v>-80.454183616888102</v>
      </c>
      <c r="AF716">
        <f t="shared" si="63"/>
        <v>0.29971422263293368</v>
      </c>
      <c r="AG716">
        <f t="shared" si="64"/>
        <v>1.4896902673401404E-3</v>
      </c>
      <c r="AH716">
        <f t="shared" si="65"/>
        <v>2.4236114734033823E-2</v>
      </c>
      <c r="AI716">
        <f>SQRT(Table1[[#This Row],[ax]]*Table1[[#This Row],[ax]]+Table1[[#This Row],[ay]]*Table1[[#This Row],[ay]]+Table1[[#This Row],[az]]*Table1[[#This Row],[az]])-9.807</f>
        <v>-8.3800738403795094E-2</v>
      </c>
    </row>
    <row r="717" spans="1:35" x14ac:dyDescent="0.25">
      <c r="A717">
        <v>41559997</v>
      </c>
      <c r="B717">
        <v>-0.16484299999999999</v>
      </c>
      <c r="C717">
        <v>5.0069000000000002E-2</v>
      </c>
      <c r="D717">
        <v>9.8108280000000008</v>
      </c>
      <c r="E717">
        <v>-5.4219999999999997E-3</v>
      </c>
      <c r="F717">
        <v>-1.039E-3</v>
      </c>
      <c r="G717">
        <v>-2.2399999999999998E-3</v>
      </c>
      <c r="H717">
        <v>-7.9373930000000001</v>
      </c>
      <c r="I717">
        <v>7.2392399999999997</v>
      </c>
      <c r="J717">
        <v>72.120636000000005</v>
      </c>
      <c r="K717">
        <f>Table1[[#This Row],[mx]]-$W$8</f>
        <v>-2.8216425715652527E-2</v>
      </c>
      <c r="L717">
        <f>Table1[[#This Row],[my]]-$X$8</f>
        <v>-2.8780413092120396</v>
      </c>
      <c r="M717">
        <f>Table1[[#This Row],[mz]]-$Y$8</f>
        <v>49.517629606784396</v>
      </c>
      <c r="N717">
        <f>Table1[[#This Row],[cx]]*$W$9+Table1[[#This Row],[cy]]*$X$9+Table1[[#This Row],[cz]]*$Y$9</f>
        <v>8.4865657118770393E-2</v>
      </c>
      <c r="O717">
        <f>Table1[[#This Row],[cx]]*$W$10+Table1[[#This Row],[cy]]*$X$10+Table1[[#This Row],[cz]]*$Y$10</f>
        <v>-0.43025507749441261</v>
      </c>
      <c r="P717">
        <f>Table1[[#This Row],[cx]]*$W$11+Table1[[#This Row],[cy]]*$X$11+Table1[[#This Row],[cz]]*$Y$11</f>
        <v>0.86228010136535593</v>
      </c>
      <c r="Q717">
        <f t="shared" si="61"/>
        <v>4.1154040877423165E-3</v>
      </c>
      <c r="R717">
        <f t="shared" si="62"/>
        <v>-78.841927073303737</v>
      </c>
      <c r="AF717">
        <f t="shared" si="63"/>
        <v>-0.31065771651993235</v>
      </c>
      <c r="AG717">
        <f t="shared" si="64"/>
        <v>-5.9530314914092532E-2</v>
      </c>
      <c r="AH717">
        <f t="shared" si="65"/>
        <v>-0.1283425461093044</v>
      </c>
      <c r="AI717">
        <f>SQRT(Table1[[#This Row],[ax]]*Table1[[#This Row],[ax]]+Table1[[#This Row],[ay]]*Table1[[#This Row],[ay]]+Table1[[#This Row],[az]]*Table1[[#This Row],[az]])-9.807</f>
        <v>5.3405039263694221E-3</v>
      </c>
    </row>
    <row r="718" spans="1:35" x14ac:dyDescent="0.25">
      <c r="A718">
        <v>41611470</v>
      </c>
      <c r="B718">
        <v>-0.12653400000000001</v>
      </c>
      <c r="C718">
        <v>5.4857000000000003E-2</v>
      </c>
      <c r="D718">
        <v>9.7485759999999999</v>
      </c>
      <c r="E718">
        <v>-2.2260000000000001E-3</v>
      </c>
      <c r="F718">
        <v>-2.1050000000000001E-3</v>
      </c>
      <c r="G718">
        <v>9.5600000000000004E-4</v>
      </c>
      <c r="H718">
        <v>-9.2001609999999996</v>
      </c>
      <c r="I718">
        <v>8.144145</v>
      </c>
      <c r="J718">
        <v>72.987465</v>
      </c>
      <c r="K718">
        <f>Table1[[#This Row],[mx]]-$W$8</f>
        <v>-1.290984425715652</v>
      </c>
      <c r="L718">
        <f>Table1[[#This Row],[my]]-$X$8</f>
        <v>-1.9731363092120393</v>
      </c>
      <c r="M718">
        <f>Table1[[#This Row],[mz]]-$Y$8</f>
        <v>50.384458606784392</v>
      </c>
      <c r="N718">
        <f>Table1[[#This Row],[cx]]*$W$9+Table1[[#This Row],[cy]]*$X$9+Table1[[#This Row],[cz]]*$Y$9</f>
        <v>6.2422291756998247E-2</v>
      </c>
      <c r="O718">
        <f>Table1[[#This Row],[cx]]*$W$10+Table1[[#This Row],[cy]]*$X$10+Table1[[#This Row],[cz]]*$Y$10</f>
        <v>-0.42123074022193424</v>
      </c>
      <c r="P718">
        <f>Table1[[#This Row],[cx]]*$W$11+Table1[[#This Row],[cy]]*$X$11+Table1[[#This Row],[cz]]*$Y$11</f>
        <v>0.8857396899979697</v>
      </c>
      <c r="Q718">
        <f t="shared" si="61"/>
        <v>1.1650837080419737E-3</v>
      </c>
      <c r="R718">
        <f t="shared" si="62"/>
        <v>-81.570670134677357</v>
      </c>
      <c r="AF718">
        <f t="shared" si="63"/>
        <v>-0.12754040519612125</v>
      </c>
      <c r="AG718">
        <f t="shared" si="64"/>
        <v>-0.12060761587503829</v>
      </c>
      <c r="AH718">
        <f t="shared" si="65"/>
        <v>5.47747652145067E-2</v>
      </c>
      <c r="AI718">
        <f>SQRT(Table1[[#This Row],[ax]]*Table1[[#This Row],[ax]]+Table1[[#This Row],[ay]]*Table1[[#This Row],[ay]]+Table1[[#This Row],[az]]*Table1[[#This Row],[az]])-9.807</f>
        <v>-5.7448514347903767E-2</v>
      </c>
    </row>
    <row r="719" spans="1:35" x14ac:dyDescent="0.25">
      <c r="A719">
        <v>41662949</v>
      </c>
      <c r="B719">
        <v>-0.133717</v>
      </c>
      <c r="C719">
        <v>7.1618000000000001E-2</v>
      </c>
      <c r="D719">
        <v>9.7366050000000008</v>
      </c>
      <c r="E719">
        <v>-8.9400000000000005E-4</v>
      </c>
      <c r="F719">
        <v>-6.3660000000000001E-3</v>
      </c>
      <c r="G719">
        <v>-3.3050000000000002E-3</v>
      </c>
      <c r="H719">
        <v>-9.0197649999999996</v>
      </c>
      <c r="I719">
        <v>7.6012019999999998</v>
      </c>
      <c r="J719">
        <v>73.160835000000006</v>
      </c>
      <c r="K719">
        <f>Table1[[#This Row],[mx]]-$W$8</f>
        <v>-1.110588425715652</v>
      </c>
      <c r="L719">
        <f>Table1[[#This Row],[my]]-$X$8</f>
        <v>-2.5160793092120395</v>
      </c>
      <c r="M719">
        <f>Table1[[#This Row],[mz]]-$Y$8</f>
        <v>50.557828606784398</v>
      </c>
      <c r="N719">
        <f>Table1[[#This Row],[cx]]*$W$9+Table1[[#This Row],[cy]]*$X$9+Table1[[#This Row],[cz]]*$Y$9</f>
        <v>6.610027291125456E-2</v>
      </c>
      <c r="O719">
        <f>Table1[[#This Row],[cx]]*$W$10+Table1[[#This Row],[cy]]*$X$10+Table1[[#This Row],[cz]]*$Y$10</f>
        <v>-0.43227454290097805</v>
      </c>
      <c r="P719">
        <f>Table1[[#This Row],[cx]]*$W$11+Table1[[#This Row],[cy]]*$X$11+Table1[[#This Row],[cz]]*$Y$11</f>
        <v>0.88472531392969977</v>
      </c>
      <c r="Q719">
        <f t="shared" si="61"/>
        <v>6.7759173927899659E-4</v>
      </c>
      <c r="R719">
        <f t="shared" si="62"/>
        <v>-81.306090717575614</v>
      </c>
      <c r="AF719">
        <f t="shared" si="63"/>
        <v>-5.1222426884695596E-2</v>
      </c>
      <c r="AG719">
        <f t="shared" si="64"/>
        <v>-0.36474493238028205</v>
      </c>
      <c r="AH719">
        <f t="shared" si="65"/>
        <v>-0.18936255129073709</v>
      </c>
      <c r="AI719">
        <f>SQRT(Table1[[#This Row],[ax]]*Table1[[#This Row],[ax]]+Table1[[#This Row],[ay]]*Table1[[#This Row],[ay]]+Table1[[#This Row],[az]]*Table1[[#This Row],[az]])-9.807</f>
        <v>-6.921348046497755E-2</v>
      </c>
    </row>
    <row r="720" spans="1:35" x14ac:dyDescent="0.25">
      <c r="A720">
        <v>41714410</v>
      </c>
      <c r="B720">
        <v>-0.13850599999999999</v>
      </c>
      <c r="C720">
        <v>7.8800999999999996E-2</v>
      </c>
      <c r="D720">
        <v>9.760548</v>
      </c>
      <c r="E720">
        <v>-3.0249999999999999E-3</v>
      </c>
      <c r="F720">
        <v>1.89E-3</v>
      </c>
      <c r="G720">
        <v>2.287E-3</v>
      </c>
      <c r="H720">
        <v>-9.3805560000000003</v>
      </c>
      <c r="I720">
        <v>7.2392399999999997</v>
      </c>
      <c r="J720">
        <v>71.427161999999996</v>
      </c>
      <c r="K720">
        <f>Table1[[#This Row],[mx]]-$W$8</f>
        <v>-1.4713794257156527</v>
      </c>
      <c r="L720">
        <f>Table1[[#This Row],[my]]-$X$8</f>
        <v>-2.8780413092120396</v>
      </c>
      <c r="M720">
        <f>Table1[[#This Row],[mz]]-$Y$8</f>
        <v>48.824155606784387</v>
      </c>
      <c r="N720">
        <f>Table1[[#This Row],[cx]]*$W$9+Table1[[#This Row],[cy]]*$X$9+Table1[[#This Row],[cz]]*$Y$9</f>
        <v>5.619494210477595E-2</v>
      </c>
      <c r="O720">
        <f>Table1[[#This Row],[cx]]*$W$10+Table1[[#This Row],[cy]]*$X$10+Table1[[#This Row],[cz]]*$Y$10</f>
        <v>-0.42579209547645186</v>
      </c>
      <c r="P720">
        <f>Table1[[#This Row],[cx]]*$W$11+Table1[[#This Row],[cy]]*$X$11+Table1[[#This Row],[cz]]*$Y$11</f>
        <v>0.85165988805213466</v>
      </c>
      <c r="Q720">
        <f t="shared" si="61"/>
        <v>8.1394057090415986E-3</v>
      </c>
      <c r="R720">
        <f t="shared" si="62"/>
        <v>-82.481701276073196</v>
      </c>
      <c r="AF720">
        <f t="shared" si="63"/>
        <v>-0.17331973302707401</v>
      </c>
      <c r="AG720">
        <f t="shared" si="64"/>
        <v>0.10828902327972559</v>
      </c>
      <c r="AH720">
        <f t="shared" si="65"/>
        <v>0.13103544774641926</v>
      </c>
      <c r="AI720">
        <f>SQRT(Table1[[#This Row],[ax]]*Table1[[#This Row],[ax]]+Table1[[#This Row],[ay]]*Table1[[#This Row],[ay]]+Table1[[#This Row],[az]]*Table1[[#This Row],[az]])-9.807</f>
        <v>-4.5151262699212324E-2</v>
      </c>
    </row>
    <row r="721" spans="1:35" x14ac:dyDescent="0.25">
      <c r="A721">
        <v>41765886</v>
      </c>
      <c r="B721">
        <v>-0.12174500000000001</v>
      </c>
      <c r="C721">
        <v>6.4435000000000006E-2</v>
      </c>
      <c r="D721">
        <v>9.710267</v>
      </c>
      <c r="E721">
        <v>-2.2260000000000001E-3</v>
      </c>
      <c r="F721">
        <v>-2.637E-3</v>
      </c>
      <c r="G721">
        <v>-3.5720000000000001E-3</v>
      </c>
      <c r="H721">
        <v>-6.6746259999999999</v>
      </c>
      <c r="I721">
        <v>6.6962970000000004</v>
      </c>
      <c r="J721">
        <v>72.293998999999999</v>
      </c>
      <c r="K721">
        <f>Table1[[#This Row],[mx]]-$W$8</f>
        <v>1.2345505742843477</v>
      </c>
      <c r="L721">
        <f>Table1[[#This Row],[my]]-$X$8</f>
        <v>-3.4209843092120389</v>
      </c>
      <c r="M721">
        <f>Table1[[#This Row],[mz]]-$Y$8</f>
        <v>49.690992606784391</v>
      </c>
      <c r="N721">
        <f>Table1[[#This Row],[cx]]*$W$9+Table1[[#This Row],[cy]]*$X$9+Table1[[#This Row],[cz]]*$Y$9</f>
        <v>0.10914650375833482</v>
      </c>
      <c r="O721">
        <f>Table1[[#This Row],[cx]]*$W$10+Table1[[#This Row],[cy]]*$X$10+Table1[[#This Row],[cz]]*$Y$10</f>
        <v>-0.44067404050822778</v>
      </c>
      <c r="P721">
        <f>Table1[[#This Row],[cx]]*$W$11+Table1[[#This Row],[cy]]*$X$11+Table1[[#This Row],[cz]]*$Y$11</f>
        <v>0.8599577723863101</v>
      </c>
      <c r="Q721">
        <f t="shared" si="61"/>
        <v>2.9556685290552825E-3</v>
      </c>
      <c r="R721">
        <f t="shared" si="62"/>
        <v>-76.08888790029161</v>
      </c>
      <c r="AF721">
        <f t="shared" si="63"/>
        <v>-0.12754040519612125</v>
      </c>
      <c r="AG721">
        <f t="shared" si="64"/>
        <v>-0.1510889705759981</v>
      </c>
      <c r="AH721">
        <f t="shared" si="65"/>
        <v>-0.20466052442073007</v>
      </c>
      <c r="AI721">
        <f>SQRT(Table1[[#This Row],[ax]]*Table1[[#This Row],[ax]]+Table1[[#This Row],[ay]]*Table1[[#This Row],[ay]]+Table1[[#This Row],[az]]*Table1[[#This Row],[az]])-9.807</f>
        <v>-9.5756056738199646E-2</v>
      </c>
    </row>
    <row r="722" spans="1:35" x14ac:dyDescent="0.25">
      <c r="A722">
        <v>41817364</v>
      </c>
      <c r="B722">
        <v>-0.10498499999999999</v>
      </c>
      <c r="C722">
        <v>9.7955E-2</v>
      </c>
      <c r="D722">
        <v>9.8491370000000007</v>
      </c>
      <c r="E722">
        <v>-1.9599999999999999E-3</v>
      </c>
      <c r="F722">
        <v>-5.0699999999999996E-4</v>
      </c>
      <c r="G722">
        <v>4.2299999999999998E-4</v>
      </c>
      <c r="H722">
        <v>-9.0197649999999996</v>
      </c>
      <c r="I722">
        <v>7.9631639999999999</v>
      </c>
      <c r="J722">
        <v>71.773894999999996</v>
      </c>
      <c r="K722">
        <f>Table1[[#This Row],[mx]]-$W$8</f>
        <v>-1.110588425715652</v>
      </c>
      <c r="L722">
        <f>Table1[[#This Row],[my]]-$X$8</f>
        <v>-2.1541173092120394</v>
      </c>
      <c r="M722">
        <f>Table1[[#This Row],[mz]]-$Y$8</f>
        <v>49.170888606784388</v>
      </c>
      <c r="N722">
        <f>Table1[[#This Row],[cx]]*$W$9+Table1[[#This Row],[cy]]*$X$9+Table1[[#This Row],[cz]]*$Y$9</f>
        <v>6.3737190574082725E-2</v>
      </c>
      <c r="O722">
        <f>Table1[[#This Row],[cx]]*$W$10+Table1[[#This Row],[cy]]*$X$10+Table1[[#This Row],[cz]]*$Y$10</f>
        <v>-0.41513326486903585</v>
      </c>
      <c r="P722">
        <f>Table1[[#This Row],[cx]]*$W$11+Table1[[#This Row],[cy]]*$X$11+Table1[[#This Row],[cz]]*$Y$11</f>
        <v>0.8625891022802803</v>
      </c>
      <c r="Q722">
        <f t="shared" si="61"/>
        <v>6.3269271493271717E-3</v>
      </c>
      <c r="R722">
        <f t="shared" si="62"/>
        <v>-81.271293960960321</v>
      </c>
      <c r="AF722">
        <f t="shared" si="63"/>
        <v>-0.11229972784564135</v>
      </c>
      <c r="AG722">
        <f t="shared" si="64"/>
        <v>-2.9048960213132736E-2</v>
      </c>
      <c r="AH722">
        <f t="shared" si="65"/>
        <v>2.4236114734033823E-2</v>
      </c>
      <c r="AI722">
        <f>SQRT(Table1[[#This Row],[ax]]*Table1[[#This Row],[ax]]+Table1[[#This Row],[ay]]*Table1[[#This Row],[ay]]+Table1[[#This Row],[az]]*Table1[[#This Row],[az]])-9.807</f>
        <v>4.3183585955086201E-2</v>
      </c>
    </row>
    <row r="723" spans="1:35" x14ac:dyDescent="0.25">
      <c r="A723">
        <v>41868836</v>
      </c>
      <c r="B723">
        <v>-0.14808299999999999</v>
      </c>
      <c r="C723">
        <v>9.3167E-2</v>
      </c>
      <c r="D723">
        <v>9.8156180000000006</v>
      </c>
      <c r="E723">
        <v>-5.9540000000000001E-3</v>
      </c>
      <c r="F723">
        <v>4.8199999999999996E-3</v>
      </c>
      <c r="G723">
        <v>-1.175E-3</v>
      </c>
      <c r="H723">
        <v>-6.8550209999999998</v>
      </c>
      <c r="I723">
        <v>8.6870879999999993</v>
      </c>
      <c r="J723">
        <v>72.814102000000005</v>
      </c>
      <c r="K723">
        <f>Table1[[#This Row],[mx]]-$W$8</f>
        <v>1.0541555742843478</v>
      </c>
      <c r="L723">
        <f>Table1[[#This Row],[my]]-$X$8</f>
        <v>-1.43019330921204</v>
      </c>
      <c r="M723">
        <f>Table1[[#This Row],[mz]]-$Y$8</f>
        <v>50.211095606784397</v>
      </c>
      <c r="N723">
        <f>Table1[[#This Row],[cx]]*$W$9+Table1[[#This Row],[cy]]*$X$9+Table1[[#This Row],[cz]]*$Y$9</f>
        <v>0.1068177735790841</v>
      </c>
      <c r="O723">
        <f>Table1[[#This Row],[cx]]*$W$10+Table1[[#This Row],[cy]]*$X$10+Table1[[#This Row],[cz]]*$Y$10</f>
        <v>-0.40872915440315072</v>
      </c>
      <c r="P723">
        <f>Table1[[#This Row],[cx]]*$W$11+Table1[[#This Row],[cy]]*$X$11+Table1[[#This Row],[cz]]*$Y$11</f>
        <v>0.88370258752195008</v>
      </c>
      <c r="Q723">
        <f t="shared" si="61"/>
        <v>1.648374485746669E-3</v>
      </c>
      <c r="R723">
        <f t="shared" si="62"/>
        <v>-75.353827270768264</v>
      </c>
      <c r="AF723">
        <f t="shared" si="63"/>
        <v>-0.34113907122089215</v>
      </c>
      <c r="AG723">
        <f t="shared" si="64"/>
        <v>0.27616565725305675</v>
      </c>
      <c r="AH723">
        <f t="shared" si="65"/>
        <v>-6.7322540927871738E-2</v>
      </c>
      <c r="AI723">
        <f>SQRT(Table1[[#This Row],[ax]]*Table1[[#This Row],[ax]]+Table1[[#This Row],[ay]]*Table1[[#This Row],[ay]]+Table1[[#This Row],[az]]*Table1[[#This Row],[az]])-9.807</f>
        <v>1.0177057927702293E-2</v>
      </c>
    </row>
    <row r="724" spans="1:35" x14ac:dyDescent="0.25">
      <c r="A724">
        <v>41920313</v>
      </c>
      <c r="B724">
        <v>-0.112168</v>
      </c>
      <c r="C724">
        <v>5.7251999999999997E-2</v>
      </c>
      <c r="D724">
        <v>9.6863240000000008</v>
      </c>
      <c r="E724">
        <v>5.2310000000000004E-3</v>
      </c>
      <c r="F724">
        <v>4.0210000000000003E-3</v>
      </c>
      <c r="G724">
        <v>6.8999999999999997E-4</v>
      </c>
      <c r="H724">
        <v>-8.8393700000000006</v>
      </c>
      <c r="I724">
        <v>8.8680690000000002</v>
      </c>
      <c r="J724">
        <v>71.947265999999999</v>
      </c>
      <c r="K724">
        <f>Table1[[#This Row],[mx]]-$W$8</f>
        <v>-0.930193425715653</v>
      </c>
      <c r="L724">
        <f>Table1[[#This Row],[my]]-$X$8</f>
        <v>-1.2492123092120391</v>
      </c>
      <c r="M724">
        <f>Table1[[#This Row],[mz]]-$Y$8</f>
        <v>49.344259606784391</v>
      </c>
      <c r="N724">
        <f>Table1[[#This Row],[cx]]*$W$9+Table1[[#This Row],[cy]]*$X$9+Table1[[#This Row],[cz]]*$Y$9</f>
        <v>6.7564208272455628E-2</v>
      </c>
      <c r="O724">
        <f>Table1[[#This Row],[cx]]*$W$10+Table1[[#This Row],[cy]]*$X$10+Table1[[#This Row],[cz]]*$Y$10</f>
        <v>-0.39997996929504204</v>
      </c>
      <c r="P724">
        <f>Table1[[#This Row],[cx]]*$W$11+Table1[[#This Row],[cy]]*$X$11+Table1[[#This Row],[cz]]*$Y$11</f>
        <v>0.8719412172171821</v>
      </c>
      <c r="Q724">
        <f t="shared" si="61"/>
        <v>5.6504711156265377E-3</v>
      </c>
      <c r="R724">
        <f t="shared" si="62"/>
        <v>-80.412163595045541</v>
      </c>
      <c r="AF724">
        <f t="shared" si="63"/>
        <v>0.29971422263293368</v>
      </c>
      <c r="AG724">
        <f t="shared" si="64"/>
        <v>0.23038632942210405</v>
      </c>
      <c r="AH724">
        <f t="shared" si="65"/>
        <v>3.9534087864026804E-2</v>
      </c>
      <c r="AI724">
        <f>SQRT(Table1[[#This Row],[ax]]*Table1[[#This Row],[ax]]+Table1[[#This Row],[ay]]*Table1[[#This Row],[ay]]+Table1[[#This Row],[az]]*Table1[[#This Row],[az]])-9.807</f>
        <v>-0.11985738286547054</v>
      </c>
    </row>
    <row r="725" spans="1:35" x14ac:dyDescent="0.25">
      <c r="A725">
        <v>41971787</v>
      </c>
      <c r="B725">
        <v>-4.9916000000000002E-2</v>
      </c>
      <c r="C725">
        <v>-4.8099000000000003E-2</v>
      </c>
      <c r="D725">
        <v>9.6695630000000001</v>
      </c>
      <c r="E725">
        <v>-3.1787000000000003E-2</v>
      </c>
      <c r="F725">
        <v>-3.9921999999999999E-2</v>
      </c>
      <c r="G725">
        <v>-1.992184</v>
      </c>
      <c r="H725">
        <v>-7.7569980000000003</v>
      </c>
      <c r="I725">
        <v>8.144145</v>
      </c>
      <c r="J725">
        <v>72.640732</v>
      </c>
      <c r="K725">
        <f>Table1[[#This Row],[mx]]-$W$8</f>
        <v>0.15217857428434733</v>
      </c>
      <c r="L725">
        <f>Table1[[#This Row],[my]]-$X$8</f>
        <v>-1.9731363092120393</v>
      </c>
      <c r="M725">
        <f>Table1[[#This Row],[mz]]-$Y$8</f>
        <v>50.037725606784392</v>
      </c>
      <c r="N725">
        <f>Table1[[#This Row],[cx]]*$W$9+Table1[[#This Row],[cy]]*$X$9+Table1[[#This Row],[cz]]*$Y$9</f>
        <v>8.9292743960185939E-2</v>
      </c>
      <c r="O725">
        <f>Table1[[#This Row],[cx]]*$W$10+Table1[[#This Row],[cy]]*$X$10+Table1[[#This Row],[cz]]*$Y$10</f>
        <v>-0.41774970590463012</v>
      </c>
      <c r="P725">
        <f>Table1[[#This Row],[cx]]*$W$11+Table1[[#This Row],[cy]]*$X$11+Table1[[#This Row],[cz]]*$Y$11</f>
        <v>0.87781399542205041</v>
      </c>
      <c r="Q725">
        <f t="shared" si="61"/>
        <v>2.2047324452898077E-3</v>
      </c>
      <c r="R725">
        <f t="shared" si="62"/>
        <v>-77.9347574561572</v>
      </c>
      <c r="AF725">
        <f t="shared" si="63"/>
        <v>-1.8212609433823479</v>
      </c>
      <c r="AG725">
        <f t="shared" si="64"/>
        <v>-2.2873621097212724</v>
      </c>
      <c r="AH725">
        <f t="shared" si="65"/>
        <v>-114.14373521349039</v>
      </c>
      <c r="AI725">
        <f>SQRT(Table1[[#This Row],[ax]]*Table1[[#This Row],[ax]]+Table1[[#This Row],[ay]]*Table1[[#This Row],[ay]]+Table1[[#This Row],[az]]*Table1[[#This Row],[az]])-9.807</f>
        <v>-0.13718853690383526</v>
      </c>
    </row>
    <row r="726" spans="1:35" x14ac:dyDescent="0.25">
      <c r="A726">
        <v>42023271</v>
      </c>
      <c r="B726">
        <v>-0.1409</v>
      </c>
      <c r="C726">
        <v>-0.50302000000000002</v>
      </c>
      <c r="D726">
        <v>9.9736419999999999</v>
      </c>
      <c r="E726">
        <v>1.4019999999999999E-2</v>
      </c>
      <c r="F726">
        <v>-1.6486000000000001E-2</v>
      </c>
      <c r="G726">
        <v>-1.492035</v>
      </c>
      <c r="H726">
        <v>-9.3805560000000003</v>
      </c>
      <c r="I726">
        <v>9.4110119999999995</v>
      </c>
      <c r="J726">
        <v>72.120636000000005</v>
      </c>
      <c r="K726">
        <f>Table1[[#This Row],[mx]]-$W$8</f>
        <v>-1.4713794257156527</v>
      </c>
      <c r="L726">
        <f>Table1[[#This Row],[my]]-$X$8</f>
        <v>-0.70626930921203979</v>
      </c>
      <c r="M726">
        <f>Table1[[#This Row],[mz]]-$Y$8</f>
        <v>49.517629606784396</v>
      </c>
      <c r="N726">
        <f>Table1[[#This Row],[cx]]*$W$9+Table1[[#This Row],[cy]]*$X$9+Table1[[#This Row],[cz]]*$Y$9</f>
        <v>5.7618702699703706E-2</v>
      </c>
      <c r="O726">
        <f>Table1[[#This Row],[cx]]*$W$10+Table1[[#This Row],[cy]]*$X$10+Table1[[#This Row],[cz]]*$Y$10</f>
        <v>-0.39179246703099763</v>
      </c>
      <c r="P726">
        <f>Table1[[#This Row],[cx]]*$W$11+Table1[[#This Row],[cy]]*$X$11+Table1[[#This Row],[cz]]*$Y$11</f>
        <v>0.87957358214076775</v>
      </c>
      <c r="Q726">
        <f t="shared" si="61"/>
        <v>4.8342903898760427E-3</v>
      </c>
      <c r="R726">
        <f t="shared" si="62"/>
        <v>-81.633804193172409</v>
      </c>
      <c r="AF726">
        <f t="shared" si="63"/>
        <v>0.80328682877341417</v>
      </c>
      <c r="AG726">
        <f t="shared" si="64"/>
        <v>-0.94457822105267519</v>
      </c>
      <c r="AH726">
        <f t="shared" si="65"/>
        <v>-85.487308385801782</v>
      </c>
      <c r="AI726">
        <f>SQRT(Table1[[#This Row],[ax]]*Table1[[#This Row],[ax]]+Table1[[#This Row],[ay]]*Table1[[#This Row],[ay]]+Table1[[#This Row],[az]]*Table1[[#This Row],[az]])-9.807</f>
        <v>0.18031278545755747</v>
      </c>
    </row>
    <row r="727" spans="1:35" x14ac:dyDescent="0.25">
      <c r="A727">
        <v>42074738</v>
      </c>
      <c r="B727">
        <v>0.290078</v>
      </c>
      <c r="C727">
        <v>1.6398999999999999</v>
      </c>
      <c r="D727">
        <v>9.8706870000000002</v>
      </c>
      <c r="E727">
        <v>-4.0043000000000002E-2</v>
      </c>
      <c r="F727">
        <v>-2.9269E-2</v>
      </c>
      <c r="G727">
        <v>-2.1088330000000002</v>
      </c>
      <c r="H727">
        <v>-6.6746259999999999</v>
      </c>
      <c r="I727">
        <v>8.8680690000000002</v>
      </c>
      <c r="J727">
        <v>72.987465</v>
      </c>
      <c r="K727">
        <f>Table1[[#This Row],[mx]]-$W$8</f>
        <v>1.2345505742843477</v>
      </c>
      <c r="L727">
        <f>Table1[[#This Row],[my]]-$X$8</f>
        <v>-1.2492123092120391</v>
      </c>
      <c r="M727">
        <f>Table1[[#This Row],[mz]]-$Y$8</f>
        <v>50.384458606784392</v>
      </c>
      <c r="N727">
        <f>Table1[[#This Row],[cx]]*$W$9+Table1[[#This Row],[cy]]*$X$9+Table1[[#This Row],[cz]]*$Y$9</f>
        <v>0.11057025050784285</v>
      </c>
      <c r="O727">
        <f>Table1[[#This Row],[cx]]*$W$10+Table1[[#This Row],[cy]]*$X$10+Table1[[#This Row],[cz]]*$Y$10</f>
        <v>-0.40667435096711591</v>
      </c>
      <c r="P727">
        <f>Table1[[#This Row],[cx]]*$W$11+Table1[[#This Row],[cy]]*$X$11+Table1[[#This Row],[cz]]*$Y$11</f>
        <v>0.88787132384250267</v>
      </c>
      <c r="Q727">
        <f t="shared" si="61"/>
        <v>1.1610854708337375E-3</v>
      </c>
      <c r="R727">
        <f t="shared" si="62"/>
        <v>-74.789599385007335</v>
      </c>
      <c r="AF727">
        <f t="shared" si="63"/>
        <v>-2.2942948990423555</v>
      </c>
      <c r="AG727">
        <f t="shared" si="64"/>
        <v>-1.6769901705684065</v>
      </c>
      <c r="AH727">
        <f t="shared" si="65"/>
        <v>-120.82723059791195</v>
      </c>
      <c r="AI727">
        <f>SQRT(Table1[[#This Row],[ax]]*Table1[[#This Row],[ax]]+Table1[[#This Row],[ay]]*Table1[[#This Row],[ay]]+Table1[[#This Row],[az]]*Table1[[#This Row],[az]])-9.807</f>
        <v>0.20318876485618453</v>
      </c>
    </row>
    <row r="728" spans="1:35" x14ac:dyDescent="0.25">
      <c r="A728">
        <v>42126214</v>
      </c>
      <c r="B728">
        <v>0.50317299999999998</v>
      </c>
      <c r="C728">
        <v>-1.1255440000000001</v>
      </c>
      <c r="D728">
        <v>9.7222390000000001</v>
      </c>
      <c r="E728">
        <v>-2.4597000000000001E-2</v>
      </c>
      <c r="F728">
        <v>-3.0866999999999999E-2</v>
      </c>
      <c r="G728">
        <v>-1.932795</v>
      </c>
      <c r="H728">
        <v>-8.2981839999999991</v>
      </c>
      <c r="I728">
        <v>9.0490490000000001</v>
      </c>
      <c r="J728">
        <v>73.160835000000006</v>
      </c>
      <c r="K728">
        <f>Table1[[#This Row],[mx]]-$W$8</f>
        <v>-0.3890074257156515</v>
      </c>
      <c r="L728">
        <f>Table1[[#This Row],[my]]-$X$8</f>
        <v>-1.0682323092120392</v>
      </c>
      <c r="M728">
        <f>Table1[[#This Row],[mz]]-$Y$8</f>
        <v>50.557828606784398</v>
      </c>
      <c r="N728">
        <f>Table1[[#This Row],[cx]]*$W$9+Table1[[#This Row],[cy]]*$X$9+Table1[[#This Row],[cz]]*$Y$9</f>
        <v>7.9984584735045078E-2</v>
      </c>
      <c r="O728">
        <f>Table1[[#This Row],[cx]]*$W$10+Table1[[#This Row],[cy]]*$X$10+Table1[[#This Row],[cz]]*$Y$10</f>
        <v>-0.40566093019747018</v>
      </c>
      <c r="P728">
        <f>Table1[[#This Row],[cx]]*$W$11+Table1[[#This Row],[cy]]*$X$11+Table1[[#This Row],[cz]]*$Y$11</f>
        <v>0.89421989292990645</v>
      </c>
      <c r="Q728">
        <f t="shared" si="61"/>
        <v>8.6509274469211562E-4</v>
      </c>
      <c r="R728">
        <f t="shared" si="62"/>
        <v>-78.846005686277195</v>
      </c>
      <c r="AF728">
        <f t="shared" si="63"/>
        <v>-1.4093042886832858</v>
      </c>
      <c r="AG728">
        <f t="shared" si="64"/>
        <v>-1.768548826230312</v>
      </c>
      <c r="AH728">
        <f t="shared" si="65"/>
        <v>-110.74099616398794</v>
      </c>
      <c r="AI728">
        <f>SQRT(Table1[[#This Row],[ax]]*Table1[[#This Row],[ax]]+Table1[[#This Row],[ay]]*Table1[[#This Row],[ay]]+Table1[[#This Row],[az]]*Table1[[#This Row],[az]])-9.807</f>
        <v>-6.8998200535723697E-3</v>
      </c>
    </row>
    <row r="729" spans="1:35" x14ac:dyDescent="0.25">
      <c r="A729">
        <v>42177692</v>
      </c>
      <c r="B729">
        <v>-0.61497599999999997</v>
      </c>
      <c r="C729">
        <v>2.1235529999999998</v>
      </c>
      <c r="D729">
        <v>9.6504089999999998</v>
      </c>
      <c r="E729">
        <v>-7.4930999999999998E-2</v>
      </c>
      <c r="F729">
        <v>-3.0601E-2</v>
      </c>
      <c r="G729">
        <v>-1.4566140000000001</v>
      </c>
      <c r="H729">
        <v>-8.6589749999999999</v>
      </c>
      <c r="I729">
        <v>9.4110119999999995</v>
      </c>
      <c r="J729">
        <v>71.773894999999996</v>
      </c>
      <c r="K729">
        <f>Table1[[#This Row],[mx]]-$W$8</f>
        <v>-0.74979842571565225</v>
      </c>
      <c r="L729">
        <f>Table1[[#This Row],[my]]-$X$8</f>
        <v>-0.70626930921203979</v>
      </c>
      <c r="M729">
        <f>Table1[[#This Row],[mz]]-$Y$8</f>
        <v>49.170888606784388</v>
      </c>
      <c r="N729">
        <f>Table1[[#This Row],[cx]]*$W$9+Table1[[#This Row],[cy]]*$X$9+Table1[[#This Row],[cz]]*$Y$9</f>
        <v>7.0753863944171824E-2</v>
      </c>
      <c r="O729">
        <f>Table1[[#This Row],[cx]]*$W$10+Table1[[#This Row],[cy]]*$X$10+Table1[[#This Row],[cz]]*$Y$10</f>
        <v>-0.38872789652537265</v>
      </c>
      <c r="P729">
        <f>Table1[[#This Row],[cx]]*$W$11+Table1[[#This Row],[cy]]*$X$11+Table1[[#This Row],[cz]]*$Y$11</f>
        <v>0.87251963194840054</v>
      </c>
      <c r="Q729">
        <f t="shared" si="61"/>
        <v>6.8217696726039657E-3</v>
      </c>
      <c r="R729">
        <f t="shared" si="62"/>
        <v>-79.684301281777309</v>
      </c>
      <c r="AF729">
        <f t="shared" si="63"/>
        <v>-4.2932300546947717</v>
      </c>
      <c r="AG729">
        <f t="shared" si="64"/>
        <v>-1.7533081488798321</v>
      </c>
      <c r="AH729">
        <f t="shared" si="65"/>
        <v>-83.457834579668898</v>
      </c>
      <c r="AI729">
        <f>SQRT(Table1[[#This Row],[ax]]*Table1[[#This Row],[ax]]+Table1[[#This Row],[ay]]*Table1[[#This Row],[ay]]+Table1[[#This Row],[az]]*Table1[[#This Row],[az]])-9.807</f>
        <v>9.340740028742367E-2</v>
      </c>
    </row>
    <row r="730" spans="1:35" x14ac:dyDescent="0.25">
      <c r="A730">
        <v>42229175</v>
      </c>
      <c r="B730">
        <v>0.263741</v>
      </c>
      <c r="C730">
        <v>0.76118300000000005</v>
      </c>
      <c r="D730">
        <v>9.9185730000000003</v>
      </c>
      <c r="E730">
        <v>-3.5569999999999998E-3</v>
      </c>
      <c r="F730">
        <v>-3.2465000000000001E-2</v>
      </c>
      <c r="G730">
        <v>-2.8731710000000001</v>
      </c>
      <c r="H730">
        <v>-7.7569980000000003</v>
      </c>
      <c r="I730">
        <v>11.039840999999999</v>
      </c>
      <c r="J730">
        <v>75.067870999999997</v>
      </c>
      <c r="K730">
        <f>Table1[[#This Row],[mx]]-$W$8</f>
        <v>0.15217857428434733</v>
      </c>
      <c r="L730">
        <f>Table1[[#This Row],[my]]-$X$8</f>
        <v>0.92255969078795985</v>
      </c>
      <c r="M730">
        <f>Table1[[#This Row],[mz]]-$Y$8</f>
        <v>52.464864606784388</v>
      </c>
      <c r="N730">
        <f>Table1[[#This Row],[cx]]*$W$9+Table1[[#This Row],[cy]]*$X$9+Table1[[#This Row],[cz]]*$Y$9</f>
        <v>9.3791446421619851E-2</v>
      </c>
      <c r="O730">
        <f>Table1[[#This Row],[cx]]*$W$10+Table1[[#This Row],[cy]]*$X$10+Table1[[#This Row],[cz]]*$Y$10</f>
        <v>-0.38389144962490446</v>
      </c>
      <c r="P730">
        <f>Table1[[#This Row],[cx]]*$W$11+Table1[[#This Row],[cy]]*$X$11+Table1[[#This Row],[cz]]*$Y$11</f>
        <v>0.94182053425575851</v>
      </c>
      <c r="Q730">
        <f t="shared" si="61"/>
        <v>1.8658425174703265E-3</v>
      </c>
      <c r="R730">
        <f t="shared" si="62"/>
        <v>-76.27058852945342</v>
      </c>
      <c r="AF730">
        <f t="shared" si="63"/>
        <v>-0.20380108772803382</v>
      </c>
      <c r="AG730">
        <f t="shared" si="64"/>
        <v>-1.8601074818922176</v>
      </c>
      <c r="AH730">
        <f t="shared" si="65"/>
        <v>-164.62057211938225</v>
      </c>
      <c r="AI730">
        <f>SQRT(Table1[[#This Row],[ax]]*Table1[[#This Row],[ax]]+Table1[[#This Row],[ay]]*Table1[[#This Row],[ay]]+Table1[[#This Row],[az]]*Table1[[#This Row],[az]])-9.807</f>
        <v>0.14423355322841402</v>
      </c>
    </row>
    <row r="731" spans="1:35" x14ac:dyDescent="0.25">
      <c r="A731">
        <v>42280652</v>
      </c>
      <c r="B731">
        <v>0.39063999999999999</v>
      </c>
      <c r="C731">
        <v>-0.54611799999999999</v>
      </c>
      <c r="D731">
        <v>9.7557589999999994</v>
      </c>
      <c r="E731">
        <v>5.3435000000000003E-2</v>
      </c>
      <c r="F731">
        <v>-2.8736999999999999E-2</v>
      </c>
      <c r="G731">
        <v>-2.66411</v>
      </c>
      <c r="H731">
        <v>-11.906090000000001</v>
      </c>
      <c r="I731">
        <v>11.220821000000001</v>
      </c>
      <c r="J731">
        <v>73.160835000000006</v>
      </c>
      <c r="K731">
        <f>Table1[[#This Row],[mx]]-$W$8</f>
        <v>-3.9969134257156531</v>
      </c>
      <c r="L731">
        <f>Table1[[#This Row],[my]]-$X$8</f>
        <v>1.1035396907879615</v>
      </c>
      <c r="M731">
        <f>Table1[[#This Row],[mz]]-$Y$8</f>
        <v>50.557828606784398</v>
      </c>
      <c r="N731">
        <f>Table1[[#This Row],[cx]]*$W$9+Table1[[#This Row],[cy]]*$X$9+Table1[[#This Row],[cz]]*$Y$9</f>
        <v>1.1531856080927924E-2</v>
      </c>
      <c r="O731">
        <f>Table1[[#This Row],[cx]]*$W$10+Table1[[#This Row],[cy]]*$X$10+Table1[[#This Row],[cz]]*$Y$10</f>
        <v>-0.36844789272434997</v>
      </c>
      <c r="P731">
        <f>Table1[[#This Row],[cx]]*$W$11+Table1[[#This Row],[cy]]*$X$11+Table1[[#This Row],[cz]]*$Y$11</f>
        <v>0.91412903112839838</v>
      </c>
      <c r="Q731">
        <f t="shared" si="61"/>
        <v>8.1118337256007409E-4</v>
      </c>
      <c r="R731">
        <f t="shared" si="62"/>
        <v>-88.207314860233481</v>
      </c>
      <c r="AF731">
        <f t="shared" si="63"/>
        <v>3.0615999782815542</v>
      </c>
      <c r="AG731">
        <f t="shared" si="64"/>
        <v>-1.6465088158674466</v>
      </c>
      <c r="AH731">
        <f t="shared" si="65"/>
        <v>-152.64225915859774</v>
      </c>
      <c r="AI731">
        <f>SQRT(Table1[[#This Row],[ax]]*Table1[[#This Row],[ax]]+Table1[[#This Row],[ay]]*Table1[[#This Row],[ay]]+Table1[[#This Row],[az]]*Table1[[#This Row],[az]])-9.807</f>
        <v>-2.8161717995077495E-2</v>
      </c>
    </row>
    <row r="732" spans="1:35" x14ac:dyDescent="0.25">
      <c r="A732">
        <v>42332124</v>
      </c>
      <c r="B732">
        <v>0.86471600000000004</v>
      </c>
      <c r="C732">
        <v>3.1986050000000001</v>
      </c>
      <c r="D732">
        <v>9.9640660000000008</v>
      </c>
      <c r="E732">
        <v>3.9853E-2</v>
      </c>
      <c r="F732">
        <v>-2.128E-2</v>
      </c>
      <c r="G732">
        <v>-2.8779650000000001</v>
      </c>
      <c r="H732">
        <v>-9.0197649999999996</v>
      </c>
      <c r="I732">
        <v>10.134935</v>
      </c>
      <c r="J732">
        <v>74.547768000000005</v>
      </c>
      <c r="K732">
        <f>Table1[[#This Row],[mx]]-$W$8</f>
        <v>-1.110588425715652</v>
      </c>
      <c r="L732">
        <f>Table1[[#This Row],[my]]-$X$8</f>
        <v>1.7653690787961196E-2</v>
      </c>
      <c r="M732">
        <f>Table1[[#This Row],[mz]]-$Y$8</f>
        <v>51.944761606784397</v>
      </c>
      <c r="N732">
        <f>Table1[[#This Row],[cx]]*$W$9+Table1[[#This Row],[cy]]*$X$9+Table1[[#This Row],[cz]]*$Y$9</f>
        <v>6.8761450727513426E-2</v>
      </c>
      <c r="O732">
        <f>Table1[[#This Row],[cx]]*$W$10+Table1[[#This Row],[cy]]*$X$10+Table1[[#This Row],[cz]]*$Y$10</f>
        <v>-0.39702157263357685</v>
      </c>
      <c r="P732">
        <f>Table1[[#This Row],[cx]]*$W$11+Table1[[#This Row],[cy]]*$X$11+Table1[[#This Row],[cz]]*$Y$11</f>
        <v>0.92759433755145104</v>
      </c>
      <c r="Q732">
        <f t="shared" si="61"/>
        <v>5.1917998091758537E-4</v>
      </c>
      <c r="R732">
        <f t="shared" si="62"/>
        <v>-80.174229101261659</v>
      </c>
      <c r="AF732">
        <f t="shared" si="63"/>
        <v>2.2834087009348698</v>
      </c>
      <c r="AG732">
        <f t="shared" si="64"/>
        <v>-1.2192541880383918</v>
      </c>
      <c r="AH732">
        <f t="shared" si="65"/>
        <v>-164.89524808636799</v>
      </c>
      <c r="AI732">
        <f>SQRT(Table1[[#This Row],[ax]]*Table1[[#This Row],[ax]]+Table1[[#This Row],[ay]]*Table1[[#This Row],[ay]]+Table1[[#This Row],[az]]*Table1[[#This Row],[az]])-9.807</f>
        <v>0.69354374587511636</v>
      </c>
    </row>
    <row r="733" spans="1:35" x14ac:dyDescent="0.25">
      <c r="A733">
        <v>42383598</v>
      </c>
      <c r="B733">
        <v>8.8955000000000006E-2</v>
      </c>
      <c r="C733">
        <v>-2.3586209999999999</v>
      </c>
      <c r="D733">
        <v>10.098147000000001</v>
      </c>
      <c r="E733">
        <v>-3.5569999999999998E-3</v>
      </c>
      <c r="F733">
        <v>-3.1933000000000003E-2</v>
      </c>
      <c r="G733">
        <v>-2.0331980000000001</v>
      </c>
      <c r="H733">
        <v>-11.184509</v>
      </c>
      <c r="I733">
        <v>10.496898</v>
      </c>
      <c r="J733">
        <v>75.587967000000006</v>
      </c>
      <c r="K733">
        <f>Table1[[#This Row],[mx]]-$W$8</f>
        <v>-3.2753324257156526</v>
      </c>
      <c r="L733">
        <f>Table1[[#This Row],[my]]-$X$8</f>
        <v>0.37961669078796056</v>
      </c>
      <c r="M733">
        <f>Table1[[#This Row],[mz]]-$Y$8</f>
        <v>52.984960606784398</v>
      </c>
      <c r="N733">
        <f>Table1[[#This Row],[cx]]*$W$9+Table1[[#This Row],[cy]]*$X$9+Table1[[#This Row],[cz]]*$Y$9</f>
        <v>2.9393169987946013E-2</v>
      </c>
      <c r="O733">
        <f>Table1[[#This Row],[cx]]*$W$10+Table1[[#This Row],[cy]]*$X$10+Table1[[#This Row],[cz]]*$Y$10</f>
        <v>-0.39966580673008523</v>
      </c>
      <c r="P733">
        <f>Table1[[#This Row],[cx]]*$W$11+Table1[[#This Row],[cy]]*$X$11+Table1[[#This Row],[cz]]*$Y$11</f>
        <v>0.95134738659140194</v>
      </c>
      <c r="Q733">
        <f t="shared" si="61"/>
        <v>4.3110472216058744E-3</v>
      </c>
      <c r="R733">
        <f t="shared" si="62"/>
        <v>-85.793790561168819</v>
      </c>
      <c r="AF733">
        <f t="shared" si="63"/>
        <v>-0.20380108772803382</v>
      </c>
      <c r="AG733">
        <f t="shared" si="64"/>
        <v>-1.8296261271912579</v>
      </c>
      <c r="AH733">
        <f t="shared" si="65"/>
        <v>-116.49366431443995</v>
      </c>
      <c r="AI733">
        <f>SQRT(Table1[[#This Row],[ax]]*Table1[[#This Row],[ax]]+Table1[[#This Row],[ay]]*Table1[[#This Row],[ay]]+Table1[[#This Row],[az]]*Table1[[#This Row],[az]])-9.807</f>
        <v>0.56332202235181406</v>
      </c>
    </row>
    <row r="734" spans="1:35" x14ac:dyDescent="0.25">
      <c r="A734">
        <v>42435085</v>
      </c>
      <c r="B734">
        <v>0.29965599999999998</v>
      </c>
      <c r="C734">
        <v>-2.0473590000000002</v>
      </c>
      <c r="D734">
        <v>9.7581530000000001</v>
      </c>
      <c r="E734">
        <v>-3.5569999999999998E-3</v>
      </c>
      <c r="F734">
        <v>-7.6969999999999998E-3</v>
      </c>
      <c r="G734">
        <v>-0.58521500000000004</v>
      </c>
      <c r="H734">
        <v>-10.282533000000001</v>
      </c>
      <c r="I734">
        <v>10.677878</v>
      </c>
      <c r="J734">
        <v>75.414603999999997</v>
      </c>
      <c r="K734">
        <f>Table1[[#This Row],[mx]]-$W$8</f>
        <v>-2.3733564257156532</v>
      </c>
      <c r="L734">
        <f>Table1[[#This Row],[my]]-$X$8</f>
        <v>0.56059669078796048</v>
      </c>
      <c r="M734">
        <f>Table1[[#This Row],[mz]]-$Y$8</f>
        <v>52.811597606784389</v>
      </c>
      <c r="N734">
        <f>Table1[[#This Row],[cx]]*$W$9+Table1[[#This Row],[cy]]*$X$9+Table1[[#This Row],[cz]]*$Y$9</f>
        <v>4.6280834018386237E-2</v>
      </c>
      <c r="O734">
        <f>Table1[[#This Row],[cx]]*$W$10+Table1[[#This Row],[cy]]*$X$10+Table1[[#This Row],[cz]]*$Y$10</f>
        <v>-0.39454656543660721</v>
      </c>
      <c r="P734">
        <f>Table1[[#This Row],[cx]]*$W$11+Table1[[#This Row],[cy]]*$X$11+Table1[[#This Row],[cz]]*$Y$11</f>
        <v>0.94846243299549582</v>
      </c>
      <c r="Q734">
        <f t="shared" si="61"/>
        <v>3.2936000135618394E-3</v>
      </c>
      <c r="R734">
        <f t="shared" si="62"/>
        <v>-83.309702759346266</v>
      </c>
      <c r="AF734">
        <f t="shared" si="63"/>
        <v>-0.20380108772803382</v>
      </c>
      <c r="AG734">
        <f t="shared" si="64"/>
        <v>-0.44100561491219464</v>
      </c>
      <c r="AH734">
        <f t="shared" si="65"/>
        <v>-33.530349607748477</v>
      </c>
      <c r="AI734">
        <f>SQRT(Table1[[#This Row],[ax]]*Table1[[#This Row],[ax]]+Table1[[#This Row],[ay]]*Table1[[#This Row],[ay]]+Table1[[#This Row],[az]]*Table1[[#This Row],[az]])-9.807</f>
        <v>0.16812017795404799</v>
      </c>
    </row>
    <row r="735" spans="1:35" x14ac:dyDescent="0.25">
      <c r="A735">
        <v>42486559</v>
      </c>
      <c r="B735">
        <v>-0.15287100000000001</v>
      </c>
      <c r="C735">
        <v>6.6829E-2</v>
      </c>
      <c r="D735">
        <v>9.7892799999999998</v>
      </c>
      <c r="E735">
        <v>4.4114E-2</v>
      </c>
      <c r="F735">
        <v>4.287E-3</v>
      </c>
      <c r="G735">
        <v>-1.441E-3</v>
      </c>
      <c r="H735">
        <v>-10.643323000000001</v>
      </c>
      <c r="I735">
        <v>9.9539550000000006</v>
      </c>
      <c r="J735">
        <v>74.027671999999995</v>
      </c>
      <c r="K735">
        <f>Table1[[#This Row],[mx]]-$W$8</f>
        <v>-2.7341464257156529</v>
      </c>
      <c r="L735">
        <f>Table1[[#This Row],[my]]-$X$8</f>
        <v>-0.16332630921203872</v>
      </c>
      <c r="M735">
        <f>Table1[[#This Row],[mz]]-$Y$8</f>
        <v>51.424665606784387</v>
      </c>
      <c r="N735">
        <f>Table1[[#This Row],[cx]]*$W$9+Table1[[#This Row],[cy]]*$X$9+Table1[[#This Row],[cz]]*$Y$9</f>
        <v>3.6938355721590786E-2</v>
      </c>
      <c r="O735">
        <f>Table1[[#This Row],[cx]]*$W$10+Table1[[#This Row],[cy]]*$X$10+Table1[[#This Row],[cz]]*$Y$10</f>
        <v>-0.3972614221333538</v>
      </c>
      <c r="P735">
        <f>Table1[[#This Row],[cx]]*$W$11+Table1[[#This Row],[cy]]*$X$11+Table1[[#This Row],[cz]]*$Y$11</f>
        <v>0.91898745946226834</v>
      </c>
      <c r="Q735">
        <f t="shared" si="61"/>
        <v>1.3831186281156448E-5</v>
      </c>
      <c r="R735">
        <f t="shared" si="62"/>
        <v>-84.687770079559826</v>
      </c>
      <c r="AF735">
        <f t="shared" si="63"/>
        <v>2.5275460174401134</v>
      </c>
      <c r="AG735">
        <f t="shared" si="64"/>
        <v>0.24562700677258392</v>
      </c>
      <c r="AH735">
        <f t="shared" si="65"/>
        <v>-8.2563218278351627E-2</v>
      </c>
      <c r="AI735">
        <f>SQRT(Table1[[#This Row],[ax]]*Table1[[#This Row],[ax]]+Table1[[#This Row],[ay]]*Table1[[#This Row],[ay]]+Table1[[#This Row],[az]]*Table1[[#This Row],[az]])-9.807</f>
        <v>-1.6298361389926797E-2</v>
      </c>
    </row>
    <row r="736" spans="1:35" x14ac:dyDescent="0.25">
      <c r="A736">
        <v>42538033</v>
      </c>
      <c r="B736">
        <v>-0.16963200000000001</v>
      </c>
      <c r="C736">
        <v>-3.3732999999999999E-2</v>
      </c>
      <c r="D736">
        <v>9.7940679999999993</v>
      </c>
      <c r="E736">
        <v>-1.4270000000000001E-3</v>
      </c>
      <c r="F736">
        <v>-1.3060000000000001E-3</v>
      </c>
      <c r="G736">
        <v>-1.0900000000000001E-4</v>
      </c>
      <c r="H736">
        <v>-11.725695</v>
      </c>
      <c r="I736">
        <v>9.5919919999999994</v>
      </c>
      <c r="J736">
        <v>75.761336999999997</v>
      </c>
      <c r="K736">
        <f>Table1[[#This Row],[mx]]-$W$8</f>
        <v>-3.8165184257156524</v>
      </c>
      <c r="L736">
        <f>Table1[[#This Row],[my]]-$X$8</f>
        <v>-0.52528930921203987</v>
      </c>
      <c r="M736">
        <f>Table1[[#This Row],[mz]]-$Y$8</f>
        <v>53.158330606784389</v>
      </c>
      <c r="N736">
        <f>Table1[[#This Row],[cx]]*$W$9+Table1[[#This Row],[cy]]*$X$9+Table1[[#This Row],[cz]]*$Y$9</f>
        <v>1.92986104638566E-2</v>
      </c>
      <c r="O736">
        <f>Table1[[#This Row],[cx]]*$W$10+Table1[[#This Row],[cy]]*$X$10+Table1[[#This Row],[cz]]*$Y$10</f>
        <v>-0.41767542902709776</v>
      </c>
      <c r="P736">
        <f>Table1[[#This Row],[cx]]*$W$11+Table1[[#This Row],[cy]]*$X$11+Table1[[#This Row],[cz]]*$Y$11</f>
        <v>0.9486132723872529</v>
      </c>
      <c r="Q736">
        <f t="shared" si="61"/>
        <v>5.5789457933132797E-3</v>
      </c>
      <c r="R736">
        <f t="shared" si="62"/>
        <v>-87.354541368536189</v>
      </c>
      <c r="AF736">
        <f t="shared" si="63"/>
        <v>-8.176107736516848E-2</v>
      </c>
      <c r="AG736">
        <f t="shared" si="64"/>
        <v>-7.482828804408552E-2</v>
      </c>
      <c r="AH736">
        <f t="shared" si="65"/>
        <v>-6.2452399669259738E-3</v>
      </c>
      <c r="AI736">
        <f>SQRT(Table1[[#This Row],[ax]]*Table1[[#This Row],[ax]]+Table1[[#This Row],[ay]]*Table1[[#This Row],[ay]]+Table1[[#This Row],[az]]*Table1[[#This Row],[az]])-9.807</f>
        <v>-1.140502474010141E-2</v>
      </c>
    </row>
    <row r="737" spans="1:35" x14ac:dyDescent="0.25">
      <c r="A737">
        <v>42589505</v>
      </c>
      <c r="B737">
        <v>-0.87835200000000002</v>
      </c>
      <c r="C737">
        <v>1.474691</v>
      </c>
      <c r="D737">
        <v>9.9832199999999993</v>
      </c>
      <c r="E737">
        <v>4.9707000000000001E-2</v>
      </c>
      <c r="F737">
        <v>-4.2852000000000001E-2</v>
      </c>
      <c r="G737">
        <v>-0.549794</v>
      </c>
      <c r="H737">
        <v>-10.282533000000001</v>
      </c>
      <c r="I737">
        <v>9.2300310000000003</v>
      </c>
      <c r="J737">
        <v>75.761336999999997</v>
      </c>
      <c r="K737">
        <f>Table1[[#This Row],[mx]]-$W$8</f>
        <v>-2.3733564257156532</v>
      </c>
      <c r="L737">
        <f>Table1[[#This Row],[my]]-$X$8</f>
        <v>-0.88725030921203896</v>
      </c>
      <c r="M737">
        <f>Table1[[#This Row],[mz]]-$Y$8</f>
        <v>53.158330606784389</v>
      </c>
      <c r="N737">
        <f>Table1[[#This Row],[cx]]*$W$9+Table1[[#This Row],[cy]]*$X$9+Table1[[#This Row],[cz]]*$Y$9</f>
        <v>4.6731863261408206E-2</v>
      </c>
      <c r="O737">
        <f>Table1[[#This Row],[cx]]*$W$10+Table1[[#This Row],[cy]]*$X$10+Table1[[#This Row],[cz]]*$Y$10</f>
        <v>-0.42339163888988585</v>
      </c>
      <c r="P737">
        <f>Table1[[#This Row],[cx]]*$W$11+Table1[[#This Row],[cy]]*$X$11+Table1[[#This Row],[cz]]*$Y$11</f>
        <v>0.9442778899398292</v>
      </c>
      <c r="Q737">
        <f t="shared" si="61"/>
        <v>5.3443527737055477E-3</v>
      </c>
      <c r="R737">
        <f t="shared" si="62"/>
        <v>-83.70147184413706</v>
      </c>
      <c r="AF737">
        <f t="shared" si="63"/>
        <v>2.8480013122567831</v>
      </c>
      <c r="AG737">
        <f t="shared" si="64"/>
        <v>-2.4552387436946037</v>
      </c>
      <c r="AH737">
        <f t="shared" si="65"/>
        <v>-31.500875801615582</v>
      </c>
      <c r="AI737">
        <f>SQRT(Table1[[#This Row],[ax]]*Table1[[#This Row],[ax]]+Table1[[#This Row],[ay]]*Table1[[#This Row],[ay]]+Table1[[#This Row],[az]]*Table1[[#This Row],[az]])-9.807</f>
        <v>0.32270371480750448</v>
      </c>
    </row>
    <row r="738" spans="1:35" x14ac:dyDescent="0.25">
      <c r="A738">
        <v>42640990</v>
      </c>
      <c r="B738">
        <v>-9.7802E-2</v>
      </c>
      <c r="C738">
        <v>1.65666</v>
      </c>
      <c r="D738">
        <v>9.7509709999999998</v>
      </c>
      <c r="E738">
        <v>-2.1135000000000001E-2</v>
      </c>
      <c r="F738">
        <v>-3.0068000000000001E-2</v>
      </c>
      <c r="G738">
        <v>-2.3024469999999999</v>
      </c>
      <c r="H738">
        <v>-10.643323000000001</v>
      </c>
      <c r="I738">
        <v>9.2300310000000003</v>
      </c>
      <c r="J738">
        <v>74.721137999999996</v>
      </c>
      <c r="K738">
        <f>Table1[[#This Row],[mx]]-$W$8</f>
        <v>-2.7341464257156529</v>
      </c>
      <c r="L738">
        <f>Table1[[#This Row],[my]]-$X$8</f>
        <v>-0.88725030921203896</v>
      </c>
      <c r="M738">
        <f>Table1[[#This Row],[mz]]-$Y$8</f>
        <v>52.118131606784388</v>
      </c>
      <c r="N738">
        <f>Table1[[#This Row],[cx]]*$W$9+Table1[[#This Row],[cy]]*$X$9+Table1[[#This Row],[cz]]*$Y$9</f>
        <v>3.8063994774321007E-2</v>
      </c>
      <c r="O738">
        <f>Table1[[#This Row],[cx]]*$W$10+Table1[[#This Row],[cy]]*$X$10+Table1[[#This Row],[cz]]*$Y$10</f>
        <v>-0.41565594552670854</v>
      </c>
      <c r="P738">
        <f>Table1[[#This Row],[cx]]*$W$11+Table1[[#This Row],[cy]]*$X$11+Table1[[#This Row],[cz]]*$Y$11</f>
        <v>0.92616806698282628</v>
      </c>
      <c r="Q738">
        <f t="shared" si="61"/>
        <v>1.0243853833625705E-3</v>
      </c>
      <c r="R738">
        <f t="shared" si="62"/>
        <v>-84.767691102114</v>
      </c>
      <c r="AF738">
        <f t="shared" si="63"/>
        <v>-1.2109463000089951</v>
      </c>
      <c r="AG738">
        <f t="shared" si="64"/>
        <v>-1.7227694983993593</v>
      </c>
      <c r="AH738">
        <f t="shared" si="65"/>
        <v>-131.92049565255786</v>
      </c>
      <c r="AI738">
        <f>SQRT(Table1[[#This Row],[ax]]*Table1[[#This Row],[ax]]+Table1[[#This Row],[ay]]*Table1[[#This Row],[ay]]+Table1[[#This Row],[az]]*Table1[[#This Row],[az]])-9.807</f>
        <v>8.418410654887154E-2</v>
      </c>
    </row>
    <row r="739" spans="1:35" x14ac:dyDescent="0.25">
      <c r="A739">
        <v>42692459</v>
      </c>
      <c r="B739">
        <v>0.31162699999999999</v>
      </c>
      <c r="C739">
        <v>-1.6714500000000001</v>
      </c>
      <c r="D739">
        <v>9.7773079999999997</v>
      </c>
      <c r="E739">
        <v>-3.2053999999999999E-2</v>
      </c>
      <c r="F739">
        <v>-3.1666E-2</v>
      </c>
      <c r="G739">
        <v>-1.8976409999999999</v>
      </c>
      <c r="H739">
        <v>-12.086486000000001</v>
      </c>
      <c r="I739">
        <v>8.5061060000000008</v>
      </c>
      <c r="J739">
        <v>74.374404999999996</v>
      </c>
      <c r="K739">
        <f>Table1[[#This Row],[mx]]-$W$8</f>
        <v>-4.1773094257156531</v>
      </c>
      <c r="L739">
        <f>Table1[[#This Row],[my]]-$X$8</f>
        <v>-1.6111753092120384</v>
      </c>
      <c r="M739">
        <f>Table1[[#This Row],[mz]]-$Y$8</f>
        <v>51.771398606784388</v>
      </c>
      <c r="N739">
        <f>Table1[[#This Row],[cx]]*$W$9+Table1[[#This Row],[cy]]*$X$9+Table1[[#This Row],[cz]]*$Y$9</f>
        <v>9.9188495670656102E-3</v>
      </c>
      <c r="O739">
        <f>Table1[[#This Row],[cx]]*$W$10+Table1[[#This Row],[cy]]*$X$10+Table1[[#This Row],[cz]]*$Y$10</f>
        <v>-0.42693958101171492</v>
      </c>
      <c r="P739">
        <f>Table1[[#This Row],[cx]]*$W$11+Table1[[#This Row],[cy]]*$X$11+Table1[[#This Row],[cz]]*$Y$11</f>
        <v>0.91654667491045305</v>
      </c>
      <c r="Q739">
        <f t="shared" si="61"/>
        <v>5.032662609251897E-4</v>
      </c>
      <c r="R739">
        <f t="shared" si="62"/>
        <v>-88.669118468402658</v>
      </c>
      <c r="AF739">
        <f t="shared" si="63"/>
        <v>-1.8365589165123408</v>
      </c>
      <c r="AG739">
        <f t="shared" si="64"/>
        <v>-1.8143281540612648</v>
      </c>
      <c r="AH739">
        <f t="shared" si="65"/>
        <v>-108.72682033098505</v>
      </c>
      <c r="AI739">
        <f>SQRT(Table1[[#This Row],[ax]]*Table1[[#This Row],[ax]]+Table1[[#This Row],[ay]]*Table1[[#This Row],[ay]]+Table1[[#This Row],[az]]*Table1[[#This Row],[az]])-9.807</f>
        <v>0.11704192940018743</v>
      </c>
    </row>
    <row r="740" spans="1:35" x14ac:dyDescent="0.25">
      <c r="A740">
        <v>42743941</v>
      </c>
      <c r="B740">
        <v>0.68753600000000004</v>
      </c>
      <c r="C740">
        <v>0.45710400000000001</v>
      </c>
      <c r="D740">
        <v>9.7844909999999992</v>
      </c>
      <c r="E740">
        <v>1.769E-3</v>
      </c>
      <c r="F740">
        <v>-2.6339999999999999E-2</v>
      </c>
      <c r="G740">
        <v>-1.3695280000000001</v>
      </c>
      <c r="H740">
        <v>-10.102137000000001</v>
      </c>
      <c r="I740">
        <v>8.6870879999999993</v>
      </c>
      <c r="J740">
        <v>74.547768000000005</v>
      </c>
      <c r="K740">
        <f>Table1[[#This Row],[mx]]-$W$8</f>
        <v>-2.1929604257156532</v>
      </c>
      <c r="L740">
        <f>Table1[[#This Row],[my]]-$X$8</f>
        <v>-1.43019330921204</v>
      </c>
      <c r="M740">
        <f>Table1[[#This Row],[mz]]-$Y$8</f>
        <v>51.944761606784397</v>
      </c>
      <c r="N740">
        <f>Table1[[#This Row],[cx]]*$W$9+Table1[[#This Row],[cy]]*$X$9+Table1[[#This Row],[cz]]*$Y$9</f>
        <v>4.8009500347072936E-2</v>
      </c>
      <c r="O740">
        <f>Table1[[#This Row],[cx]]*$W$10+Table1[[#This Row],[cy]]*$X$10+Table1[[#This Row],[cz]]*$Y$10</f>
        <v>-0.42384344779075311</v>
      </c>
      <c r="P740">
        <f>Table1[[#This Row],[cx]]*$W$11+Table1[[#This Row],[cy]]*$X$11+Table1[[#This Row],[cz]]*$Y$11</f>
        <v>0.91853570205924073</v>
      </c>
      <c r="Q740">
        <f t="shared" si="61"/>
        <v>6.5823117321664568E-4</v>
      </c>
      <c r="R740">
        <f t="shared" si="62"/>
        <v>-83.53755013688432</v>
      </c>
      <c r="AF740">
        <f t="shared" si="63"/>
        <v>0.10135623395864263</v>
      </c>
      <c r="AG740">
        <f t="shared" si="64"/>
        <v>-1.5091708323745883</v>
      </c>
      <c r="AH740">
        <f t="shared" si="65"/>
        <v>-78.468174324992617</v>
      </c>
      <c r="AI740">
        <f>SQRT(Table1[[#This Row],[ax]]*Table1[[#This Row],[ax]]+Table1[[#This Row],[ay]]*Table1[[#This Row],[ay]]+Table1[[#This Row],[az]]*Table1[[#This Row],[az]])-9.807</f>
        <v>1.2262393234685476E-2</v>
      </c>
    </row>
    <row r="741" spans="1:35" x14ac:dyDescent="0.25">
      <c r="A741">
        <v>42795421</v>
      </c>
      <c r="B741">
        <v>-0.49525999999999998</v>
      </c>
      <c r="C741">
        <v>-0.66822800000000004</v>
      </c>
      <c r="D741">
        <v>9.7701250000000002</v>
      </c>
      <c r="E741">
        <v>-6.3213000000000005E-2</v>
      </c>
      <c r="F741">
        <v>-5.0042000000000003E-2</v>
      </c>
      <c r="G741">
        <v>-2.5908720000000001</v>
      </c>
      <c r="H741">
        <v>-10.643323000000001</v>
      </c>
      <c r="I741">
        <v>8.8680690000000002</v>
      </c>
      <c r="J741">
        <v>75.067870999999997</v>
      </c>
      <c r="K741">
        <f>Table1[[#This Row],[mx]]-$W$8</f>
        <v>-2.7341464257156529</v>
      </c>
      <c r="L741">
        <f>Table1[[#This Row],[my]]-$X$8</f>
        <v>-1.2492123092120391</v>
      </c>
      <c r="M741">
        <f>Table1[[#This Row],[mz]]-$Y$8</f>
        <v>52.464864606784388</v>
      </c>
      <c r="N741">
        <f>Table1[[#This Row],[cx]]*$W$9+Table1[[#This Row],[cy]]*$X$9+Table1[[#This Row],[cz]]*$Y$9</f>
        <v>3.8626814300686124E-2</v>
      </c>
      <c r="O741">
        <f>Table1[[#This Row],[cx]]*$W$10+Table1[[#This Row],[cy]]*$X$10+Table1[[#This Row],[cz]]*$Y$10</f>
        <v>-0.42485320722338593</v>
      </c>
      <c r="P741">
        <f>Table1[[#This Row],[cx]]*$W$11+Table1[[#This Row],[cy]]*$X$11+Table1[[#This Row],[cz]]*$Y$11</f>
        <v>0.9297583707431053</v>
      </c>
      <c r="Q741">
        <f t="shared" si="61"/>
        <v>2.1569435583986621E-3</v>
      </c>
      <c r="R741">
        <f t="shared" si="62"/>
        <v>-84.805063431510277</v>
      </c>
      <c r="AF741">
        <f t="shared" si="63"/>
        <v>-3.6218381103604731</v>
      </c>
      <c r="AG741">
        <f t="shared" si="64"/>
        <v>-2.8671953983936658</v>
      </c>
      <c r="AH741">
        <f t="shared" si="65"/>
        <v>-148.44603085861863</v>
      </c>
      <c r="AI741">
        <f>SQRT(Table1[[#This Row],[ax]]*Table1[[#This Row],[ax]]+Table1[[#This Row],[ay]]*Table1[[#This Row],[ay]]+Table1[[#This Row],[az]]*Table1[[#This Row],[az]])-9.807</f>
        <v>-1.5345014523155953E-3</v>
      </c>
    </row>
    <row r="742" spans="1:35" x14ac:dyDescent="0.25">
      <c r="A742">
        <v>42846901</v>
      </c>
      <c r="B742">
        <v>0.280501</v>
      </c>
      <c r="C742">
        <v>2.1336999999999998E-2</v>
      </c>
      <c r="D742">
        <v>9.8587150000000001</v>
      </c>
      <c r="E742">
        <v>-1.208E-2</v>
      </c>
      <c r="F742">
        <v>-2.9269E-2</v>
      </c>
      <c r="G742">
        <v>-2.0145550000000001</v>
      </c>
      <c r="H742">
        <v>-10.102137000000001</v>
      </c>
      <c r="I742">
        <v>6.8772779999999996</v>
      </c>
      <c r="J742">
        <v>76.281441000000001</v>
      </c>
      <c r="K742">
        <f>Table1[[#This Row],[mx]]-$W$8</f>
        <v>-2.1929604257156532</v>
      </c>
      <c r="L742">
        <f>Table1[[#This Row],[my]]-$X$8</f>
        <v>-3.2400033092120397</v>
      </c>
      <c r="M742">
        <f>Table1[[#This Row],[mz]]-$Y$8</f>
        <v>53.678434606784393</v>
      </c>
      <c r="N742">
        <f>Table1[[#This Row],[cx]]*$W$9+Table1[[#This Row],[cy]]*$X$9+Table1[[#This Row],[cz]]*$Y$9</f>
        <v>5.0823611824318174E-2</v>
      </c>
      <c r="O742">
        <f>Table1[[#This Row],[cx]]*$W$10+Table1[[#This Row],[cy]]*$X$10+Table1[[#This Row],[cz]]*$Y$10</f>
        <v>-0.46982981736979756</v>
      </c>
      <c r="P742">
        <f>Table1[[#This Row],[cx]]*$W$11+Table1[[#This Row],[cy]]*$X$11+Table1[[#This Row],[cz]]*$Y$11</f>
        <v>0.93648736349307615</v>
      </c>
      <c r="Q742">
        <f t="shared" si="61"/>
        <v>1.0066445768984135E-2</v>
      </c>
      <c r="R742">
        <f t="shared" si="62"/>
        <v>-83.826064148492506</v>
      </c>
      <c r="AF742">
        <f t="shared" si="63"/>
        <v>-0.69213301651803449</v>
      </c>
      <c r="AG742">
        <f t="shared" si="64"/>
        <v>-1.6769901705684065</v>
      </c>
      <c r="AH742">
        <f t="shared" si="65"/>
        <v>-115.42549909697756</v>
      </c>
      <c r="AI742">
        <f>SQRT(Table1[[#This Row],[ax]]*Table1[[#This Row],[ax]]+Table1[[#This Row],[ay]]*Table1[[#This Row],[ay]]+Table1[[#This Row],[az]]*Table1[[#This Row],[az]])-9.807</f>
        <v>5.5727692164829534E-2</v>
      </c>
    </row>
    <row r="743" spans="1:35" x14ac:dyDescent="0.25">
      <c r="A743">
        <v>42898375</v>
      </c>
      <c r="B743">
        <v>0.18712200000000001</v>
      </c>
      <c r="C743">
        <v>-0.103168</v>
      </c>
      <c r="D743">
        <v>9.6120999999999999</v>
      </c>
      <c r="E743">
        <v>-3.7114000000000001E-2</v>
      </c>
      <c r="F743">
        <v>-3.6459999999999999E-2</v>
      </c>
      <c r="G743">
        <v>-2.0204140000000002</v>
      </c>
      <c r="H743">
        <v>-9.0197649999999996</v>
      </c>
      <c r="I743">
        <v>7.6012019999999998</v>
      </c>
      <c r="J743">
        <v>74.547768000000005</v>
      </c>
      <c r="K743">
        <f>Table1[[#This Row],[mx]]-$W$8</f>
        <v>-1.110588425715652</v>
      </c>
      <c r="L743">
        <f>Table1[[#This Row],[my]]-$X$8</f>
        <v>-2.5160793092120395</v>
      </c>
      <c r="M743">
        <f>Table1[[#This Row],[mz]]-$Y$8</f>
        <v>51.944761606784397</v>
      </c>
      <c r="N743">
        <f>Table1[[#This Row],[cx]]*$W$9+Table1[[#This Row],[cy]]*$X$9+Table1[[#This Row],[cz]]*$Y$9</f>
        <v>6.8500606595781374E-2</v>
      </c>
      <c r="O743">
        <f>Table1[[#This Row],[cx]]*$W$10+Table1[[#This Row],[cy]]*$X$10+Table1[[#This Row],[cz]]*$Y$10</f>
        <v>-0.44286649085741142</v>
      </c>
      <c r="P743">
        <f>Table1[[#This Row],[cx]]*$W$11+Table1[[#This Row],[cy]]*$X$11+Table1[[#This Row],[cz]]*$Y$11</f>
        <v>0.90945301876768803</v>
      </c>
      <c r="Q743">
        <f t="shared" si="61"/>
        <v>7.7996509462038269E-4</v>
      </c>
      <c r="R743">
        <f t="shared" si="62"/>
        <v>-81.207422830567353</v>
      </c>
      <c r="AF743">
        <f t="shared" si="63"/>
        <v>-2.1264755608485375</v>
      </c>
      <c r="AG743">
        <f t="shared" si="64"/>
        <v>-2.0890041210469814</v>
      </c>
      <c r="AH743">
        <f t="shared" si="65"/>
        <v>-115.76119506914472</v>
      </c>
      <c r="AI743">
        <f>SQRT(Table1[[#This Row],[ax]]*Table1[[#This Row],[ax]]+Table1[[#This Row],[ay]]*Table1[[#This Row],[ay]]+Table1[[#This Row],[az]]*Table1[[#This Row],[az]])-9.807</f>
        <v>-0.19252525152268163</v>
      </c>
    </row>
    <row r="744" spans="1:35" x14ac:dyDescent="0.25">
      <c r="A744">
        <v>42949848</v>
      </c>
      <c r="B744">
        <v>-0.30371399999999998</v>
      </c>
      <c r="C744">
        <v>0.44513200000000003</v>
      </c>
      <c r="D744">
        <v>9.8180110000000003</v>
      </c>
      <c r="E744">
        <v>-2.5928E-2</v>
      </c>
      <c r="F744">
        <v>-2.7404999999999999E-2</v>
      </c>
      <c r="G744">
        <v>-1.902701</v>
      </c>
      <c r="H744">
        <v>-9.2001609999999996</v>
      </c>
      <c r="I744">
        <v>7.4202209999999997</v>
      </c>
      <c r="J744">
        <v>74.374404999999996</v>
      </c>
      <c r="K744">
        <f>Table1[[#This Row],[mx]]-$W$8</f>
        <v>-1.290984425715652</v>
      </c>
      <c r="L744">
        <f>Table1[[#This Row],[my]]-$X$8</f>
        <v>-2.6970603092120395</v>
      </c>
      <c r="M744">
        <f>Table1[[#This Row],[mz]]-$Y$8</f>
        <v>51.771398606784388</v>
      </c>
      <c r="N744">
        <f>Table1[[#This Row],[cx]]*$W$9+Table1[[#This Row],[cy]]*$X$9+Table1[[#This Row],[cz]]*$Y$9</f>
        <v>6.4748110632072836E-2</v>
      </c>
      <c r="O744">
        <f>Table1[[#This Row],[cx]]*$W$10+Table1[[#This Row],[cy]]*$X$10+Table1[[#This Row],[cz]]*$Y$10</f>
        <v>-0.44492129487068466</v>
      </c>
      <c r="P744">
        <f>Table1[[#This Row],[cx]]*$W$11+Table1[[#This Row],[cy]]*$X$11+Table1[[#This Row],[cz]]*$Y$11</f>
        <v>0.90528428365543467</v>
      </c>
      <c r="Q744">
        <f t="shared" si="61"/>
        <v>4.7032209542191371E-4</v>
      </c>
      <c r="R744">
        <f t="shared" si="62"/>
        <v>-81.720035661706362</v>
      </c>
      <c r="AF744">
        <f t="shared" si="63"/>
        <v>-1.4855649712151984</v>
      </c>
      <c r="AG744">
        <f t="shared" si="64"/>
        <v>-1.570190837556021</v>
      </c>
      <c r="AH744">
        <f t="shared" si="65"/>
        <v>-109.01673697532125</v>
      </c>
      <c r="AI744">
        <f>SQRT(Table1[[#This Row],[ax]]*Table1[[#This Row],[ax]]+Table1[[#This Row],[ay]]*Table1[[#This Row],[ay]]+Table1[[#This Row],[az]]*Table1[[#This Row],[az]])-9.807</f>
        <v>2.5788245830426604E-2</v>
      </c>
    </row>
    <row r="745" spans="1:35" x14ac:dyDescent="0.25">
      <c r="A745">
        <v>43001314</v>
      </c>
      <c r="B745">
        <v>0.191911</v>
      </c>
      <c r="C745">
        <v>-0.79991599999999996</v>
      </c>
      <c r="D745">
        <v>9.897024</v>
      </c>
      <c r="E745">
        <v>5.2310000000000004E-3</v>
      </c>
      <c r="F745">
        <v>-3.8058000000000002E-2</v>
      </c>
      <c r="G745">
        <v>-2.137861</v>
      </c>
      <c r="H745">
        <v>-8.4785799999999991</v>
      </c>
      <c r="I745">
        <v>6.6962970000000004</v>
      </c>
      <c r="J745">
        <v>74.027671999999995</v>
      </c>
      <c r="K745">
        <f>Table1[[#This Row],[mx]]-$W$8</f>
        <v>-0.5694034257156515</v>
      </c>
      <c r="L745">
        <f>Table1[[#This Row],[my]]-$X$8</f>
        <v>-3.4209843092120389</v>
      </c>
      <c r="M745">
        <f>Table1[[#This Row],[mz]]-$Y$8</f>
        <v>51.424665606784387</v>
      </c>
      <c r="N745">
        <f>Table1[[#This Row],[cx]]*$W$9+Table1[[#This Row],[cy]]*$X$9+Table1[[#This Row],[cz]]*$Y$9</f>
        <v>7.7808758797766206E-2</v>
      </c>
      <c r="O745">
        <f>Table1[[#This Row],[cx]]*$W$10+Table1[[#This Row],[cy]]*$X$10+Table1[[#This Row],[cz]]*$Y$10</f>
        <v>-0.45495533869433397</v>
      </c>
      <c r="P745">
        <f>Table1[[#This Row],[cx]]*$W$11+Table1[[#This Row],[cy]]*$X$11+Table1[[#This Row],[cz]]*$Y$11</f>
        <v>0.89304724011159942</v>
      </c>
      <c r="Q745">
        <f t="shared" si="61"/>
        <v>1.1176583550465629E-4</v>
      </c>
      <c r="R745">
        <f t="shared" si="62"/>
        <v>-80.294883073744728</v>
      </c>
      <c r="AF745">
        <f t="shared" si="63"/>
        <v>0.29971422263293368</v>
      </c>
      <c r="AG745">
        <f t="shared" si="64"/>
        <v>-2.1805627767088871</v>
      </c>
      <c r="AH745">
        <f t="shared" si="65"/>
        <v>-122.49041248561768</v>
      </c>
      <c r="AI745">
        <f>SQRT(Table1[[#This Row],[ax]]*Table1[[#This Row],[ax]]+Table1[[#This Row],[ay]]*Table1[[#This Row],[ay]]+Table1[[#This Row],[az]]*Table1[[#This Row],[az]])-9.807</f>
        <v>0.12415197223126739</v>
      </c>
    </row>
    <row r="746" spans="1:35" x14ac:dyDescent="0.25">
      <c r="A746">
        <v>43052784</v>
      </c>
      <c r="B746">
        <v>-0.21273</v>
      </c>
      <c r="C746">
        <v>6.2039999999999998E-2</v>
      </c>
      <c r="D746">
        <v>9.6144940000000005</v>
      </c>
      <c r="E746">
        <v>-2.8324999999999999E-2</v>
      </c>
      <c r="F746">
        <v>-3.2998E-2</v>
      </c>
      <c r="G746">
        <v>-1.9548989999999999</v>
      </c>
      <c r="H746">
        <v>-8.4785799999999991</v>
      </c>
      <c r="I746">
        <v>7.4202209999999997</v>
      </c>
      <c r="J746">
        <v>73.680931000000001</v>
      </c>
      <c r="K746">
        <f>Table1[[#This Row],[mx]]-$W$8</f>
        <v>-0.5694034257156515</v>
      </c>
      <c r="L746">
        <f>Table1[[#This Row],[my]]-$X$8</f>
        <v>-2.6970603092120395</v>
      </c>
      <c r="M746">
        <f>Table1[[#This Row],[mz]]-$Y$8</f>
        <v>51.077924606784393</v>
      </c>
      <c r="N746">
        <f>Table1[[#This Row],[cx]]*$W$9+Table1[[#This Row],[cy]]*$X$9+Table1[[#This Row],[cz]]*$Y$9</f>
        <v>7.7283188888078627E-2</v>
      </c>
      <c r="O746">
        <f>Table1[[#This Row],[cx]]*$W$10+Table1[[#This Row],[cy]]*$X$10+Table1[[#This Row],[cz]]*$Y$10</f>
        <v>-0.43920873928519072</v>
      </c>
      <c r="P746">
        <f>Table1[[#This Row],[cx]]*$W$11+Table1[[#This Row],[cy]]*$X$11+Table1[[#This Row],[cz]]*$Y$11</f>
        <v>0.89204841171083427</v>
      </c>
      <c r="Q746">
        <f t="shared" si="61"/>
        <v>2.8865080210151566E-5</v>
      </c>
      <c r="R746">
        <f t="shared" si="62"/>
        <v>-80.020391280055762</v>
      </c>
      <c r="AF746">
        <f t="shared" si="63"/>
        <v>-1.6229029547080567</v>
      </c>
      <c r="AG746">
        <f t="shared" si="64"/>
        <v>-1.8906461323726904</v>
      </c>
      <c r="AH746">
        <f t="shared" si="65"/>
        <v>-112.00746207434511</v>
      </c>
      <c r="AI746">
        <f>SQRT(Table1[[#This Row],[ax]]*Table1[[#This Row],[ax]]+Table1[[#This Row],[ay]]*Table1[[#This Row],[ay]]+Table1[[#This Row],[az]]*Table1[[#This Row],[az]])-9.807</f>
        <v>-0.18995274574695564</v>
      </c>
    </row>
    <row r="747" spans="1:35" x14ac:dyDescent="0.25">
      <c r="A747">
        <v>43104251</v>
      </c>
      <c r="B747">
        <v>0.24698100000000001</v>
      </c>
      <c r="C747">
        <v>-8.4013000000000004E-2</v>
      </c>
      <c r="D747">
        <v>9.8587150000000001</v>
      </c>
      <c r="E747">
        <v>-2.8858000000000002E-2</v>
      </c>
      <c r="F747">
        <v>-3.5128E-2</v>
      </c>
      <c r="G747">
        <v>-2.5605120000000001</v>
      </c>
      <c r="H747">
        <v>-7.9373930000000001</v>
      </c>
      <c r="I747">
        <v>8.3251259999999991</v>
      </c>
      <c r="J747">
        <v>72.467369000000005</v>
      </c>
      <c r="K747">
        <f>Table1[[#This Row],[mx]]-$W$8</f>
        <v>-2.8216425715652527E-2</v>
      </c>
      <c r="L747">
        <f>Table1[[#This Row],[my]]-$X$8</f>
        <v>-1.7921553092120401</v>
      </c>
      <c r="M747">
        <f>Table1[[#This Row],[mz]]-$Y$8</f>
        <v>49.864362606784397</v>
      </c>
      <c r="N747">
        <f>Table1[[#This Row],[cx]]*$W$9+Table1[[#This Row],[cy]]*$X$9+Table1[[#This Row],[cz]]*$Y$9</f>
        <v>8.5577530493524429E-2</v>
      </c>
      <c r="O747">
        <f>Table1[[#This Row],[cx]]*$W$10+Table1[[#This Row],[cy]]*$X$10+Table1[[#This Row],[cz]]*$Y$10</f>
        <v>-0.41325523272385667</v>
      </c>
      <c r="P747">
        <f>Table1[[#This Row],[cx]]*$W$11+Table1[[#This Row],[cy]]*$X$11+Table1[[#This Row],[cz]]*$Y$11</f>
        <v>0.8762368770934521</v>
      </c>
      <c r="Q747">
        <f t="shared" si="61"/>
        <v>2.9274088226805277E-3</v>
      </c>
      <c r="R747">
        <f t="shared" si="62"/>
        <v>-78.300467165976656</v>
      </c>
      <c r="AF747">
        <f t="shared" si="63"/>
        <v>-1.6534416051885297</v>
      </c>
      <c r="AG747">
        <f t="shared" si="64"/>
        <v>-2.0126861427355558</v>
      </c>
      <c r="AH747">
        <f t="shared" si="65"/>
        <v>-146.70653099260144</v>
      </c>
      <c r="AI747">
        <f>SQRT(Table1[[#This Row],[ax]]*Table1[[#This Row],[ax]]+Table1[[#This Row],[ay]]*Table1[[#This Row],[ay]]+Table1[[#This Row],[az]]*Table1[[#This Row],[az]])-9.807</f>
        <v>5.516605263544605E-2</v>
      </c>
    </row>
    <row r="748" spans="1:35" x14ac:dyDescent="0.25">
      <c r="A748">
        <v>43155716</v>
      </c>
      <c r="B748">
        <v>-1.1489100000000001</v>
      </c>
      <c r="C748">
        <v>-0.213307</v>
      </c>
      <c r="D748">
        <v>9.7868849999999998</v>
      </c>
      <c r="E748">
        <v>2.0349999999999999E-3</v>
      </c>
      <c r="F748">
        <v>-3.2198999999999998E-2</v>
      </c>
      <c r="G748">
        <v>-2.4782190000000002</v>
      </c>
      <c r="H748">
        <v>-7.5766030000000004</v>
      </c>
      <c r="I748">
        <v>9.0490490000000001</v>
      </c>
      <c r="J748">
        <v>73.854301000000007</v>
      </c>
      <c r="K748">
        <f>Table1[[#This Row],[mx]]-$W$8</f>
        <v>0.3325735742843472</v>
      </c>
      <c r="L748">
        <f>Table1[[#This Row],[my]]-$X$8</f>
        <v>-1.0682323092120392</v>
      </c>
      <c r="M748">
        <f>Table1[[#This Row],[mz]]-$Y$8</f>
        <v>51.251294606784398</v>
      </c>
      <c r="N748">
        <f>Table1[[#This Row],[cx]]*$W$9+Table1[[#This Row],[cy]]*$X$9+Table1[[#This Row],[cz]]*$Y$9</f>
        <v>9.4920008790319893E-2</v>
      </c>
      <c r="O748">
        <f>Table1[[#This Row],[cx]]*$W$10+Table1[[#This Row],[cy]]*$X$10+Table1[[#This Row],[cz]]*$Y$10</f>
        <v>-0.41054037602711002</v>
      </c>
      <c r="P748">
        <f>Table1[[#This Row],[cx]]*$W$11+Table1[[#This Row],[cy]]*$X$11+Table1[[#This Row],[cz]]*$Y$11</f>
        <v>0.90571185062667969</v>
      </c>
      <c r="Q748">
        <f t="shared" si="61"/>
        <v>4.5489860635565743E-6</v>
      </c>
      <c r="R748">
        <f t="shared" si="62"/>
        <v>-76.981544866437815</v>
      </c>
      <c r="AF748">
        <f t="shared" si="63"/>
        <v>0.11659691130912252</v>
      </c>
      <c r="AG748">
        <f t="shared" si="64"/>
        <v>-1.8448668045417376</v>
      </c>
      <c r="AH748">
        <f t="shared" si="65"/>
        <v>-141.99148940913136</v>
      </c>
      <c r="AI748">
        <f>SQRT(Table1[[#This Row],[ax]]*Table1[[#This Row],[ax]]+Table1[[#This Row],[ay]]*Table1[[#This Row],[ay]]+Table1[[#This Row],[az]]*Table1[[#This Row],[az]])-9.807</f>
        <v>4.9399548900906254E-2</v>
      </c>
    </row>
    <row r="749" spans="1:35" x14ac:dyDescent="0.25">
      <c r="A749">
        <v>43207182</v>
      </c>
      <c r="B749">
        <v>1.741039</v>
      </c>
      <c r="C749">
        <v>0.84498399999999996</v>
      </c>
      <c r="D749">
        <v>9.9185730000000003</v>
      </c>
      <c r="E749">
        <v>-6.4810999999999994E-2</v>
      </c>
      <c r="F749">
        <v>-3.3529999999999997E-2</v>
      </c>
      <c r="G749">
        <v>-2.7045910000000002</v>
      </c>
      <c r="H749">
        <v>-7.2158119999999997</v>
      </c>
      <c r="I749">
        <v>9.7729739999999996</v>
      </c>
      <c r="J749">
        <v>74.201035000000005</v>
      </c>
      <c r="K749">
        <f>Table1[[#This Row],[mx]]-$W$8</f>
        <v>0.69336457428434795</v>
      </c>
      <c r="L749">
        <f>Table1[[#This Row],[my]]-$X$8</f>
        <v>-0.34430730921203967</v>
      </c>
      <c r="M749">
        <f>Table1[[#This Row],[mz]]-$Y$8</f>
        <v>51.598028606784396</v>
      </c>
      <c r="N749">
        <f>Table1[[#This Row],[cx]]*$W$9+Table1[[#This Row],[cy]]*$X$9+Table1[[#This Row],[cz]]*$Y$9</f>
        <v>0.10246225909325266</v>
      </c>
      <c r="O749">
        <f>Table1[[#This Row],[cx]]*$W$10+Table1[[#This Row],[cy]]*$X$10+Table1[[#This Row],[cz]]*$Y$10</f>
        <v>-0.39988153496282752</v>
      </c>
      <c r="P749">
        <f>Table1[[#This Row],[cx]]*$W$11+Table1[[#This Row],[cy]]*$X$11+Table1[[#This Row],[cz]]*$Y$11</f>
        <v>0.91664108984379766</v>
      </c>
      <c r="Q749">
        <f t="shared" si="61"/>
        <v>1.1309565583012664E-4</v>
      </c>
      <c r="R749">
        <f t="shared" si="62"/>
        <v>-75.628214154360407</v>
      </c>
      <c r="AF749">
        <f t="shared" si="63"/>
        <v>-3.7133967660223779</v>
      </c>
      <c r="AG749">
        <f t="shared" si="64"/>
        <v>-1.9211274870736501</v>
      </c>
      <c r="AH749">
        <f t="shared" si="65"/>
        <v>-154.96164960906685</v>
      </c>
      <c r="AI749">
        <f>SQRT(Table1[[#This Row],[ax]]*Table1[[#This Row],[ax]]+Table1[[#This Row],[ay]]*Table1[[#This Row],[ay]]+Table1[[#This Row],[az]]*Table1[[#This Row],[az]])-9.807</f>
        <v>0.29860760746754877</v>
      </c>
    </row>
    <row r="750" spans="1:35" x14ac:dyDescent="0.25">
      <c r="A750">
        <v>43258655</v>
      </c>
      <c r="B750">
        <v>-0.30610799999999999</v>
      </c>
      <c r="C750">
        <v>-1.1231500000000001</v>
      </c>
      <c r="D750">
        <v>9.8060399999999994</v>
      </c>
      <c r="E750">
        <v>-4.8299000000000002E-2</v>
      </c>
      <c r="F750">
        <v>-4.2319000000000002E-2</v>
      </c>
      <c r="G750">
        <v>-2.141324</v>
      </c>
      <c r="H750">
        <v>-6.1334400000000002</v>
      </c>
      <c r="I750">
        <v>9.7729739999999996</v>
      </c>
      <c r="J750">
        <v>73.160835000000006</v>
      </c>
      <c r="K750">
        <f>Table1[[#This Row],[mx]]-$W$8</f>
        <v>1.7757365742843474</v>
      </c>
      <c r="L750">
        <f>Table1[[#This Row],[my]]-$X$8</f>
        <v>-0.34430730921203967</v>
      </c>
      <c r="M750">
        <f>Table1[[#This Row],[mz]]-$Y$8</f>
        <v>50.557828606784398</v>
      </c>
      <c r="N750">
        <f>Table1[[#This Row],[cx]]*$W$9+Table1[[#This Row],[cy]]*$X$9+Table1[[#This Row],[cz]]*$Y$9</f>
        <v>0.12126490503218827</v>
      </c>
      <c r="O750">
        <f>Table1[[#This Row],[cx]]*$W$10+Table1[[#This Row],[cy]]*$X$10+Table1[[#This Row],[cz]]*$Y$10</f>
        <v>-0.39131278530249658</v>
      </c>
      <c r="P750">
        <f>Table1[[#This Row],[cx]]*$W$11+Table1[[#This Row],[cy]]*$X$11+Table1[[#This Row],[cz]]*$Y$11</f>
        <v>0.89678747744235299</v>
      </c>
      <c r="Q750">
        <f t="shared" si="61"/>
        <v>7.8071888161399244E-4</v>
      </c>
      <c r="R750">
        <f t="shared" si="62"/>
        <v>-72.782182232524278</v>
      </c>
      <c r="AF750">
        <f t="shared" si="63"/>
        <v>-2.7673288547023631</v>
      </c>
      <c r="AG750">
        <f t="shared" si="64"/>
        <v>-2.4247000932141312</v>
      </c>
      <c r="AH750">
        <f t="shared" si="65"/>
        <v>-122.6888277700715</v>
      </c>
      <c r="AI750">
        <f>SQRT(Table1[[#This Row],[ax]]*Table1[[#This Row],[ax]]+Table1[[#This Row],[ay]]*Table1[[#This Row],[ay]]+Table1[[#This Row],[az]]*Table1[[#This Row],[az]])-9.807</f>
        <v>6.7896886133240741E-2</v>
      </c>
    </row>
    <row r="751" spans="1:35" x14ac:dyDescent="0.25">
      <c r="A751">
        <v>43310125</v>
      </c>
      <c r="B751">
        <v>0.12008099999999999</v>
      </c>
      <c r="C751">
        <v>-0.59400399999999998</v>
      </c>
      <c r="D751">
        <v>9.8635029999999997</v>
      </c>
      <c r="E751">
        <v>6.9148000000000001E-2</v>
      </c>
      <c r="F751">
        <v>-1.0626999999999999E-2</v>
      </c>
      <c r="G751">
        <v>-1.3154650000000001</v>
      </c>
      <c r="H751">
        <v>-6.8550209999999998</v>
      </c>
      <c r="I751">
        <v>12.668670000000001</v>
      </c>
      <c r="J751">
        <v>72.467369000000005</v>
      </c>
      <c r="K751">
        <f>Table1[[#This Row],[mx]]-$W$8</f>
        <v>1.0541555742843478</v>
      </c>
      <c r="L751">
        <f>Table1[[#This Row],[my]]-$X$8</f>
        <v>2.5513886907879613</v>
      </c>
      <c r="M751">
        <f>Table1[[#This Row],[mz]]-$Y$8</f>
        <v>49.864362606784397</v>
      </c>
      <c r="N751">
        <f>Table1[[#This Row],[cx]]*$W$9+Table1[[#This Row],[cy]]*$X$9+Table1[[#This Row],[cz]]*$Y$9</f>
        <v>0.10662758867369128</v>
      </c>
      <c r="O751">
        <f>Table1[[#This Row],[cx]]*$W$10+Table1[[#This Row],[cy]]*$X$10+Table1[[#This Row],[cz]]*$Y$10</f>
        <v>-0.33403912653839007</v>
      </c>
      <c r="P751">
        <f>Table1[[#This Row],[cx]]*$W$11+Table1[[#This Row],[cy]]*$X$11+Table1[[#This Row],[cz]]*$Y$11</f>
        <v>0.90602846368121437</v>
      </c>
      <c r="Q751">
        <f t="shared" si="61"/>
        <v>3.1540402049882147E-3</v>
      </c>
      <c r="R751">
        <f t="shared" si="62"/>
        <v>-72.296559020050864</v>
      </c>
      <c r="AF751">
        <f t="shared" si="63"/>
        <v>3.9618885617706163</v>
      </c>
      <c r="AG751">
        <f t="shared" si="64"/>
        <v>-0.60888224888552578</v>
      </c>
      <c r="AH751">
        <f t="shared" si="65"/>
        <v>-75.370592597176838</v>
      </c>
      <c r="AI751">
        <f>SQRT(Table1[[#This Row],[ax]]*Table1[[#This Row],[ax]]+Table1[[#This Row],[ay]]*Table1[[#This Row],[ay]]+Table1[[#This Row],[az]]*Table1[[#This Row],[az]])-9.807</f>
        <v>7.5102591533140028E-2</v>
      </c>
    </row>
    <row r="752" spans="1:35" x14ac:dyDescent="0.25">
      <c r="A752">
        <v>43361600</v>
      </c>
      <c r="B752">
        <v>-0.16484299999999999</v>
      </c>
      <c r="C752">
        <v>0.30147299999999999</v>
      </c>
      <c r="D752">
        <v>9.9401220000000006</v>
      </c>
      <c r="E752">
        <v>-5.5224000000000002E-2</v>
      </c>
      <c r="F752">
        <v>-2.1812000000000002E-2</v>
      </c>
      <c r="G752">
        <v>-1.724799</v>
      </c>
      <c r="H752">
        <v>-5.4118589999999998</v>
      </c>
      <c r="I752">
        <v>11.582784</v>
      </c>
      <c r="J752">
        <v>72.814102000000005</v>
      </c>
      <c r="K752">
        <f>Table1[[#This Row],[mx]]-$W$8</f>
        <v>2.4973175742843479</v>
      </c>
      <c r="L752">
        <f>Table1[[#This Row],[my]]-$X$8</f>
        <v>1.4655026907879609</v>
      </c>
      <c r="M752">
        <f>Table1[[#This Row],[mz]]-$Y$8</f>
        <v>50.211095606784397</v>
      </c>
      <c r="N752">
        <f>Table1[[#This Row],[cx]]*$W$9+Table1[[#This Row],[cy]]*$X$9+Table1[[#This Row],[cz]]*$Y$9</f>
        <v>0.13458639743256223</v>
      </c>
      <c r="O752">
        <f>Table1[[#This Row],[cx]]*$W$10+Table1[[#This Row],[cy]]*$X$10+Table1[[#This Row],[cz]]*$Y$10</f>
        <v>-0.3555018928084876</v>
      </c>
      <c r="P752">
        <f>Table1[[#This Row],[cx]]*$W$11+Table1[[#This Row],[cy]]*$X$11+Table1[[#This Row],[cz]]*$Y$11</f>
        <v>0.90269175984219796</v>
      </c>
      <c r="Q752">
        <f t="shared" si="61"/>
        <v>1.6526251504223224E-3</v>
      </c>
      <c r="R752">
        <f t="shared" si="62"/>
        <v>-69.264267324294579</v>
      </c>
      <c r="AF752">
        <f t="shared" si="63"/>
        <v>-3.1641021278304584</v>
      </c>
      <c r="AG752">
        <f t="shared" si="64"/>
        <v>-1.2497355427393517</v>
      </c>
      <c r="AH752">
        <f t="shared" si="65"/>
        <v>-98.82370320838487</v>
      </c>
      <c r="AI752">
        <f>SQRT(Table1[[#This Row],[ax]]*Table1[[#This Row],[ax]]+Table1[[#This Row],[ay]]*Table1[[#This Row],[ay]]+Table1[[#This Row],[az]]*Table1[[#This Row],[az]])-9.807</f>
        <v>0.13905874501362447</v>
      </c>
    </row>
    <row r="753" spans="1:35" x14ac:dyDescent="0.25">
      <c r="A753">
        <v>43413089</v>
      </c>
      <c r="B753">
        <v>6.5012E-2</v>
      </c>
      <c r="C753">
        <v>0.26076899999999997</v>
      </c>
      <c r="D753">
        <v>9.897024</v>
      </c>
      <c r="E753">
        <v>-0.107955</v>
      </c>
      <c r="F753">
        <v>-3.8323999999999997E-2</v>
      </c>
      <c r="G753">
        <v>-2.0188160000000002</v>
      </c>
      <c r="H753">
        <v>-6.3138360000000002</v>
      </c>
      <c r="I753">
        <v>13.935536000000001</v>
      </c>
      <c r="J753">
        <v>71.600532999999999</v>
      </c>
      <c r="K753">
        <f>Table1[[#This Row],[mx]]-$W$8</f>
        <v>1.5953405742843474</v>
      </c>
      <c r="L753">
        <f>Table1[[#This Row],[my]]-$X$8</f>
        <v>3.8182546907879615</v>
      </c>
      <c r="M753">
        <f>Table1[[#This Row],[mz]]-$Y$8</f>
        <v>48.99752660678439</v>
      </c>
      <c r="N753">
        <f>Table1[[#This Row],[cx]]*$W$9+Table1[[#This Row],[cy]]*$X$9+Table1[[#This Row],[cz]]*$Y$9</f>
        <v>0.11555922644210635</v>
      </c>
      <c r="O753">
        <f>Table1[[#This Row],[cx]]*$W$10+Table1[[#This Row],[cy]]*$X$10+Table1[[#This Row],[cz]]*$Y$10</f>
        <v>-0.30418429422971688</v>
      </c>
      <c r="P753">
        <f>Table1[[#This Row],[cx]]*$W$11+Table1[[#This Row],[cy]]*$X$11+Table1[[#This Row],[cz]]*$Y$11</f>
        <v>0.89899033926131555</v>
      </c>
      <c r="Q753">
        <f t="shared" si="61"/>
        <v>7.3847125516686768E-3</v>
      </c>
      <c r="R753">
        <f t="shared" si="62"/>
        <v>-69.198279465976043</v>
      </c>
      <c r="AF753">
        <f t="shared" si="63"/>
        <v>-6.1853658773348021</v>
      </c>
      <c r="AG753">
        <f t="shared" si="64"/>
        <v>-2.1958034540593667</v>
      </c>
      <c r="AH753">
        <f t="shared" si="65"/>
        <v>-115.66963641348281</v>
      </c>
      <c r="AI753">
        <f>SQRT(Table1[[#This Row],[ax]]*Table1[[#This Row],[ax]]+Table1[[#This Row],[ay]]*Table1[[#This Row],[ay]]+Table1[[#This Row],[az]]*Table1[[#This Row],[az]])-9.807</f>
        <v>9.3672254351266915E-2</v>
      </c>
    </row>
    <row r="754" spans="1:35" x14ac:dyDescent="0.25">
      <c r="A754">
        <v>43464564</v>
      </c>
      <c r="B754">
        <v>-0.248644</v>
      </c>
      <c r="C754">
        <v>0.41161199999999998</v>
      </c>
      <c r="D754">
        <v>9.6982959999999991</v>
      </c>
      <c r="E754">
        <v>-6.7530000000000003E-3</v>
      </c>
      <c r="F754">
        <v>-2.4476000000000001E-2</v>
      </c>
      <c r="G754">
        <v>-2.5266890000000002</v>
      </c>
      <c r="H754">
        <v>-7.3962070000000004</v>
      </c>
      <c r="I754">
        <v>13.573575</v>
      </c>
      <c r="J754">
        <v>71.253799000000001</v>
      </c>
      <c r="K754">
        <f>Table1[[#This Row],[mx]]-$W$8</f>
        <v>0.5129695742843472</v>
      </c>
      <c r="L754">
        <f>Table1[[#This Row],[my]]-$X$8</f>
        <v>3.4562936907879607</v>
      </c>
      <c r="M754">
        <f>Table1[[#This Row],[mz]]-$Y$8</f>
        <v>48.650792606784393</v>
      </c>
      <c r="N754">
        <f>Table1[[#This Row],[cx]]*$W$9+Table1[[#This Row],[cy]]*$X$9+Table1[[#This Row],[cz]]*$Y$9</f>
        <v>9.4319000763767508E-2</v>
      </c>
      <c r="O754">
        <f>Table1[[#This Row],[cx]]*$W$10+Table1[[#This Row],[cy]]*$X$10+Table1[[#This Row],[cz]]*$Y$10</f>
        <v>-0.30871034624240346</v>
      </c>
      <c r="P754">
        <f>Table1[[#This Row],[cx]]*$W$11+Table1[[#This Row],[cy]]*$X$11+Table1[[#This Row],[cz]]*$Y$11</f>
        <v>0.89152461695538066</v>
      </c>
      <c r="Q754">
        <f t="shared" si="61"/>
        <v>1.0198112731567529E-2</v>
      </c>
      <c r="R754">
        <f t="shared" si="62"/>
        <v>-73.010731719334217</v>
      </c>
      <c r="AF754">
        <f t="shared" si="63"/>
        <v>-0.38691839905184494</v>
      </c>
      <c r="AG754">
        <f t="shared" si="64"/>
        <v>-1.402371499362203</v>
      </c>
      <c r="AH754">
        <f t="shared" si="65"/>
        <v>-144.76861584213046</v>
      </c>
      <c r="AI754">
        <f>SQRT(Table1[[#This Row],[ax]]*Table1[[#This Row],[ax]]+Table1[[#This Row],[ay]]*Table1[[#This Row],[ay]]+Table1[[#This Row],[az]]*Table1[[#This Row],[az]])-9.807</f>
        <v>-9.6789210274785376E-2</v>
      </c>
    </row>
    <row r="755" spans="1:35" x14ac:dyDescent="0.25">
      <c r="A755">
        <v>43516047</v>
      </c>
      <c r="B755">
        <v>0.19430500000000001</v>
      </c>
      <c r="C755">
        <v>0.51696200000000003</v>
      </c>
      <c r="D755">
        <v>9.5690019999999993</v>
      </c>
      <c r="E755">
        <v>8.4061999999999998E-2</v>
      </c>
      <c r="F755">
        <v>-1.2491E-2</v>
      </c>
      <c r="G755">
        <v>-2.7235</v>
      </c>
      <c r="H755">
        <v>-7.0354169999999998</v>
      </c>
      <c r="I755">
        <v>13.211613</v>
      </c>
      <c r="J755">
        <v>70.907066</v>
      </c>
      <c r="K755">
        <f>Table1[[#This Row],[mx]]-$W$8</f>
        <v>0.87375957428434781</v>
      </c>
      <c r="L755">
        <f>Table1[[#This Row],[my]]-$X$8</f>
        <v>3.0943316907879606</v>
      </c>
      <c r="M755">
        <f>Table1[[#This Row],[mz]]-$Y$8</f>
        <v>48.304059606784392</v>
      </c>
      <c r="N755">
        <f>Table1[[#This Row],[cx]]*$W$9+Table1[[#This Row],[cy]]*$X$9+Table1[[#This Row],[cz]]*$Y$9</f>
        <v>0.10054927383490816</v>
      </c>
      <c r="O755">
        <f>Table1[[#This Row],[cx]]*$W$10+Table1[[#This Row],[cy]]*$X$10+Table1[[#This Row],[cz]]*$Y$10</f>
        <v>-0.31240337590291284</v>
      </c>
      <c r="P755">
        <f>Table1[[#This Row],[cx]]*$W$11+Table1[[#This Row],[cy]]*$X$11+Table1[[#This Row],[cz]]*$Y$11</f>
        <v>0.88231513491149594</v>
      </c>
      <c r="Q755">
        <f t="shared" si="61"/>
        <v>1.2953621351871315E-2</v>
      </c>
      <c r="R755">
        <f t="shared" si="62"/>
        <v>-72.15885529845535</v>
      </c>
      <c r="AF755">
        <f t="shared" si="63"/>
        <v>4.8163978174287259</v>
      </c>
      <c r="AG755">
        <f t="shared" si="64"/>
        <v>-0.71568158189791131</v>
      </c>
      <c r="AH755">
        <f t="shared" si="65"/>
        <v>-156.04505550387969</v>
      </c>
      <c r="AI755">
        <f>SQRT(Table1[[#This Row],[ax]]*Table1[[#This Row],[ax]]+Table1[[#This Row],[ay]]*Table1[[#This Row],[ay]]+Table1[[#This Row],[az]]*Table1[[#This Row],[az]])-9.807</f>
        <v>-0.22207415686104603</v>
      </c>
    </row>
    <row r="756" spans="1:35" x14ac:dyDescent="0.25">
      <c r="A756">
        <v>43567521</v>
      </c>
      <c r="B756">
        <v>0.570214</v>
      </c>
      <c r="C756">
        <v>0.65343799999999996</v>
      </c>
      <c r="D756">
        <v>9.8563200000000002</v>
      </c>
      <c r="E756">
        <v>-3.9777E-2</v>
      </c>
      <c r="F756">
        <v>-4.4183E-2</v>
      </c>
      <c r="G756">
        <v>-3.2319049999999998</v>
      </c>
      <c r="H756">
        <v>-9.0197649999999996</v>
      </c>
      <c r="I756">
        <v>14.116517999999999</v>
      </c>
      <c r="J756">
        <v>71.427161999999996</v>
      </c>
      <c r="K756">
        <f>Table1[[#This Row],[mx]]-$W$8</f>
        <v>-1.110588425715652</v>
      </c>
      <c r="L756">
        <f>Table1[[#This Row],[my]]-$X$8</f>
        <v>3.99923669078796</v>
      </c>
      <c r="M756">
        <f>Table1[[#This Row],[mz]]-$Y$8</f>
        <v>48.824155606784387</v>
      </c>
      <c r="N756">
        <f>Table1[[#This Row],[cx]]*$W$9+Table1[[#This Row],[cy]]*$X$9+Table1[[#This Row],[cz]]*$Y$9</f>
        <v>6.3770586441273272E-2</v>
      </c>
      <c r="O756">
        <f>Table1[[#This Row],[cx]]*$W$10+Table1[[#This Row],[cy]]*$X$10+Table1[[#This Row],[cz]]*$Y$10</f>
        <v>-0.30114757730342523</v>
      </c>
      <c r="P756">
        <f>Table1[[#This Row],[cx]]*$W$11+Table1[[#This Row],[cy]]*$X$11+Table1[[#This Row],[cz]]*$Y$11</f>
        <v>0.90046468639127042</v>
      </c>
      <c r="Q756">
        <f t="shared" si="61"/>
        <v>8.9126434239270025E-3</v>
      </c>
      <c r="R756">
        <f t="shared" si="62"/>
        <v>-78.043751115564305</v>
      </c>
      <c r="AF756">
        <f t="shared" si="63"/>
        <v>-2.2790542216918754</v>
      </c>
      <c r="AG756">
        <f t="shared" si="64"/>
        <v>-2.5314994262265165</v>
      </c>
      <c r="AH756">
        <f t="shared" si="65"/>
        <v>-185.1745162872283</v>
      </c>
      <c r="AI756">
        <f>SQRT(Table1[[#This Row],[ax]]*Table1[[#This Row],[ax]]+Table1[[#This Row],[ay]]*Table1[[#This Row],[ay]]+Table1[[#This Row],[az]]*Table1[[#This Row],[az]])-9.807</f>
        <v>8.7400899904956475E-2</v>
      </c>
    </row>
    <row r="757" spans="1:35" x14ac:dyDescent="0.25">
      <c r="A757">
        <v>43619008</v>
      </c>
      <c r="B757">
        <v>0.58218599999999998</v>
      </c>
      <c r="C757">
        <v>-8.1618999999999997E-2</v>
      </c>
      <c r="D757">
        <v>9.7940679999999993</v>
      </c>
      <c r="E757">
        <v>-1.1547E-2</v>
      </c>
      <c r="F757">
        <v>-4.0454999999999998E-2</v>
      </c>
      <c r="G757">
        <v>-3.047078</v>
      </c>
      <c r="H757">
        <v>-8.1177879999999991</v>
      </c>
      <c r="I757">
        <v>15.383385000000001</v>
      </c>
      <c r="J757">
        <v>71.253799000000001</v>
      </c>
      <c r="K757">
        <f>Table1[[#This Row],[mx]]-$W$8</f>
        <v>-0.2086114257156515</v>
      </c>
      <c r="L757">
        <f>Table1[[#This Row],[my]]-$X$8</f>
        <v>5.2661036907879613</v>
      </c>
      <c r="M757">
        <f>Table1[[#This Row],[mz]]-$Y$8</f>
        <v>48.650792606784393</v>
      </c>
      <c r="N757">
        <f>Table1[[#This Row],[cx]]*$W$9+Table1[[#This Row],[cy]]*$X$9+Table1[[#This Row],[cz]]*$Y$9</f>
        <v>8.0770059995903531E-2</v>
      </c>
      <c r="O757">
        <f>Table1[[#This Row],[cx]]*$W$10+Table1[[#This Row],[cy]]*$X$10+Table1[[#This Row],[cz]]*$Y$10</f>
        <v>-0.27638048748846006</v>
      </c>
      <c r="P757">
        <f>Table1[[#This Row],[cx]]*$W$11+Table1[[#This Row],[cy]]*$X$11+Table1[[#This Row],[cz]]*$Y$11</f>
        <v>0.90535459272284557</v>
      </c>
      <c r="Q757">
        <f t="shared" si="61"/>
        <v>9.4912574869325753E-3</v>
      </c>
      <c r="R757">
        <f t="shared" si="62"/>
        <v>-73.709406159494023</v>
      </c>
      <c r="AF757">
        <f t="shared" si="63"/>
        <v>-0.66159436603756161</v>
      </c>
      <c r="AG757">
        <f t="shared" si="64"/>
        <v>-2.3179007602017454</v>
      </c>
      <c r="AH757">
        <f t="shared" si="65"/>
        <v>-174.58470924716386</v>
      </c>
      <c r="AI757">
        <f>SQRT(Table1[[#This Row],[ax]]*Table1[[#This Row],[ax]]+Table1[[#This Row],[ay]]*Table1[[#This Row],[ay]]+Table1[[#This Row],[az]]*Table1[[#This Row],[az]])-9.807</f>
        <v>4.6955817218972129E-3</v>
      </c>
    </row>
    <row r="758" spans="1:35" x14ac:dyDescent="0.25">
      <c r="A758">
        <v>43670482</v>
      </c>
      <c r="B758">
        <v>0.53429899999999997</v>
      </c>
      <c r="C758">
        <v>-1.0106170000000001</v>
      </c>
      <c r="D758">
        <v>9.6408319999999996</v>
      </c>
      <c r="E758">
        <v>-6.221E-3</v>
      </c>
      <c r="F758">
        <v>-4.0987000000000003E-2</v>
      </c>
      <c r="G758">
        <v>-2.5642399999999999</v>
      </c>
      <c r="H758">
        <v>-9.7413460000000001</v>
      </c>
      <c r="I758">
        <v>12.668670000000001</v>
      </c>
      <c r="J758">
        <v>71.080428999999995</v>
      </c>
      <c r="K758">
        <f>Table1[[#This Row],[mx]]-$W$8</f>
        <v>-1.8321694257156524</v>
      </c>
      <c r="L758">
        <f>Table1[[#This Row],[my]]-$X$8</f>
        <v>2.5513886907879613</v>
      </c>
      <c r="M758">
        <f>Table1[[#This Row],[mz]]-$Y$8</f>
        <v>48.477422606784387</v>
      </c>
      <c r="N758">
        <f>Table1[[#This Row],[cx]]*$W$9+Table1[[#This Row],[cy]]*$X$9+Table1[[#This Row],[cz]]*$Y$9</f>
        <v>4.9286191526071853E-2</v>
      </c>
      <c r="O758">
        <f>Table1[[#This Row],[cx]]*$W$10+Table1[[#This Row],[cy]]*$X$10+Table1[[#This Row],[cz]]*$Y$10</f>
        <v>-0.32511322302088774</v>
      </c>
      <c r="P758">
        <f>Table1[[#This Row],[cx]]*$W$11+Table1[[#This Row],[cy]]*$X$11+Table1[[#This Row],[cz]]*$Y$11</f>
        <v>0.88478817847891311</v>
      </c>
      <c r="Q758">
        <f t="shared" si="61"/>
        <v>1.1885827613244934E-2</v>
      </c>
      <c r="R758">
        <f t="shared" si="62"/>
        <v>-81.37976715182586</v>
      </c>
      <c r="AF758">
        <f t="shared" si="63"/>
        <v>-0.35643704435088513</v>
      </c>
      <c r="AG758">
        <f t="shared" si="64"/>
        <v>-2.3483821149027051</v>
      </c>
      <c r="AH758">
        <f t="shared" si="65"/>
        <v>-146.92012965862619</v>
      </c>
      <c r="AI758">
        <f>SQRT(Table1[[#This Row],[ax]]*Table1[[#This Row],[ax]]+Table1[[#This Row],[ay]]*Table1[[#This Row],[ay]]+Table1[[#This Row],[az]]*Table1[[#This Row],[az]])-9.807</f>
        <v>-9.8629189492502434E-2</v>
      </c>
    </row>
    <row r="759" spans="1:35" x14ac:dyDescent="0.25">
      <c r="A759">
        <v>43721958</v>
      </c>
      <c r="B759">
        <v>0.38345699999999999</v>
      </c>
      <c r="C759">
        <v>-0.337812</v>
      </c>
      <c r="D759">
        <v>9.9808249999999994</v>
      </c>
      <c r="E759">
        <v>-4.5636000000000003E-2</v>
      </c>
      <c r="F759">
        <v>-1.2756999999999999E-2</v>
      </c>
      <c r="G759">
        <v>-1.8845909999999999</v>
      </c>
      <c r="H759">
        <v>-10.282533000000001</v>
      </c>
      <c r="I759">
        <v>14.297499</v>
      </c>
      <c r="J759">
        <v>70.907066</v>
      </c>
      <c r="K759">
        <f>Table1[[#This Row],[mx]]-$W$8</f>
        <v>-2.3733564257156532</v>
      </c>
      <c r="L759">
        <f>Table1[[#This Row],[my]]-$X$8</f>
        <v>4.1802176907879609</v>
      </c>
      <c r="M759">
        <f>Table1[[#This Row],[mz]]-$Y$8</f>
        <v>48.304059606784392</v>
      </c>
      <c r="N759">
        <f>Table1[[#This Row],[cx]]*$W$9+Table1[[#This Row],[cy]]*$X$9+Table1[[#This Row],[cz]]*$Y$9</f>
        <v>3.885237431619952E-2</v>
      </c>
      <c r="O759">
        <f>Table1[[#This Row],[cx]]*$W$10+Table1[[#This Row],[cy]]*$X$10+Table1[[#This Row],[cz]]*$Y$10</f>
        <v>-0.29462990640378772</v>
      </c>
      <c r="P759">
        <f>Table1[[#This Row],[cx]]*$W$11+Table1[[#This Row],[cy]]*$X$11+Table1[[#This Row],[cz]]*$Y$11</f>
        <v>0.89401347683442789</v>
      </c>
      <c r="Q759">
        <f t="shared" si="61"/>
        <v>1.2639069097448543E-2</v>
      </c>
      <c r="R759">
        <f t="shared" si="62"/>
        <v>-82.487840803092155</v>
      </c>
      <c r="AF759">
        <f t="shared" si="63"/>
        <v>-2.6147501938590252</v>
      </c>
      <c r="AG759">
        <f t="shared" si="64"/>
        <v>-0.73092225924839116</v>
      </c>
      <c r="AH759">
        <f t="shared" si="65"/>
        <v>-107.97911040833932</v>
      </c>
      <c r="AI759">
        <f>SQRT(Table1[[#This Row],[ax]]*Table1[[#This Row],[ax]]+Table1[[#This Row],[ay]]*Table1[[#This Row],[ay]]+Table1[[#This Row],[az]]*Table1[[#This Row],[az]])-9.807</f>
        <v>0.18689933403463854</v>
      </c>
    </row>
    <row r="760" spans="1:35" x14ac:dyDescent="0.25">
      <c r="A760">
        <v>43773436</v>
      </c>
      <c r="B760">
        <v>-0.219913</v>
      </c>
      <c r="C760">
        <v>0.15302499999999999</v>
      </c>
      <c r="D760">
        <v>9.5666069999999994</v>
      </c>
      <c r="E760">
        <v>-3.0189000000000001E-2</v>
      </c>
      <c r="F760">
        <v>-2.8736999999999999E-2</v>
      </c>
      <c r="G760">
        <v>-1.908293</v>
      </c>
      <c r="H760">
        <v>-12.086486000000001</v>
      </c>
      <c r="I760">
        <v>14.297499</v>
      </c>
      <c r="J760">
        <v>70.213593000000003</v>
      </c>
      <c r="K760">
        <f>Table1[[#This Row],[mx]]-$W$8</f>
        <v>-4.1773094257156531</v>
      </c>
      <c r="L760">
        <f>Table1[[#This Row],[my]]-$X$8</f>
        <v>4.1802176907879609</v>
      </c>
      <c r="M760">
        <f>Table1[[#This Row],[mz]]-$Y$8</f>
        <v>47.610586606784395</v>
      </c>
      <c r="N760">
        <f>Table1[[#This Row],[cx]]*$W$9+Table1[[#This Row],[cy]]*$X$9+Table1[[#This Row],[cz]]*$Y$9</f>
        <v>3.314041511182364E-3</v>
      </c>
      <c r="O760">
        <f>Table1[[#This Row],[cx]]*$W$10+Table1[[#This Row],[cy]]*$X$10+Table1[[#This Row],[cz]]*$Y$10</f>
        <v>-0.29037519389921418</v>
      </c>
      <c r="P760">
        <f>Table1[[#This Row],[cx]]*$W$11+Table1[[#This Row],[cy]]*$X$11+Table1[[#This Row],[cz]]*$Y$11</f>
        <v>0.88382922364995886</v>
      </c>
      <c r="Q760">
        <f t="shared" si="61"/>
        <v>1.8094868303572761E-2</v>
      </c>
      <c r="R760">
        <f t="shared" si="62"/>
        <v>-89.34611374521694</v>
      </c>
      <c r="AF760">
        <f t="shared" si="63"/>
        <v>-1.7297022877204422</v>
      </c>
      <c r="AG760">
        <f t="shared" si="64"/>
        <v>-1.6465088158674466</v>
      </c>
      <c r="AH760">
        <f t="shared" si="65"/>
        <v>-109.33713497435841</v>
      </c>
      <c r="AI760">
        <f>SQRT(Table1[[#This Row],[ax]]*Table1[[#This Row],[ax]]+Table1[[#This Row],[ay]]*Table1[[#This Row],[ay]]+Table1[[#This Row],[az]]*Table1[[#This Row],[az]])-9.807</f>
        <v>-0.23664222870205442</v>
      </c>
    </row>
    <row r="761" spans="1:35" x14ac:dyDescent="0.25">
      <c r="A761">
        <v>43824920</v>
      </c>
      <c r="B761">
        <v>0.30683899999999997</v>
      </c>
      <c r="C761">
        <v>7.4011999999999994E-2</v>
      </c>
      <c r="D761">
        <v>9.7174499999999995</v>
      </c>
      <c r="E761">
        <v>3.2927999999999999E-2</v>
      </c>
      <c r="F761">
        <v>-3.0866999999999999E-2</v>
      </c>
      <c r="G761">
        <v>-2.177543</v>
      </c>
      <c r="H761">
        <v>-11.725695</v>
      </c>
      <c r="I761">
        <v>14.659461</v>
      </c>
      <c r="J761">
        <v>69.866859000000005</v>
      </c>
      <c r="K761">
        <f>Table1[[#This Row],[mx]]-$W$8</f>
        <v>-3.8165184257156524</v>
      </c>
      <c r="L761">
        <f>Table1[[#This Row],[my]]-$X$8</f>
        <v>4.542179690787961</v>
      </c>
      <c r="M761">
        <f>Table1[[#This Row],[mz]]-$Y$8</f>
        <v>47.263852606784397</v>
      </c>
      <c r="N761">
        <f>Table1[[#This Row],[cx]]*$W$9+Table1[[#This Row],[cy]]*$X$9+Table1[[#This Row],[cz]]*$Y$9</f>
        <v>9.6188588107897488E-3</v>
      </c>
      <c r="O761">
        <f>Table1[[#This Row],[cx]]*$W$10+Table1[[#This Row],[cy]]*$X$10+Table1[[#This Row],[cz]]*$Y$10</f>
        <v>-0.28096966211191121</v>
      </c>
      <c r="P761">
        <f>Table1[[#This Row],[cx]]*$W$11+Table1[[#This Row],[cy]]*$X$11+Table1[[#This Row],[cz]]*$Y$11</f>
        <v>0.87980295855262847</v>
      </c>
      <c r="Q761">
        <f t="shared" si="61"/>
        <v>2.1582630560643693E-2</v>
      </c>
      <c r="R761">
        <f t="shared" si="62"/>
        <v>-88.039272794812234</v>
      </c>
      <c r="AF761">
        <f t="shared" si="63"/>
        <v>1.8866354278067747</v>
      </c>
      <c r="AG761">
        <f t="shared" si="64"/>
        <v>-1.768548826230312</v>
      </c>
      <c r="AH761">
        <f t="shared" si="65"/>
        <v>-124.76402360825583</v>
      </c>
      <c r="AI761">
        <f>SQRT(Table1[[#This Row],[ax]]*Table1[[#This Row],[ax]]+Table1[[#This Row],[ay]]*Table1[[#This Row],[ay]]+Table1[[#This Row],[az]]*Table1[[#This Row],[az]])-9.807</f>
        <v>-8.4425112113304834E-2</v>
      </c>
    </row>
    <row r="762" spans="1:35" x14ac:dyDescent="0.25">
      <c r="A762">
        <v>43876397</v>
      </c>
      <c r="B762">
        <v>0.22543199999999999</v>
      </c>
      <c r="C762">
        <v>0.198517</v>
      </c>
      <c r="D762">
        <v>9.9473050000000001</v>
      </c>
      <c r="E762">
        <v>-2.6195E-2</v>
      </c>
      <c r="F762">
        <v>-3.1933000000000003E-2</v>
      </c>
      <c r="G762">
        <v>-2.0939190000000001</v>
      </c>
      <c r="H762">
        <v>-12.988462</v>
      </c>
      <c r="I762">
        <v>13.392593</v>
      </c>
      <c r="J762">
        <v>71.080428999999995</v>
      </c>
      <c r="K762">
        <f>Table1[[#This Row],[mx]]-$W$8</f>
        <v>-5.0792854257156526</v>
      </c>
      <c r="L762">
        <f>Table1[[#This Row],[my]]-$X$8</f>
        <v>3.2753116907879605</v>
      </c>
      <c r="M762">
        <f>Table1[[#This Row],[mz]]-$Y$8</f>
        <v>48.477422606784387</v>
      </c>
      <c r="N762">
        <f>Table1[[#This Row],[cx]]*$W$9+Table1[[#This Row],[cy]]*$X$9+Table1[[#This Row],[cz]]*$Y$9</f>
        <v>-1.2447971557682555E-2</v>
      </c>
      <c r="O762">
        <f>Table1[[#This Row],[cx]]*$W$10+Table1[[#This Row],[cy]]*$X$10+Table1[[#This Row],[cz]]*$Y$10</f>
        <v>-0.31388904823239472</v>
      </c>
      <c r="P762">
        <f>Table1[[#This Row],[cx]]*$W$11+Table1[[#This Row],[cy]]*$X$11+Table1[[#This Row],[cz]]*$Y$11</f>
        <v>0.89389489524997345</v>
      </c>
      <c r="Q762">
        <f t="shared" si="61"/>
        <v>1.0459281688986908E-2</v>
      </c>
      <c r="R762">
        <f t="shared" si="62"/>
        <v>-92.271002124326913</v>
      </c>
      <c r="AF762">
        <f t="shared" si="63"/>
        <v>-1.5008629443451915</v>
      </c>
      <c r="AG762">
        <f t="shared" si="64"/>
        <v>-1.8296261271912579</v>
      </c>
      <c r="AH762">
        <f t="shared" si="65"/>
        <v>-119.97272134225383</v>
      </c>
      <c r="AI762">
        <f>SQRT(Table1[[#This Row],[ax]]*Table1[[#This Row],[ax]]+Table1[[#This Row],[ay]]*Table1[[#This Row],[ay]]+Table1[[#This Row],[az]]*Table1[[#This Row],[az]])-9.807</f>
        <v>0.14483929477048996</v>
      </c>
    </row>
    <row r="763" spans="1:35" x14ac:dyDescent="0.25">
      <c r="A763">
        <v>43927885</v>
      </c>
      <c r="B763">
        <v>0.32838800000000001</v>
      </c>
      <c r="C763">
        <v>0.244009</v>
      </c>
      <c r="D763">
        <v>9.7126610000000007</v>
      </c>
      <c r="E763">
        <v>6.829E-3</v>
      </c>
      <c r="F763">
        <v>-4.0188000000000001E-2</v>
      </c>
      <c r="G763">
        <v>-2.5647730000000002</v>
      </c>
      <c r="H763">
        <v>-14.251229</v>
      </c>
      <c r="I763">
        <v>13.935536000000001</v>
      </c>
      <c r="J763">
        <v>68.479927000000004</v>
      </c>
      <c r="K763">
        <f>Table1[[#This Row],[mx]]-$W$8</f>
        <v>-6.3420524257156528</v>
      </c>
      <c r="L763">
        <f>Table1[[#This Row],[my]]-$X$8</f>
        <v>3.8182546907879615</v>
      </c>
      <c r="M763">
        <f>Table1[[#This Row],[mz]]-$Y$8</f>
        <v>45.876920606784395</v>
      </c>
      <c r="N763">
        <f>Table1[[#This Row],[cx]]*$W$9+Table1[[#This Row],[cy]]*$X$9+Table1[[#This Row],[cz]]*$Y$9</f>
        <v>-4.0929412961903028E-2</v>
      </c>
      <c r="O763">
        <f>Table1[[#This Row],[cx]]*$W$10+Table1[[#This Row],[cy]]*$X$10+Table1[[#This Row],[cz]]*$Y$10</f>
        <v>-0.28493412856383854</v>
      </c>
      <c r="P763">
        <f>Table1[[#This Row],[cx]]*$W$11+Table1[[#This Row],[cy]]*$X$11+Table1[[#This Row],[cz]]*$Y$11</f>
        <v>0.8529436293309457</v>
      </c>
      <c r="Q763">
        <f t="shared" si="61"/>
        <v>3.5957447480028333E-2</v>
      </c>
      <c r="R763">
        <f t="shared" si="62"/>
        <v>-98.1743454014387</v>
      </c>
      <c r="AF763">
        <f t="shared" si="63"/>
        <v>0.3912728782948392</v>
      </c>
      <c r="AG763">
        <f t="shared" si="64"/>
        <v>-2.3026027870717525</v>
      </c>
      <c r="AH763">
        <f t="shared" si="65"/>
        <v>-146.9506683091067</v>
      </c>
      <c r="AI763">
        <f>SQRT(Table1[[#This Row],[ax]]*Table1[[#This Row],[ax]]+Table1[[#This Row],[ay]]*Table1[[#This Row],[ay]]+Table1[[#This Row],[az]]*Table1[[#This Row],[az]])-9.807</f>
        <v>-8.5726278334407269E-2</v>
      </c>
    </row>
    <row r="764" spans="1:35" x14ac:dyDescent="0.25">
      <c r="A764">
        <v>43979366</v>
      </c>
      <c r="B764">
        <v>0.29965599999999998</v>
      </c>
      <c r="C764">
        <v>-0.17739199999999999</v>
      </c>
      <c r="D764">
        <v>9.6911129999999996</v>
      </c>
      <c r="E764">
        <v>-1.421E-2</v>
      </c>
      <c r="F764">
        <v>-3.2731999999999997E-2</v>
      </c>
      <c r="G764">
        <v>-2.1698200000000001</v>
      </c>
      <c r="H764">
        <v>-16.596368999999999</v>
      </c>
      <c r="I764">
        <v>12.668670000000001</v>
      </c>
      <c r="J764">
        <v>69.693496999999994</v>
      </c>
      <c r="K764">
        <f>Table1[[#This Row],[mx]]-$W$8</f>
        <v>-8.6871924257156508</v>
      </c>
      <c r="L764">
        <f>Table1[[#This Row],[my]]-$X$8</f>
        <v>2.5513886907879613</v>
      </c>
      <c r="M764">
        <f>Table1[[#This Row],[mz]]-$Y$8</f>
        <v>47.090490606784385</v>
      </c>
      <c r="N764">
        <f>Table1[[#This Row],[cx]]*$W$9+Table1[[#This Row],[cy]]*$X$9+Table1[[#This Row],[cz]]*$Y$9</f>
        <v>-8.3599158794428044E-2</v>
      </c>
      <c r="O764">
        <f>Table1[[#This Row],[cx]]*$W$10+Table1[[#This Row],[cy]]*$X$10+Table1[[#This Row],[cz]]*$Y$10</f>
        <v>-0.31847826585767969</v>
      </c>
      <c r="P764">
        <f>Table1[[#This Row],[cx]]*$W$11+Table1[[#This Row],[cy]]*$X$11+Table1[[#This Row],[cz]]*$Y$11</f>
        <v>0.86834341087211431</v>
      </c>
      <c r="Q764">
        <f t="shared" si="61"/>
        <v>1.8923440201238716E-2</v>
      </c>
      <c r="R764">
        <f t="shared" si="62"/>
        <v>-104.70807062651664</v>
      </c>
      <c r="AF764">
        <f t="shared" si="63"/>
        <v>-0.81417302688089987</v>
      </c>
      <c r="AG764">
        <f t="shared" si="64"/>
        <v>-1.8754054550222103</v>
      </c>
      <c r="AH764">
        <f t="shared" si="65"/>
        <v>-124.32152830307629</v>
      </c>
      <c r="AI764">
        <f>SQRT(Table1[[#This Row],[ax]]*Table1[[#This Row],[ax]]+Table1[[#This Row],[ay]]*Table1[[#This Row],[ay]]+Table1[[#This Row],[az]]*Table1[[#This Row],[az]])-9.807</f>
        <v>-0.10963268619936173</v>
      </c>
    </row>
    <row r="765" spans="1:35" x14ac:dyDescent="0.25">
      <c r="A765">
        <v>44030855</v>
      </c>
      <c r="B765">
        <v>0.76894300000000004</v>
      </c>
      <c r="C765">
        <v>-0.28034799999999999</v>
      </c>
      <c r="D765">
        <v>9.6791409999999996</v>
      </c>
      <c r="E765">
        <v>-3.0988000000000002E-2</v>
      </c>
      <c r="F765">
        <v>-2.7139E-2</v>
      </c>
      <c r="G765">
        <v>-2.1567699999999999</v>
      </c>
      <c r="H765">
        <v>-14.251229</v>
      </c>
      <c r="I765">
        <v>11.039840999999999</v>
      </c>
      <c r="J765">
        <v>69.866859000000005</v>
      </c>
      <c r="K765">
        <f>Table1[[#This Row],[mx]]-$W$8</f>
        <v>-6.3420524257156528</v>
      </c>
      <c r="L765">
        <f>Table1[[#This Row],[my]]-$X$8</f>
        <v>0.92255969078795985</v>
      </c>
      <c r="M765">
        <f>Table1[[#This Row],[mz]]-$Y$8</f>
        <v>47.263852606784397</v>
      </c>
      <c r="N765">
        <f>Table1[[#This Row],[cx]]*$W$9+Table1[[#This Row],[cy]]*$X$9+Table1[[#This Row],[cz]]*$Y$9</f>
        <v>-3.8827188601882945E-2</v>
      </c>
      <c r="O765">
        <f>Table1[[#This Row],[cx]]*$W$10+Table1[[#This Row],[cy]]*$X$10+Table1[[#This Row],[cz]]*$Y$10</f>
        <v>-0.34792026372395768</v>
      </c>
      <c r="P765">
        <f>Table1[[#This Row],[cx]]*$W$11+Table1[[#This Row],[cy]]*$X$11+Table1[[#This Row],[cz]]*$Y$11</f>
        <v>0.85693837956416163</v>
      </c>
      <c r="Q765">
        <f t="shared" si="61"/>
        <v>2.0477768310540753E-2</v>
      </c>
      <c r="R765">
        <f t="shared" si="62"/>
        <v>-96.367743982926257</v>
      </c>
      <c r="AF765">
        <f t="shared" si="63"/>
        <v>-1.7754816155513951</v>
      </c>
      <c r="AG765">
        <f t="shared" si="64"/>
        <v>-1.5549501602055411</v>
      </c>
      <c r="AH765">
        <f t="shared" si="65"/>
        <v>-123.57381838043055</v>
      </c>
      <c r="AI765">
        <f>SQRT(Table1[[#This Row],[ax]]*Table1[[#This Row],[ax]]+Table1[[#This Row],[ay]]*Table1[[#This Row],[ay]]+Table1[[#This Row],[az]]*Table1[[#This Row],[az]])-9.807</f>
        <v>-9.3316927332146804E-2</v>
      </c>
    </row>
    <row r="766" spans="1:35" x14ac:dyDescent="0.25">
      <c r="A766">
        <v>44082335</v>
      </c>
      <c r="B766">
        <v>2.1913999999999999E-2</v>
      </c>
      <c r="C766">
        <v>0.18894</v>
      </c>
      <c r="D766">
        <v>9.7868849999999998</v>
      </c>
      <c r="E766">
        <v>2.3019999999999998E-3</v>
      </c>
      <c r="F766">
        <v>-4.0188000000000001E-2</v>
      </c>
      <c r="G766">
        <v>-2.524292</v>
      </c>
      <c r="H766">
        <v>-14.792415</v>
      </c>
      <c r="I766">
        <v>9.7729739999999996</v>
      </c>
      <c r="J766">
        <v>71.080428999999995</v>
      </c>
      <c r="K766">
        <f>Table1[[#This Row],[mx]]-$W$8</f>
        <v>-6.8832384257156525</v>
      </c>
      <c r="L766">
        <f>Table1[[#This Row],[my]]-$X$8</f>
        <v>-0.34430730921203967</v>
      </c>
      <c r="M766">
        <f>Table1[[#This Row],[mz]]-$Y$8</f>
        <v>48.477422606784387</v>
      </c>
      <c r="N766">
        <f>Table1[[#This Row],[cx]]*$W$9+Table1[[#This Row],[cy]]*$X$9+Table1[[#This Row],[cz]]*$Y$9</f>
        <v>-4.7158760789056522E-2</v>
      </c>
      <c r="O766">
        <f>Table1[[#This Row],[cx]]*$W$10+Table1[[#This Row],[cy]]*$X$10+Table1[[#This Row],[cz]]*$Y$10</f>
        <v>-0.38042310742051916</v>
      </c>
      <c r="P766">
        <f>Table1[[#This Row],[cx]]*$W$11+Table1[[#This Row],[cy]]*$X$11+Table1[[#This Row],[cz]]*$Y$11</f>
        <v>0.87015843761373057</v>
      </c>
      <c r="Q766">
        <f t="shared" si="61"/>
        <v>9.1927067186012811E-3</v>
      </c>
      <c r="R766">
        <f t="shared" si="62"/>
        <v>-97.066562315652661</v>
      </c>
      <c r="AF766">
        <f t="shared" si="63"/>
        <v>0.13189488443911548</v>
      </c>
      <c r="AG766">
        <f t="shared" si="64"/>
        <v>-2.3026027870717525</v>
      </c>
      <c r="AH766">
        <f t="shared" si="65"/>
        <v>-144.63127785863759</v>
      </c>
      <c r="AI766">
        <f>SQRT(Table1[[#This Row],[ax]]*Table1[[#This Row],[ax]]+Table1[[#This Row],[ay]]*Table1[[#This Row],[ay]]+Table1[[#This Row],[az]]*Table1[[#This Row],[az]])-9.807</f>
        <v>-1.8266856726505409E-2</v>
      </c>
    </row>
    <row r="767" spans="1:35" x14ac:dyDescent="0.25">
      <c r="A767">
        <v>44133808</v>
      </c>
      <c r="B767">
        <v>0.40261200000000003</v>
      </c>
      <c r="C767">
        <v>-0.92202700000000004</v>
      </c>
      <c r="D767">
        <v>9.8012510000000006</v>
      </c>
      <c r="E767">
        <v>1.503E-3</v>
      </c>
      <c r="F767">
        <v>-2.9269E-2</v>
      </c>
      <c r="G767">
        <v>-1.743441</v>
      </c>
      <c r="H767">
        <v>-14.792415</v>
      </c>
      <c r="I767">
        <v>9.7729739999999996</v>
      </c>
      <c r="J767">
        <v>69.693496999999994</v>
      </c>
      <c r="K767">
        <f>Table1[[#This Row],[mx]]-$W$8</f>
        <v>-6.8832384257156525</v>
      </c>
      <c r="L767">
        <f>Table1[[#This Row],[my]]-$X$8</f>
        <v>-0.34430730921203967</v>
      </c>
      <c r="M767">
        <f>Table1[[#This Row],[mz]]-$Y$8</f>
        <v>47.090490606784385</v>
      </c>
      <c r="N767">
        <f>Table1[[#This Row],[cx]]*$W$9+Table1[[#This Row],[cy]]*$X$9+Table1[[#This Row],[cz]]*$Y$9</f>
        <v>-4.9559092742905889E-2</v>
      </c>
      <c r="O767">
        <f>Table1[[#This Row],[cx]]*$W$10+Table1[[#This Row],[cy]]*$X$10+Table1[[#This Row],[cz]]*$Y$10</f>
        <v>-0.36983116710104291</v>
      </c>
      <c r="P767">
        <f>Table1[[#This Row],[cx]]*$W$11+Table1[[#This Row],[cy]]*$X$11+Table1[[#This Row],[cz]]*$Y$11</f>
        <v>0.84543075060479733</v>
      </c>
      <c r="Q767">
        <f t="shared" si="61"/>
        <v>2.1320570073830543E-2</v>
      </c>
      <c r="R767">
        <f t="shared" si="62"/>
        <v>-97.632431286125353</v>
      </c>
      <c r="AF767">
        <f t="shared" si="63"/>
        <v>8.6115556608162724E-2</v>
      </c>
      <c r="AG767">
        <f t="shared" si="64"/>
        <v>-1.6769901705684065</v>
      </c>
      <c r="AH767">
        <f t="shared" si="65"/>
        <v>-99.891811130067765</v>
      </c>
      <c r="AI767">
        <f>SQRT(Table1[[#This Row],[ax]]*Table1[[#This Row],[ax]]+Table1[[#This Row],[ay]]*Table1[[#This Row],[ay]]+Table1[[#This Row],[az]]*Table1[[#This Row],[az]])-9.807</f>
        <v>4.5753492109401606E-2</v>
      </c>
    </row>
    <row r="768" spans="1:35" x14ac:dyDescent="0.25">
      <c r="A768">
        <v>44185294</v>
      </c>
      <c r="B768">
        <v>2.4308E-2</v>
      </c>
      <c r="C768">
        <v>0.31104999999999999</v>
      </c>
      <c r="D768">
        <v>9.7701250000000002</v>
      </c>
      <c r="E768">
        <v>8.6929999999999993E-3</v>
      </c>
      <c r="F768">
        <v>-1.2225E-2</v>
      </c>
      <c r="G768">
        <v>-1.188963</v>
      </c>
      <c r="H768">
        <v>-14.431623999999999</v>
      </c>
      <c r="I768">
        <v>10.134935</v>
      </c>
      <c r="J768">
        <v>70.386962999999994</v>
      </c>
      <c r="K768">
        <f>Table1[[#This Row],[mx]]-$W$8</f>
        <v>-6.5224474257156517</v>
      </c>
      <c r="L768">
        <f>Table1[[#This Row],[my]]-$X$8</f>
        <v>1.7653690787961196E-2</v>
      </c>
      <c r="M768">
        <f>Table1[[#This Row],[mz]]-$Y$8</f>
        <v>47.783956606784386</v>
      </c>
      <c r="N768">
        <f>Table1[[#This Row],[cx]]*$W$9+Table1[[#This Row],[cy]]*$X$9+Table1[[#This Row],[cz]]*$Y$9</f>
        <v>-4.1454024850182569E-2</v>
      </c>
      <c r="O768">
        <f>Table1[[#This Row],[cx]]*$W$10+Table1[[#This Row],[cy]]*$X$10+Table1[[#This Row],[cz]]*$Y$10</f>
        <v>-0.36836961628412807</v>
      </c>
      <c r="P768">
        <f>Table1[[#This Row],[cx]]*$W$11+Table1[[#This Row],[cy]]*$X$11+Table1[[#This Row],[cz]]*$Y$11</f>
        <v>0.85995026143330466</v>
      </c>
      <c r="Q768">
        <f t="shared" si="61"/>
        <v>1.5146455652992649E-2</v>
      </c>
      <c r="R768">
        <f t="shared" si="62"/>
        <v>-96.420697907151066</v>
      </c>
      <c r="AF768">
        <f t="shared" si="63"/>
        <v>0.49807221130722462</v>
      </c>
      <c r="AG768">
        <f t="shared" si="64"/>
        <v>-0.70044090454743135</v>
      </c>
      <c r="AH768">
        <f t="shared" si="65"/>
        <v>-68.122561897212904</v>
      </c>
      <c r="AI768">
        <f>SQRT(Table1[[#This Row],[ax]]*Table1[[#This Row],[ax]]+Table1[[#This Row],[ay]]*Table1[[#This Row],[ay]]+Table1[[#This Row],[az]]*Table1[[#This Row],[az]])-9.807</f>
        <v>-3.1894604302776131E-2</v>
      </c>
    </row>
    <row r="769" spans="1:35" x14ac:dyDescent="0.25">
      <c r="A769">
        <v>44236771</v>
      </c>
      <c r="B769">
        <v>0.26852900000000002</v>
      </c>
      <c r="C769">
        <v>0.85695600000000005</v>
      </c>
      <c r="D769">
        <v>9.6528030000000005</v>
      </c>
      <c r="E769">
        <v>-2.4063999999999999E-2</v>
      </c>
      <c r="F769">
        <v>-3.2198999999999998E-2</v>
      </c>
      <c r="G769">
        <v>-2.0917880000000002</v>
      </c>
      <c r="H769">
        <v>-15.513996000000001</v>
      </c>
      <c r="I769">
        <v>7.6012019999999998</v>
      </c>
      <c r="J769">
        <v>69.000031000000007</v>
      </c>
      <c r="K769">
        <f>Table1[[#This Row],[mx]]-$W$8</f>
        <v>-7.6048194257156529</v>
      </c>
      <c r="L769">
        <f>Table1[[#This Row],[my]]-$X$8</f>
        <v>-2.5160793092120395</v>
      </c>
      <c r="M769">
        <f>Table1[[#This Row],[mz]]-$Y$8</f>
        <v>46.397024606784399</v>
      </c>
      <c r="N769">
        <f>Table1[[#This Row],[cx]]*$W$9+Table1[[#This Row],[cy]]*$X$9+Table1[[#This Row],[cz]]*$Y$9</f>
        <v>-6.4718097570764091E-2</v>
      </c>
      <c r="O769">
        <f>Table1[[#This Row],[cx]]*$W$10+Table1[[#This Row],[cy]]*$X$10+Table1[[#This Row],[cz]]*$Y$10</f>
        <v>-0.40424738097225316</v>
      </c>
      <c r="P769">
        <f>Table1[[#This Row],[cx]]*$W$11+Table1[[#This Row],[cy]]*$X$11+Table1[[#This Row],[cz]]*$Y$11</f>
        <v>0.81838908495629836</v>
      </c>
      <c r="Q769">
        <f t="shared" si="61"/>
        <v>2.6450119951379678E-2</v>
      </c>
      <c r="R769">
        <f t="shared" si="62"/>
        <v>-99.09559970752801</v>
      </c>
      <c r="AF769">
        <f t="shared" si="63"/>
        <v>-1.3787656382028128</v>
      </c>
      <c r="AG769">
        <f t="shared" si="64"/>
        <v>-1.8448668045417376</v>
      </c>
      <c r="AH769">
        <f t="shared" si="65"/>
        <v>-119.85062403611145</v>
      </c>
      <c r="AI769">
        <f>SQRT(Table1[[#This Row],[ax]]*Table1[[#This Row],[ax]]+Table1[[#This Row],[ay]]*Table1[[#This Row],[ay]]+Table1[[#This Row],[az]]*Table1[[#This Row],[az]])-9.807</f>
        <v>-0.11251253718970489</v>
      </c>
    </row>
    <row r="770" spans="1:35" x14ac:dyDescent="0.25">
      <c r="A770">
        <v>44288239</v>
      </c>
      <c r="B770">
        <v>0.17754500000000001</v>
      </c>
      <c r="C770">
        <v>-0.69696000000000002</v>
      </c>
      <c r="D770">
        <v>9.7246330000000007</v>
      </c>
      <c r="E770">
        <v>-4.6230000000000004E-3</v>
      </c>
      <c r="F770">
        <v>-2.9003000000000001E-2</v>
      </c>
      <c r="G770">
        <v>-2.141324</v>
      </c>
      <c r="H770">
        <v>-13.710043000000001</v>
      </c>
      <c r="I770">
        <v>7.6012019999999998</v>
      </c>
      <c r="J770">
        <v>70.386962999999994</v>
      </c>
      <c r="K770">
        <f>Table1[[#This Row],[mx]]-$W$8</f>
        <v>-5.800866425715653</v>
      </c>
      <c r="L770">
        <f>Table1[[#This Row],[my]]-$X$8</f>
        <v>-2.5160793092120395</v>
      </c>
      <c r="M770">
        <f>Table1[[#This Row],[mz]]-$Y$8</f>
        <v>47.783956606784386</v>
      </c>
      <c r="N770">
        <f>Table1[[#This Row],[cx]]*$W$9+Table1[[#This Row],[cy]]*$X$9+Table1[[#This Row],[cz]]*$Y$9</f>
        <v>-2.7979610903564503E-2</v>
      </c>
      <c r="O770">
        <f>Table1[[#This Row],[cx]]*$W$10+Table1[[#This Row],[cy]]*$X$10+Table1[[#This Row],[cz]]*$Y$10</f>
        <v>-0.41379801017786438</v>
      </c>
      <c r="P770">
        <f>Table1[[#This Row],[cx]]*$W$11+Table1[[#This Row],[cy]]*$X$11+Table1[[#This Row],[cz]]*$Y$11</f>
        <v>0.84093705684184838</v>
      </c>
      <c r="Q770">
        <f t="shared" si="61"/>
        <v>1.4595832816354556E-2</v>
      </c>
      <c r="R770">
        <f t="shared" si="62"/>
        <v>-93.868257244075735</v>
      </c>
      <c r="AF770">
        <f t="shared" si="63"/>
        <v>-0.26487838868897962</v>
      </c>
      <c r="AG770">
        <f t="shared" si="64"/>
        <v>-1.6617494932179266</v>
      </c>
      <c r="AH770">
        <f t="shared" si="65"/>
        <v>-122.6888277700715</v>
      </c>
      <c r="AI770">
        <f>SQRT(Table1[[#This Row],[ax]]*Table1[[#This Row],[ax]]+Table1[[#This Row],[ay]]*Table1[[#This Row],[ay]]+Table1[[#This Row],[az]]*Table1[[#This Row],[az]])-9.807</f>
        <v>-5.5807126647836824E-2</v>
      </c>
    </row>
    <row r="771" spans="1:35" x14ac:dyDescent="0.25">
      <c r="A771">
        <v>44339704</v>
      </c>
      <c r="B771">
        <v>0.27810699999999999</v>
      </c>
      <c r="C771">
        <v>-1.1518820000000001</v>
      </c>
      <c r="D771">
        <v>9.5953400000000002</v>
      </c>
      <c r="E771">
        <v>1.0291E-2</v>
      </c>
      <c r="F771">
        <v>-9.2949999999999994E-3</v>
      </c>
      <c r="G771">
        <v>-0.71225000000000005</v>
      </c>
      <c r="H771">
        <v>-15.333601</v>
      </c>
      <c r="I771">
        <v>7.0582589999999996</v>
      </c>
      <c r="J771">
        <v>69.520126000000005</v>
      </c>
      <c r="K771">
        <f>Table1[[#This Row],[mx]]-$W$8</f>
        <v>-7.4244244257156522</v>
      </c>
      <c r="L771">
        <f>Table1[[#This Row],[my]]-$X$8</f>
        <v>-3.0590223092120397</v>
      </c>
      <c r="M771">
        <f>Table1[[#This Row],[mz]]-$Y$8</f>
        <v>46.917119606784397</v>
      </c>
      <c r="N771">
        <f>Table1[[#This Row],[cx]]*$W$9+Table1[[#This Row],[cy]]*$X$9+Table1[[#This Row],[cz]]*$Y$9</f>
        <v>-6.0440066308414878E-2</v>
      </c>
      <c r="O771">
        <f>Table1[[#This Row],[cx]]*$W$10+Table1[[#This Row],[cy]]*$X$10+Table1[[#This Row],[cz]]*$Y$10</f>
        <v>-0.41793910821274693</v>
      </c>
      <c r="P771">
        <f>Table1[[#This Row],[cx]]*$W$11+Table1[[#This Row],[cy]]*$X$11+Table1[[#This Row],[cz]]*$Y$11</f>
        <v>0.82355648921612046</v>
      </c>
      <c r="Q771">
        <f t="shared" ref="Q771:Q834" si="66">POWER(N771*N771+O771*O771+P771*P771-1,2)</f>
        <v>2.0571765960277807E-2</v>
      </c>
      <c r="R771">
        <f t="shared" ref="R771:R834" si="67">DEGREES(ATAN2(N771,O771))</f>
        <v>-98.228754846397095</v>
      </c>
      <c r="AF771">
        <f t="shared" ref="AF771:AF834" si="68">DEGREES(E771)</f>
        <v>0.58963086696913014</v>
      </c>
      <c r="AG771">
        <f t="shared" ref="AG771:AG834" si="69">DEGREES(F771)</f>
        <v>-0.53256427057410016</v>
      </c>
      <c r="AH771">
        <f t="shared" ref="AH771:AH834" si="70">DEGREES(G771)</f>
        <v>-40.808918958192891</v>
      </c>
      <c r="AI771">
        <f>SQRT(Table1[[#This Row],[ax]]*Table1[[#This Row],[ax]]+Table1[[#This Row],[ay]]*Table1[[#This Row],[ay]]+Table1[[#This Row],[az]]*Table1[[#This Row],[az]])-9.807</f>
        <v>-0.13876720589677838</v>
      </c>
    </row>
    <row r="772" spans="1:35" x14ac:dyDescent="0.25">
      <c r="A772">
        <v>44391176</v>
      </c>
      <c r="B772">
        <v>-3.7943999999999999E-2</v>
      </c>
      <c r="C772">
        <v>1.383707</v>
      </c>
      <c r="D772">
        <v>9.8060399999999994</v>
      </c>
      <c r="E772">
        <v>-5.6880000000000003E-3</v>
      </c>
      <c r="F772">
        <v>-1.9682000000000002E-2</v>
      </c>
      <c r="G772">
        <v>-1.5578160000000001</v>
      </c>
      <c r="H772">
        <v>-14.972811</v>
      </c>
      <c r="I772">
        <v>6.3343350000000003</v>
      </c>
      <c r="J772">
        <v>70.213593000000003</v>
      </c>
      <c r="K772">
        <f>Table1[[#This Row],[mx]]-$W$8</f>
        <v>-7.0636344257156525</v>
      </c>
      <c r="L772">
        <f>Table1[[#This Row],[my]]-$X$8</f>
        <v>-3.782946309212039</v>
      </c>
      <c r="M772">
        <f>Table1[[#This Row],[mz]]-$Y$8</f>
        <v>47.610586606784395</v>
      </c>
      <c r="N772">
        <f>Table1[[#This Row],[cx]]*$W$9+Table1[[#This Row],[cy]]*$X$9+Table1[[#This Row],[cz]]*$Y$9</f>
        <v>-5.2446806003307034E-2</v>
      </c>
      <c r="O772">
        <f>Table1[[#This Row],[cx]]*$W$10+Table1[[#This Row],[cy]]*$X$10+Table1[[#This Row],[cz]]*$Y$10</f>
        <v>-0.43612537736662893</v>
      </c>
      <c r="P772">
        <f>Table1[[#This Row],[cx]]*$W$11+Table1[[#This Row],[cy]]*$X$11+Table1[[#This Row],[cz]]*$Y$11</f>
        <v>0.8303011722660365</v>
      </c>
      <c r="Q772">
        <f t="shared" si="66"/>
        <v>1.38400992281869E-2</v>
      </c>
      <c r="R772">
        <f t="shared" si="67"/>
        <v>-96.857247062002401</v>
      </c>
      <c r="AF772">
        <f t="shared" si="68"/>
        <v>-0.32589839387041225</v>
      </c>
      <c r="AG772">
        <f t="shared" si="69"/>
        <v>-1.1276955323764863</v>
      </c>
      <c r="AH772">
        <f t="shared" si="70"/>
        <v>-89.25628205795185</v>
      </c>
      <c r="AI772">
        <f>SQRT(Table1[[#This Row],[ax]]*Table1[[#This Row],[ax]]+Table1[[#This Row],[ay]]*Table1[[#This Row],[ay]]+Table1[[#This Row],[az]]*Table1[[#This Row],[az]])-9.807</f>
        <v>9.6257307097751266E-2</v>
      </c>
    </row>
    <row r="773" spans="1:35" x14ac:dyDescent="0.25">
      <c r="A773">
        <v>44442646</v>
      </c>
      <c r="B773">
        <v>0.182334</v>
      </c>
      <c r="C773">
        <v>-0.28034799999999999</v>
      </c>
      <c r="D773">
        <v>9.9496990000000007</v>
      </c>
      <c r="E773">
        <v>-3.8977999999999999E-2</v>
      </c>
      <c r="F773">
        <v>-1.7018999999999999E-2</v>
      </c>
      <c r="G773">
        <v>-1.864617</v>
      </c>
      <c r="H773">
        <v>-14.070834</v>
      </c>
      <c r="I773">
        <v>5.0674679999999999</v>
      </c>
      <c r="J773">
        <v>70.386962999999994</v>
      </c>
      <c r="K773">
        <f>Table1[[#This Row],[mx]]-$W$8</f>
        <v>-6.161657425715652</v>
      </c>
      <c r="L773">
        <f>Table1[[#This Row],[my]]-$X$8</f>
        <v>-5.0498133092120394</v>
      </c>
      <c r="M773">
        <f>Table1[[#This Row],[mz]]-$Y$8</f>
        <v>47.783956606784386</v>
      </c>
      <c r="N773">
        <f>Table1[[#This Row],[cx]]*$W$9+Table1[[#This Row],[cy]]*$X$9+Table1[[#This Row],[cz]]*$Y$9</f>
        <v>-3.5108093694895037E-2</v>
      </c>
      <c r="O773">
        <f>Table1[[#This Row],[cx]]*$W$10+Table1[[#This Row],[cy]]*$X$10+Table1[[#This Row],[cz]]*$Y$10</f>
        <v>-0.45985120894919107</v>
      </c>
      <c r="P773">
        <f>Table1[[#This Row],[cx]]*$W$11+Table1[[#This Row],[cy]]*$X$11+Table1[[#This Row],[cz]]*$Y$11</f>
        <v>0.82323167440616452</v>
      </c>
      <c r="Q773">
        <f t="shared" si="66"/>
        <v>1.2010822399817326E-2</v>
      </c>
      <c r="R773">
        <f t="shared" si="67"/>
        <v>-94.36587066231489</v>
      </c>
      <c r="AF773">
        <f t="shared" si="68"/>
        <v>-2.2332748938609228</v>
      </c>
      <c r="AG773">
        <f t="shared" si="69"/>
        <v>-0.97511687153314797</v>
      </c>
      <c r="AH773">
        <f t="shared" si="70"/>
        <v>-106.83468450834502</v>
      </c>
      <c r="AI773">
        <f>SQRT(Table1[[#This Row],[ax]]*Table1[[#This Row],[ax]]+Table1[[#This Row],[ay]]*Table1[[#This Row],[ay]]+Table1[[#This Row],[az]]*Table1[[#This Row],[az]])-9.807</f>
        <v>0.14831771864971621</v>
      </c>
    </row>
    <row r="774" spans="1:35" x14ac:dyDescent="0.25">
      <c r="A774">
        <v>44494114</v>
      </c>
      <c r="B774">
        <v>-0.102591</v>
      </c>
      <c r="C774">
        <v>-0.14626600000000001</v>
      </c>
      <c r="D774">
        <v>9.6695630000000001</v>
      </c>
      <c r="E774">
        <v>-6.7530000000000003E-3</v>
      </c>
      <c r="F774">
        <v>-1.7018999999999999E-2</v>
      </c>
      <c r="G774">
        <v>-1.3444940000000001</v>
      </c>
      <c r="H774">
        <v>-15.333601</v>
      </c>
      <c r="I774">
        <v>6.3343350000000003</v>
      </c>
      <c r="J774">
        <v>70.213593000000003</v>
      </c>
      <c r="K774">
        <f>Table1[[#This Row],[mx]]-$W$8</f>
        <v>-7.4244244257156522</v>
      </c>
      <c r="L774">
        <f>Table1[[#This Row],[my]]-$X$8</f>
        <v>-3.782946309212039</v>
      </c>
      <c r="M774">
        <f>Table1[[#This Row],[mz]]-$Y$8</f>
        <v>47.610586606784395</v>
      </c>
      <c r="N774">
        <f>Table1[[#This Row],[cx]]*$W$9+Table1[[#This Row],[cy]]*$X$9+Table1[[#This Row],[cz]]*$Y$9</f>
        <v>-5.9314425525007208E-2</v>
      </c>
      <c r="O774">
        <f>Table1[[#This Row],[cx]]*$W$10+Table1[[#This Row],[cy]]*$X$10+Table1[[#This Row],[cz]]*$Y$10</f>
        <v>-0.43633363924305885</v>
      </c>
      <c r="P774">
        <f>Table1[[#This Row],[cx]]*$W$11+Table1[[#This Row],[cy]]*$X$11+Table1[[#This Row],[cz]]*$Y$11</f>
        <v>0.83073711456573351</v>
      </c>
      <c r="Q774">
        <f t="shared" si="66"/>
        <v>1.3449180220351114E-2</v>
      </c>
      <c r="R774">
        <f t="shared" si="67"/>
        <v>-97.741236005074626</v>
      </c>
      <c r="AF774">
        <f t="shared" si="68"/>
        <v>-0.38691839905184494</v>
      </c>
      <c r="AG774">
        <f t="shared" si="69"/>
        <v>-0.97511687153314797</v>
      </c>
      <c r="AH774">
        <f t="shared" si="70"/>
        <v>-77.033831780662112</v>
      </c>
      <c r="AI774">
        <f>SQRT(Table1[[#This Row],[ax]]*Table1[[#This Row],[ax]]+Table1[[#This Row],[ay]]*Table1[[#This Row],[ay]]+Table1[[#This Row],[az]]*Table1[[#This Row],[az]])-9.807</f>
        <v>-0.13578667038070158</v>
      </c>
    </row>
    <row r="775" spans="1:35" x14ac:dyDescent="0.25">
      <c r="A775">
        <v>44545582</v>
      </c>
      <c r="B775">
        <v>-0.52159699999999998</v>
      </c>
      <c r="C775">
        <v>-7.6829999999999996E-2</v>
      </c>
      <c r="D775">
        <v>9.7964629999999993</v>
      </c>
      <c r="E775">
        <v>-9.1500000000000001E-3</v>
      </c>
      <c r="F775">
        <v>-2.1013E-2</v>
      </c>
      <c r="G775">
        <v>-1.4238569999999999</v>
      </c>
      <c r="H775">
        <v>-14.070834</v>
      </c>
      <c r="I775">
        <v>5.42943</v>
      </c>
      <c r="J775">
        <v>70.040229999999994</v>
      </c>
      <c r="K775">
        <f>Table1[[#This Row],[mx]]-$W$8</f>
        <v>-6.161657425715652</v>
      </c>
      <c r="L775">
        <f>Table1[[#This Row],[my]]-$X$8</f>
        <v>-4.6878513092120393</v>
      </c>
      <c r="M775">
        <f>Table1[[#This Row],[mz]]-$Y$8</f>
        <v>47.437223606784386</v>
      </c>
      <c r="N775">
        <f>Table1[[#This Row],[cx]]*$W$9+Table1[[#This Row],[cy]]*$X$9+Table1[[#This Row],[cz]]*$Y$9</f>
        <v>-3.5670913221260148E-2</v>
      </c>
      <c r="O775">
        <f>Table1[[#This Row],[cx]]*$W$10+Table1[[#This Row],[cy]]*$X$10+Table1[[#This Row],[cz]]*$Y$10</f>
        <v>-0.45065394725251368</v>
      </c>
      <c r="P775">
        <f>Table1[[#This Row],[cx]]*$W$11+Table1[[#This Row],[cy]]*$X$11+Table1[[#This Row],[cz]]*$Y$11</f>
        <v>0.81964137064588549</v>
      </c>
      <c r="Q775">
        <f t="shared" si="66"/>
        <v>1.5333034124152295E-2</v>
      </c>
      <c r="R775">
        <f t="shared" si="67"/>
        <v>-94.525735185859205</v>
      </c>
      <c r="AF775">
        <f t="shared" si="68"/>
        <v>-0.5242563825447033</v>
      </c>
      <c r="AG775">
        <f t="shared" si="69"/>
        <v>-1.2039562149083989</v>
      </c>
      <c r="AH775">
        <f t="shared" si="70"/>
        <v>-81.580996730158859</v>
      </c>
      <c r="AI775">
        <f>SQRT(Table1[[#This Row],[ax]]*Table1[[#This Row],[ax]]+Table1[[#This Row],[ay]]*Table1[[#This Row],[ay]]+Table1[[#This Row],[az]]*Table1[[#This Row],[az]])-9.807</f>
        <v>3.6398155104020447E-3</v>
      </c>
    </row>
    <row r="776" spans="1:35" x14ac:dyDescent="0.25">
      <c r="A776">
        <v>44597041</v>
      </c>
      <c r="B776">
        <v>-0.41864099999999999</v>
      </c>
      <c r="C776">
        <v>-9.7890000000000008E-3</v>
      </c>
      <c r="D776">
        <v>9.8443489999999994</v>
      </c>
      <c r="E776">
        <v>1.769E-3</v>
      </c>
      <c r="F776">
        <v>-2.9801999999999999E-2</v>
      </c>
      <c r="G776">
        <v>-1.3444940000000001</v>
      </c>
      <c r="H776">
        <v>-12.086486000000001</v>
      </c>
      <c r="I776">
        <v>5.9723730000000002</v>
      </c>
      <c r="J776">
        <v>70.560333</v>
      </c>
      <c r="K776">
        <f>Table1[[#This Row],[mx]]-$W$8</f>
        <v>-4.1773094257156531</v>
      </c>
      <c r="L776">
        <f>Table1[[#This Row],[my]]-$X$8</f>
        <v>-4.1449083092120391</v>
      </c>
      <c r="M776">
        <f>Table1[[#This Row],[mz]]-$Y$8</f>
        <v>47.957326606784392</v>
      </c>
      <c r="N776">
        <f>Table1[[#This Row],[cx]]*$W$9+Table1[[#This Row],[cy]]*$X$9+Table1[[#This Row],[cz]]*$Y$9</f>
        <v>3.0570769861506808E-3</v>
      </c>
      <c r="O776">
        <f>Table1[[#This Row],[cx]]*$W$10+Table1[[#This Row],[cy]]*$X$10+Table1[[#This Row],[cz]]*$Y$10</f>
        <v>-0.44365659462437512</v>
      </c>
      <c r="P776">
        <f>Table1[[#This Row],[cx]]*$W$11+Table1[[#This Row],[cy]]*$X$11+Table1[[#This Row],[cz]]*$Y$11</f>
        <v>0.83040405639062831</v>
      </c>
      <c r="Q776">
        <f t="shared" si="66"/>
        <v>1.2902366291675583E-2</v>
      </c>
      <c r="R776">
        <f t="shared" si="67"/>
        <v>-89.605201773305978</v>
      </c>
      <c r="AF776">
        <f t="shared" si="68"/>
        <v>0.10135623395864263</v>
      </c>
      <c r="AG776">
        <f t="shared" si="69"/>
        <v>-1.7075288210488793</v>
      </c>
      <c r="AH776">
        <f t="shared" si="70"/>
        <v>-77.033831780662112</v>
      </c>
      <c r="AI776">
        <f>SQRT(Table1[[#This Row],[ax]]*Table1[[#This Row],[ax]]+Table1[[#This Row],[ay]]*Table1[[#This Row],[ay]]+Table1[[#This Row],[az]]*Table1[[#This Row],[az]])-9.807</f>
        <v>4.6251409824220602E-2</v>
      </c>
    </row>
    <row r="777" spans="1:35" x14ac:dyDescent="0.25">
      <c r="A777">
        <v>44648510</v>
      </c>
      <c r="B777">
        <v>0.26134600000000002</v>
      </c>
      <c r="C777">
        <v>1.8936980000000001</v>
      </c>
      <c r="D777">
        <v>9.7509709999999998</v>
      </c>
      <c r="E777">
        <v>-3.6847999999999999E-2</v>
      </c>
      <c r="F777">
        <v>-1.6486000000000001E-2</v>
      </c>
      <c r="G777">
        <v>-0.99960899999999997</v>
      </c>
      <c r="H777">
        <v>-12.988462</v>
      </c>
      <c r="I777">
        <v>6.1533540000000002</v>
      </c>
      <c r="J777">
        <v>69.693496999999994</v>
      </c>
      <c r="K777">
        <f>Table1[[#This Row],[mx]]-$W$8</f>
        <v>-5.0792854257156526</v>
      </c>
      <c r="L777">
        <f>Table1[[#This Row],[my]]-$X$8</f>
        <v>-3.9639273092120391</v>
      </c>
      <c r="M777">
        <f>Table1[[#This Row],[mz]]-$Y$8</f>
        <v>47.090490606784385</v>
      </c>
      <c r="N777">
        <f>Table1[[#This Row],[cx]]*$W$9+Table1[[#This Row],[cy]]*$X$9+Table1[[#This Row],[cz]]*$Y$9</f>
        <v>-1.5593572650527937E-2</v>
      </c>
      <c r="O777">
        <f>Table1[[#This Row],[cx]]*$W$10+Table1[[#This Row],[cy]]*$X$10+Table1[[#This Row],[cz]]*$Y$10</f>
        <v>-0.43428262215526131</v>
      </c>
      <c r="P777">
        <f>Table1[[#This Row],[cx]]*$W$11+Table1[[#This Row],[cy]]*$X$11+Table1[[#This Row],[cz]]*$Y$11</f>
        <v>0.81733485556187113</v>
      </c>
      <c r="Q777">
        <f t="shared" si="66"/>
        <v>2.0483099245812798E-2</v>
      </c>
      <c r="R777">
        <f t="shared" si="67"/>
        <v>-92.0564079359267</v>
      </c>
      <c r="AF777">
        <f t="shared" si="68"/>
        <v>-2.1112348834980574</v>
      </c>
      <c r="AG777">
        <f t="shared" si="69"/>
        <v>-0.94457822105267519</v>
      </c>
      <c r="AH777">
        <f t="shared" si="70"/>
        <v>-57.273376863292704</v>
      </c>
      <c r="AI777">
        <f>SQRT(Table1[[#This Row],[ax]]*Table1[[#This Row],[ax]]+Table1[[#This Row],[ay]]*Table1[[#This Row],[ay]]+Table1[[#This Row],[az]]*Table1[[#This Row],[az]])-9.807</f>
        <v>0.12959042578292923</v>
      </c>
    </row>
    <row r="778" spans="1:35" x14ac:dyDescent="0.25">
      <c r="A778">
        <v>44699983</v>
      </c>
      <c r="B778">
        <v>-0.24385599999999999</v>
      </c>
      <c r="C778">
        <v>0.47147</v>
      </c>
      <c r="D778">
        <v>9.6504089999999998</v>
      </c>
      <c r="E778">
        <v>9.2259999999999998E-3</v>
      </c>
      <c r="F778">
        <v>-1.1426E-2</v>
      </c>
      <c r="G778">
        <v>-0.83768600000000004</v>
      </c>
      <c r="H778">
        <v>-11.184509</v>
      </c>
      <c r="I778">
        <v>5.0674679999999999</v>
      </c>
      <c r="J778">
        <v>69.346763999999993</v>
      </c>
      <c r="K778">
        <f>Table1[[#This Row],[mx]]-$W$8</f>
        <v>-3.2753324257156526</v>
      </c>
      <c r="L778">
        <f>Table1[[#This Row],[my]]-$X$8</f>
        <v>-5.0498133092120394</v>
      </c>
      <c r="M778">
        <f>Table1[[#This Row],[mz]]-$Y$8</f>
        <v>46.743757606784385</v>
      </c>
      <c r="N778">
        <f>Table1[[#This Row],[cx]]*$W$9+Table1[[#This Row],[cy]]*$X$9+Table1[[#This Row],[cz]]*$Y$9</f>
        <v>1.8032708688068305E-2</v>
      </c>
      <c r="O778">
        <f>Table1[[#This Row],[cx]]*$W$10+Table1[[#This Row],[cy]]*$X$10+Table1[[#This Row],[cz]]*$Y$10</f>
        <v>-0.4502411558119524</v>
      </c>
      <c r="P778">
        <f>Table1[[#This Row],[cx]]*$W$11+Table1[[#This Row],[cy]]*$X$11+Table1[[#This Row],[cz]]*$Y$11</f>
        <v>0.80119836471039185</v>
      </c>
      <c r="Q778">
        <f t="shared" si="66"/>
        <v>2.4037061572399324E-2</v>
      </c>
      <c r="R778">
        <f t="shared" si="67"/>
        <v>-87.706459821320465</v>
      </c>
      <c r="AF778">
        <f t="shared" si="68"/>
        <v>0.52861086178769745</v>
      </c>
      <c r="AG778">
        <f t="shared" si="69"/>
        <v>-0.65466157671647862</v>
      </c>
      <c r="AH778">
        <f t="shared" si="70"/>
        <v>-47.995872357195879</v>
      </c>
      <c r="AI778">
        <f>SQRT(Table1[[#This Row],[ax]]*Table1[[#This Row],[ax]]+Table1[[#This Row],[ay]]*Table1[[#This Row],[ay]]+Table1[[#This Row],[az]]*Table1[[#This Row],[az]])-9.807</f>
        <v>-0.14200421226594706</v>
      </c>
    </row>
    <row r="779" spans="1:35" x14ac:dyDescent="0.25">
      <c r="A779">
        <v>44751447</v>
      </c>
      <c r="B779">
        <v>0.448104</v>
      </c>
      <c r="C779">
        <v>0.14823600000000001</v>
      </c>
      <c r="D779">
        <v>9.7653359999999996</v>
      </c>
      <c r="E779">
        <v>8.1609999999999999E-3</v>
      </c>
      <c r="F779">
        <v>-1.3823E-2</v>
      </c>
      <c r="G779">
        <v>-0.55405499999999996</v>
      </c>
      <c r="H779">
        <v>-10.462928</v>
      </c>
      <c r="I779">
        <v>5.42943</v>
      </c>
      <c r="J779">
        <v>69.693496999999994</v>
      </c>
      <c r="K779">
        <f>Table1[[#This Row],[mx]]-$W$8</f>
        <v>-2.5537514257156522</v>
      </c>
      <c r="L779">
        <f>Table1[[#This Row],[my]]-$X$8</f>
        <v>-4.6878513092120393</v>
      </c>
      <c r="M779">
        <f>Table1[[#This Row],[mz]]-$Y$8</f>
        <v>47.090490606784385</v>
      </c>
      <c r="N779">
        <f>Table1[[#This Row],[cx]]*$W$9+Table1[[#This Row],[cy]]*$X$9+Table1[[#This Row],[cz]]*$Y$9</f>
        <v>3.2405313216978017E-2</v>
      </c>
      <c r="O779">
        <f>Table1[[#This Row],[cx]]*$W$10+Table1[[#This Row],[cy]]*$X$10+Table1[[#This Row],[cz]]*$Y$10</f>
        <v>-0.44592333994491484</v>
      </c>
      <c r="P779">
        <f>Table1[[#This Row],[cx]]*$W$11+Table1[[#This Row],[cy]]*$X$11+Table1[[#This Row],[cz]]*$Y$11</f>
        <v>0.80910001864688619</v>
      </c>
      <c r="Q779">
        <f t="shared" si="66"/>
        <v>2.1158445890340351E-2</v>
      </c>
      <c r="R779">
        <f t="shared" si="67"/>
        <v>-85.843613746846515</v>
      </c>
      <c r="AF779">
        <f t="shared" si="68"/>
        <v>0.46759085660626482</v>
      </c>
      <c r="AG779">
        <f t="shared" si="69"/>
        <v>-0.79199956020933693</v>
      </c>
      <c r="AH779">
        <f t="shared" si="70"/>
        <v>-31.745013118120823</v>
      </c>
      <c r="AI779">
        <f>SQRT(Table1[[#This Row],[ax]]*Table1[[#This Row],[ax]]+Table1[[#This Row],[ay]]*Table1[[#This Row],[ay]]+Table1[[#This Row],[az]]*Table1[[#This Row],[az]])-9.807</f>
        <v>-3.0264435436132331E-2</v>
      </c>
    </row>
    <row r="780" spans="1:35" x14ac:dyDescent="0.25">
      <c r="A780">
        <v>44802915</v>
      </c>
      <c r="B780">
        <v>0.227826</v>
      </c>
      <c r="C780">
        <v>-1.0752630000000001</v>
      </c>
      <c r="D780">
        <v>9.8778699999999997</v>
      </c>
      <c r="E780">
        <v>-2.2200000000000001E-2</v>
      </c>
      <c r="F780">
        <v>-6.0990000000000003E-3</v>
      </c>
      <c r="G780">
        <v>-4.6369999999999996E-3</v>
      </c>
      <c r="H780">
        <v>-11.906090000000001</v>
      </c>
      <c r="I780">
        <v>5.42943</v>
      </c>
      <c r="J780">
        <v>70.040229999999994</v>
      </c>
      <c r="K780">
        <f>Table1[[#This Row],[mx]]-$W$8</f>
        <v>-3.9969134257156531</v>
      </c>
      <c r="L780">
        <f>Table1[[#This Row],[my]]-$X$8</f>
        <v>-4.6878513092120393</v>
      </c>
      <c r="M780">
        <f>Table1[[#This Row],[mz]]-$Y$8</f>
        <v>47.437223606784386</v>
      </c>
      <c r="N780">
        <f>Table1[[#This Row],[cx]]*$W$9+Table1[[#This Row],[cy]]*$X$9+Table1[[#This Row],[cz]]*$Y$9</f>
        <v>5.5348800487400318E-3</v>
      </c>
      <c r="O780">
        <f>Table1[[#This Row],[cx]]*$W$10+Table1[[#This Row],[cy]]*$X$10+Table1[[#This Row],[cz]]*$Y$10</f>
        <v>-0.44940437368498043</v>
      </c>
      <c r="P780">
        <f>Table1[[#This Row],[cx]]*$W$11+Table1[[#This Row],[cy]]*$X$11+Table1[[#This Row],[cz]]*$Y$11</f>
        <v>0.81702571201450613</v>
      </c>
      <c r="Q780">
        <f t="shared" si="66"/>
        <v>1.7023480312750378E-2</v>
      </c>
      <c r="R780">
        <f t="shared" si="67"/>
        <v>-89.29437884324453</v>
      </c>
      <c r="AF780">
        <f t="shared" si="68"/>
        <v>-1.2719663051904275</v>
      </c>
      <c r="AG780">
        <f t="shared" si="69"/>
        <v>-0.34944695925028912</v>
      </c>
      <c r="AH780">
        <f t="shared" si="70"/>
        <v>-0.26568052960216271</v>
      </c>
      <c r="AI780">
        <f>SQRT(Table1[[#This Row],[ax]]*Table1[[#This Row],[ax]]+Table1[[#This Row],[ay]]*Table1[[#This Row],[ay]]+Table1[[#This Row],[az]]*Table1[[#This Row],[az]])-9.807</f>
        <v>0.13183347995855144</v>
      </c>
    </row>
    <row r="781" spans="1:35" x14ac:dyDescent="0.25">
      <c r="A781">
        <v>44854372</v>
      </c>
      <c r="B781">
        <v>-6.4282000000000006E-2</v>
      </c>
      <c r="C781">
        <v>-0.529358</v>
      </c>
      <c r="D781">
        <v>9.8036449999999995</v>
      </c>
      <c r="E781">
        <v>-2.7590000000000002E-3</v>
      </c>
      <c r="F781">
        <v>-1.0361E-2</v>
      </c>
      <c r="G781">
        <v>-0.53301600000000005</v>
      </c>
      <c r="H781">
        <v>-12.808066</v>
      </c>
      <c r="I781">
        <v>5.9723730000000002</v>
      </c>
      <c r="J781">
        <v>70.560333</v>
      </c>
      <c r="K781">
        <f>Table1[[#This Row],[mx]]-$W$8</f>
        <v>-4.8988894257156526</v>
      </c>
      <c r="L781">
        <f>Table1[[#This Row],[my]]-$X$8</f>
        <v>-4.1449083092120391</v>
      </c>
      <c r="M781">
        <f>Table1[[#This Row],[mz]]-$Y$8</f>
        <v>47.957326606784392</v>
      </c>
      <c r="N781">
        <f>Table1[[#This Row],[cx]]*$W$9+Table1[[#This Row],[cy]]*$X$9+Table1[[#This Row],[cz]]*$Y$9</f>
        <v>-1.067816205724971E-2</v>
      </c>
      <c r="O781">
        <f>Table1[[#This Row],[cx]]*$W$10+Table1[[#This Row],[cy]]*$X$10+Table1[[#This Row],[cz]]*$Y$10</f>
        <v>-0.4440731183772349</v>
      </c>
      <c r="P781">
        <f>Table1[[#This Row],[cx]]*$W$11+Table1[[#This Row],[cy]]*$X$11+Table1[[#This Row],[cz]]*$Y$11</f>
        <v>0.83127594099002233</v>
      </c>
      <c r="Q781">
        <f t="shared" si="66"/>
        <v>1.2469150908961965E-2</v>
      </c>
      <c r="R781">
        <f t="shared" si="67"/>
        <v>-91.377466268321314</v>
      </c>
      <c r="AF781">
        <f t="shared" si="68"/>
        <v>-0.15807905567659414</v>
      </c>
      <c r="AG781">
        <f t="shared" si="69"/>
        <v>-0.59364157153504593</v>
      </c>
      <c r="AH781">
        <f t="shared" si="70"/>
        <v>-30.539567212945091</v>
      </c>
      <c r="AI781">
        <f>SQRT(Table1[[#This Row],[ax]]*Table1[[#This Row],[ax]]+Table1[[#This Row],[ay]]*Table1[[#This Row],[ay]]+Table1[[#This Row],[az]]*Table1[[#This Row],[az]])-9.807</f>
        <v>1.113665385204321E-2</v>
      </c>
    </row>
    <row r="782" spans="1:35" x14ac:dyDescent="0.25">
      <c r="A782">
        <v>44905829</v>
      </c>
      <c r="B782">
        <v>0.34035900000000002</v>
      </c>
      <c r="C782">
        <v>-1.3745540000000001</v>
      </c>
      <c r="D782">
        <v>10.153216</v>
      </c>
      <c r="E782">
        <v>-3.3119000000000003E-2</v>
      </c>
      <c r="F782">
        <v>-6.3660000000000001E-3</v>
      </c>
      <c r="G782">
        <v>-0.42062899999999998</v>
      </c>
      <c r="H782">
        <v>-11.004113</v>
      </c>
      <c r="I782">
        <v>2.714715</v>
      </c>
      <c r="J782">
        <v>70.560333</v>
      </c>
      <c r="K782">
        <f>Table1[[#This Row],[mx]]-$W$8</f>
        <v>-3.0949364257156526</v>
      </c>
      <c r="L782">
        <f>Table1[[#This Row],[my]]-$X$8</f>
        <v>-7.4025663092120393</v>
      </c>
      <c r="M782">
        <f>Table1[[#This Row],[mz]]-$Y$8</f>
        <v>47.957326606784392</v>
      </c>
      <c r="N782">
        <f>Table1[[#This Row],[cx]]*$W$9+Table1[[#This Row],[cy]]*$X$9+Table1[[#This Row],[cz]]*$Y$9</f>
        <v>2.332462149722548E-2</v>
      </c>
      <c r="O782">
        <f>Table1[[#This Row],[cx]]*$W$10+Table1[[#This Row],[cy]]*$X$10+Table1[[#This Row],[cz]]*$Y$10</f>
        <v>-0.50197529681464492</v>
      </c>
      <c r="P782">
        <f>Table1[[#This Row],[cx]]*$W$11+Table1[[#This Row],[cy]]*$X$11+Table1[[#This Row],[cz]]*$Y$11</f>
        <v>0.80577166393905042</v>
      </c>
      <c r="Q782">
        <f t="shared" si="66"/>
        <v>9.6449662393516926E-3</v>
      </c>
      <c r="R782">
        <f t="shared" si="67"/>
        <v>-87.339626406951538</v>
      </c>
      <c r="AF782">
        <f t="shared" si="68"/>
        <v>-1.8975789216937735</v>
      </c>
      <c r="AG782">
        <f t="shared" si="69"/>
        <v>-0.36474493238028205</v>
      </c>
      <c r="AH782">
        <f t="shared" si="70"/>
        <v>-24.100266440808301</v>
      </c>
      <c r="AI782">
        <f>SQRT(Table1[[#This Row],[ax]]*Table1[[#This Row],[ax]]+Table1[[#This Row],[ay]]*Table1[[#This Row],[ay]]+Table1[[#This Row],[az]]*Table1[[#This Row],[az]])-9.807</f>
        <v>0.44448955471608542</v>
      </c>
    </row>
    <row r="783" spans="1:35" x14ac:dyDescent="0.25">
      <c r="A783">
        <v>44957299</v>
      </c>
      <c r="B783">
        <v>-2.029E-3</v>
      </c>
      <c r="C783">
        <v>-0.22048999999999999</v>
      </c>
      <c r="D783">
        <v>9.7342099999999991</v>
      </c>
      <c r="E783">
        <v>1.7748E-2</v>
      </c>
      <c r="F783">
        <v>9.3469999999999994E-3</v>
      </c>
      <c r="G783">
        <v>0.59005600000000002</v>
      </c>
      <c r="H783">
        <v>-11.906090000000001</v>
      </c>
      <c r="I783">
        <v>6.5153160000000003</v>
      </c>
      <c r="J783">
        <v>69.693496999999994</v>
      </c>
      <c r="K783">
        <f>Table1[[#This Row],[mx]]-$W$8</f>
        <v>-3.9969134257156531</v>
      </c>
      <c r="L783">
        <f>Table1[[#This Row],[my]]-$X$8</f>
        <v>-3.6019653092120389</v>
      </c>
      <c r="M783">
        <f>Table1[[#This Row],[mz]]-$Y$8</f>
        <v>47.090490606784385</v>
      </c>
      <c r="N783">
        <f>Table1[[#This Row],[cx]]*$W$9+Table1[[#This Row],[cy]]*$X$9+Table1[[#This Row],[cz]]*$Y$9</f>
        <v>5.04658744656937E-3</v>
      </c>
      <c r="O783">
        <f>Table1[[#This Row],[cx]]*$W$10+Table1[[#This Row],[cy]]*$X$10+Table1[[#This Row],[cz]]*$Y$10</f>
        <v>-0.42710855875468634</v>
      </c>
      <c r="P783">
        <f>Table1[[#This Row],[cx]]*$W$11+Table1[[#This Row],[cy]]*$X$11+Table1[[#This Row],[cz]]*$Y$11</f>
        <v>0.8186186442381358</v>
      </c>
      <c r="Q783">
        <f t="shared" si="66"/>
        <v>2.1731573259597962E-2</v>
      </c>
      <c r="R783">
        <f t="shared" si="67"/>
        <v>-89.32304164652615</v>
      </c>
      <c r="AF783">
        <f t="shared" si="68"/>
        <v>1.0168854947981851</v>
      </c>
      <c r="AG783">
        <f t="shared" si="69"/>
        <v>0.53554365110878044</v>
      </c>
      <c r="AH783">
        <f t="shared" si="70"/>
        <v>33.807718476371306</v>
      </c>
      <c r="AI783">
        <f>SQRT(Table1[[#This Row],[ax]]*Table1[[#This Row],[ax]]+Table1[[#This Row],[ay]]*Table1[[#This Row],[ay]]+Table1[[#This Row],[az]]*Table1[[#This Row],[az]])-9.807</f>
        <v>-7.0292944683968628E-2</v>
      </c>
    </row>
    <row r="784" spans="1:35" x14ac:dyDescent="0.25">
      <c r="A784">
        <v>45008759</v>
      </c>
      <c r="B784">
        <v>-0.114562</v>
      </c>
      <c r="C784">
        <v>-0.127111</v>
      </c>
      <c r="D784">
        <v>9.7318160000000002</v>
      </c>
      <c r="E784">
        <v>3.8990000000000001E-3</v>
      </c>
      <c r="F784">
        <v>3.222E-3</v>
      </c>
      <c r="G784">
        <v>0.26035199999999997</v>
      </c>
      <c r="H784">
        <v>-11.364903999999999</v>
      </c>
      <c r="I784">
        <v>5.2484489999999999</v>
      </c>
      <c r="J784">
        <v>71.600532999999999</v>
      </c>
      <c r="K784">
        <f>Table1[[#This Row],[mx]]-$W$8</f>
        <v>-3.4557274257156516</v>
      </c>
      <c r="L784">
        <f>Table1[[#This Row],[my]]-$X$8</f>
        <v>-4.8688323092120394</v>
      </c>
      <c r="M784">
        <f>Table1[[#This Row],[mz]]-$Y$8</f>
        <v>48.99752660678439</v>
      </c>
      <c r="N784">
        <f>Table1[[#This Row],[cx]]*$W$9+Table1[[#This Row],[cy]]*$X$9+Table1[[#This Row],[cz]]*$Y$9</f>
        <v>1.8518077871320621E-2</v>
      </c>
      <c r="O784">
        <f>Table1[[#This Row],[cx]]*$W$10+Table1[[#This Row],[cy]]*$X$10+Table1[[#This Row],[cz]]*$Y$10</f>
        <v>-0.46428258582721937</v>
      </c>
      <c r="P784">
        <f>Table1[[#This Row],[cx]]*$W$11+Table1[[#This Row],[cy]]*$X$11+Table1[[#This Row],[cz]]*$Y$11</f>
        <v>0.84289471647648195</v>
      </c>
      <c r="Q784">
        <f t="shared" si="66"/>
        <v>5.4209731538152773E-3</v>
      </c>
      <c r="R784">
        <f t="shared" si="67"/>
        <v>-87.715947908284718</v>
      </c>
      <c r="AF784">
        <f t="shared" si="68"/>
        <v>0.22339624432150798</v>
      </c>
      <c r="AG784">
        <f t="shared" si="69"/>
        <v>0.18460700159115126</v>
      </c>
      <c r="AH784">
        <f t="shared" si="70"/>
        <v>14.917070787790008</v>
      </c>
      <c r="AI784">
        <f>SQRT(Table1[[#This Row],[ax]]*Table1[[#This Row],[ax]]+Table1[[#This Row],[ay]]*Table1[[#This Row],[ay]]+Table1[[#This Row],[az]]*Table1[[#This Row],[az]])-9.807</f>
        <v>-7.3679686971100722E-2</v>
      </c>
    </row>
    <row r="785" spans="1:35" x14ac:dyDescent="0.25">
      <c r="A785">
        <v>45060227</v>
      </c>
      <c r="B785">
        <v>-0.12892799999999999</v>
      </c>
      <c r="C785">
        <v>0.17936199999999999</v>
      </c>
      <c r="D785">
        <v>9.7892799999999998</v>
      </c>
      <c r="E785">
        <v>9.7000000000000005E-4</v>
      </c>
      <c r="F785">
        <v>2.92E-4</v>
      </c>
      <c r="G785">
        <v>1.2141000000000001E-2</v>
      </c>
      <c r="H785">
        <v>-11.004113</v>
      </c>
      <c r="I785">
        <v>5.9723730000000002</v>
      </c>
      <c r="J785">
        <v>69.866859000000005</v>
      </c>
      <c r="K785">
        <f>Table1[[#This Row],[mx]]-$W$8</f>
        <v>-3.0949364257156526</v>
      </c>
      <c r="L785">
        <f>Table1[[#This Row],[my]]-$X$8</f>
        <v>-4.1449083092120391</v>
      </c>
      <c r="M785">
        <f>Table1[[#This Row],[mz]]-$Y$8</f>
        <v>47.263852606784397</v>
      </c>
      <c r="N785">
        <f>Table1[[#This Row],[cx]]*$W$9+Table1[[#This Row],[cy]]*$X$9+Table1[[#This Row],[cz]]*$Y$9</f>
        <v>2.2459812833756164E-2</v>
      </c>
      <c r="O785">
        <f>Table1[[#This Row],[cx]]*$W$10+Table1[[#This Row],[cy]]*$X$10+Table1[[#This Row],[cz]]*$Y$10</f>
        <v>-0.43773577600797436</v>
      </c>
      <c r="P785">
        <f>Table1[[#This Row],[cx]]*$W$11+Table1[[#This Row],[cy]]*$X$11+Table1[[#This Row],[cz]]*$Y$11</f>
        <v>0.81673223972973219</v>
      </c>
      <c r="Q785">
        <f t="shared" si="66"/>
        <v>1.983348204191281E-2</v>
      </c>
      <c r="R785">
        <f t="shared" si="67"/>
        <v>-87.062782915250025</v>
      </c>
      <c r="AF785">
        <f t="shared" si="68"/>
        <v>5.5576906127689854E-2</v>
      </c>
      <c r="AG785">
        <f t="shared" si="69"/>
        <v>1.6730367617820038E-2</v>
      </c>
      <c r="AH785">
        <f t="shared" si="70"/>
        <v>0.69562805906833247</v>
      </c>
      <c r="AI785">
        <f>SQRT(Table1[[#This Row],[ax]]*Table1[[#This Row],[ax]]+Table1[[#This Row],[ay]]*Table1[[#This Row],[ay]]+Table1[[#This Row],[az]]*Table1[[#This Row],[az]])-9.807</f>
        <v>-1.5228144271947741E-2</v>
      </c>
    </row>
    <row r="786" spans="1:35" x14ac:dyDescent="0.25">
      <c r="A786">
        <v>45111682</v>
      </c>
      <c r="B786">
        <v>-6.9070000000000006E-2</v>
      </c>
      <c r="C786">
        <v>9.0772000000000005E-2</v>
      </c>
      <c r="D786">
        <v>9.8108280000000008</v>
      </c>
      <c r="E786">
        <v>-1.1609999999999999E-3</v>
      </c>
      <c r="F786">
        <v>1.091E-3</v>
      </c>
      <c r="G786">
        <v>9.5600000000000004E-4</v>
      </c>
      <c r="H786">
        <v>-11.364903999999999</v>
      </c>
      <c r="I786">
        <v>3.4386389999999998</v>
      </c>
      <c r="J786">
        <v>69.520126000000005</v>
      </c>
      <c r="K786">
        <f>Table1[[#This Row],[mx]]-$W$8</f>
        <v>-3.4557274257156516</v>
      </c>
      <c r="L786">
        <f>Table1[[#This Row],[my]]-$X$8</f>
        <v>-6.6786423092120391</v>
      </c>
      <c r="M786">
        <f>Table1[[#This Row],[mz]]-$Y$8</f>
        <v>46.917119606784397</v>
      </c>
      <c r="N786">
        <f>Table1[[#This Row],[cx]]*$W$9+Table1[[#This Row],[cy]]*$X$9+Table1[[#This Row],[cz]]*$Y$9</f>
        <v>1.4731247053963295E-2</v>
      </c>
      <c r="O786">
        <f>Table1[[#This Row],[cx]]*$W$10+Table1[[#This Row],[cy]]*$X$10+Table1[[#This Row],[cz]]*$Y$10</f>
        <v>-0.48114098969943203</v>
      </c>
      <c r="P786">
        <f>Table1[[#This Row],[cx]]*$W$11+Table1[[#This Row],[cy]]*$X$11+Table1[[#This Row],[cz]]*$Y$11</f>
        <v>0.7928449355418149</v>
      </c>
      <c r="Q786">
        <f t="shared" si="66"/>
        <v>1.9511409374285815E-2</v>
      </c>
      <c r="R786">
        <f t="shared" si="67"/>
        <v>-88.246304700809517</v>
      </c>
      <c r="AF786">
        <f t="shared" si="68"/>
        <v>-6.6520400014688577E-2</v>
      </c>
      <c r="AG786">
        <f t="shared" si="69"/>
        <v>6.2509695448772815E-2</v>
      </c>
      <c r="AH786">
        <f t="shared" si="70"/>
        <v>5.47747652145067E-2</v>
      </c>
      <c r="AI786">
        <f>SQRT(Table1[[#This Row],[ax]]*Table1[[#This Row],[ax]]+Table1[[#This Row],[ay]]*Table1[[#This Row],[ay]]+Table1[[#This Row],[az]]*Table1[[#This Row],[az]])-9.807</f>
        <v>4.4910317682091971E-3</v>
      </c>
    </row>
    <row r="787" spans="1:35" x14ac:dyDescent="0.25">
      <c r="A787">
        <v>45163133</v>
      </c>
      <c r="B787">
        <v>-8.1042000000000003E-2</v>
      </c>
      <c r="C787">
        <v>9.5560999999999993E-2</v>
      </c>
      <c r="D787">
        <v>9.7318160000000002</v>
      </c>
      <c r="E787">
        <v>-3.2910000000000001E-3</v>
      </c>
      <c r="F787">
        <v>-1.3060000000000001E-3</v>
      </c>
      <c r="G787">
        <v>1.222E-3</v>
      </c>
      <c r="H787">
        <v>-13.349252999999999</v>
      </c>
      <c r="I787">
        <v>5.0674679999999999</v>
      </c>
      <c r="J787">
        <v>71.080428999999995</v>
      </c>
      <c r="K787">
        <f>Table1[[#This Row],[mx]]-$W$8</f>
        <v>-5.4400764257156515</v>
      </c>
      <c r="L787">
        <f>Table1[[#This Row],[my]]-$X$8</f>
        <v>-5.0498133092120394</v>
      </c>
      <c r="M787">
        <f>Table1[[#This Row],[mz]]-$Y$8</f>
        <v>48.477422606784387</v>
      </c>
      <c r="N787">
        <f>Table1[[#This Row],[cx]]*$W$9+Table1[[#This Row],[cy]]*$X$9+Table1[[#This Row],[cz]]*$Y$9</f>
        <v>-2.0172669639620194E-2</v>
      </c>
      <c r="O787">
        <f>Table1[[#This Row],[cx]]*$W$10+Table1[[#This Row],[cy]]*$X$10+Table1[[#This Row],[cz]]*$Y$10</f>
        <v>-0.46473065477883091</v>
      </c>
      <c r="P787">
        <f>Table1[[#This Row],[cx]]*$W$11+Table1[[#This Row],[cy]]*$X$11+Table1[[#This Row],[cz]]*$Y$11</f>
        <v>0.83472363210293776</v>
      </c>
      <c r="Q787">
        <f t="shared" si="66"/>
        <v>7.5437805880428808E-3</v>
      </c>
      <c r="R787">
        <f t="shared" si="67"/>
        <v>-92.485490723217936</v>
      </c>
      <c r="AF787">
        <f t="shared" si="68"/>
        <v>-0.18856041037755392</v>
      </c>
      <c r="AG787">
        <f t="shared" si="69"/>
        <v>-7.482828804408552E-2</v>
      </c>
      <c r="AH787">
        <f t="shared" si="70"/>
        <v>7.0015442564986596E-2</v>
      </c>
      <c r="AI787">
        <f>SQRT(Table1[[#This Row],[ax]]*Table1[[#This Row],[ax]]+Table1[[#This Row],[ay]]*Table1[[#This Row],[ay]]+Table1[[#This Row],[az]]*Table1[[#This Row],[az]])-9.807</f>
        <v>-7.4377415704388383E-2</v>
      </c>
    </row>
    <row r="788" spans="1:35" x14ac:dyDescent="0.25">
      <c r="A788">
        <v>45214589</v>
      </c>
      <c r="B788">
        <v>-5.9492999999999997E-2</v>
      </c>
      <c r="C788">
        <v>9.5560999999999993E-2</v>
      </c>
      <c r="D788">
        <v>9.7581530000000001</v>
      </c>
      <c r="E788">
        <v>-2.2260000000000001E-3</v>
      </c>
      <c r="F788">
        <v>-7.7300000000000003E-4</v>
      </c>
      <c r="G788">
        <v>1.755E-3</v>
      </c>
      <c r="H788">
        <v>-11.004113</v>
      </c>
      <c r="I788">
        <v>4.5245249999999997</v>
      </c>
      <c r="J788">
        <v>69.520126000000005</v>
      </c>
      <c r="K788">
        <f>Table1[[#This Row],[mx]]-$W$8</f>
        <v>-3.0949364257156526</v>
      </c>
      <c r="L788">
        <f>Table1[[#This Row],[my]]-$X$8</f>
        <v>-5.5927563092120396</v>
      </c>
      <c r="M788">
        <f>Table1[[#This Row],[mz]]-$Y$8</f>
        <v>46.917119606784397</v>
      </c>
      <c r="N788">
        <f>Table1[[#This Row],[cx]]*$W$9+Table1[[#This Row],[cy]]*$X$9+Table1[[#This Row],[cz]]*$Y$9</f>
        <v>2.1710675996904912E-2</v>
      </c>
      <c r="O788">
        <f>Table1[[#This Row],[cx]]*$W$10+Table1[[#This Row],[cy]]*$X$10+Table1[[#This Row],[cz]]*$Y$10</f>
        <v>-0.46128489739533868</v>
      </c>
      <c r="P788">
        <f>Table1[[#This Row],[cx]]*$W$11+Table1[[#This Row],[cy]]*$X$11+Table1[[#This Row],[cz]]*$Y$11</f>
        <v>0.80018384600968151</v>
      </c>
      <c r="Q788">
        <f t="shared" si="66"/>
        <v>2.1447808282626712E-2</v>
      </c>
      <c r="R788">
        <f t="shared" si="67"/>
        <v>-87.305325140968051</v>
      </c>
      <c r="AF788">
        <f t="shared" si="68"/>
        <v>-0.12754040519612125</v>
      </c>
      <c r="AG788">
        <f t="shared" si="69"/>
        <v>-4.4289637563612635E-2</v>
      </c>
      <c r="AH788">
        <f t="shared" si="70"/>
        <v>0.10055409304545948</v>
      </c>
      <c r="AI788">
        <f>SQRT(Table1[[#This Row],[ax]]*Table1[[#This Row],[ax]]+Table1[[#This Row],[ay]]*Table1[[#This Row],[ay]]+Table1[[#This Row],[az]]*Table1[[#This Row],[az]])-9.807</f>
        <v>-4.8197753147213973E-2</v>
      </c>
    </row>
    <row r="789" spans="1:35" x14ac:dyDescent="0.25">
      <c r="A789">
        <v>45266045</v>
      </c>
      <c r="B789">
        <v>-7.8646999999999995E-2</v>
      </c>
      <c r="C789">
        <v>0.112321</v>
      </c>
      <c r="D789">
        <v>9.7581530000000001</v>
      </c>
      <c r="E789">
        <v>-9.5000000000000005E-5</v>
      </c>
      <c r="F789">
        <v>-2.1050000000000001E-3</v>
      </c>
      <c r="G789">
        <v>2.0209999999999998E-3</v>
      </c>
      <c r="H789">
        <v>-10.643323000000001</v>
      </c>
      <c r="I789">
        <v>5.9723730000000002</v>
      </c>
      <c r="J789">
        <v>71.947265999999999</v>
      </c>
      <c r="K789">
        <f>Table1[[#This Row],[mx]]-$W$8</f>
        <v>-2.7341464257156529</v>
      </c>
      <c r="L789">
        <f>Table1[[#This Row],[my]]-$X$8</f>
        <v>-4.1449083092120391</v>
      </c>
      <c r="M789">
        <f>Table1[[#This Row],[mz]]-$Y$8</f>
        <v>49.344259606784391</v>
      </c>
      <c r="N789">
        <f>Table1[[#This Row],[cx]]*$W$9+Table1[[#This Row],[cy]]*$X$9+Table1[[#This Row],[cz]]*$Y$9</f>
        <v>3.2927945862327543E-2</v>
      </c>
      <c r="O789">
        <f>Table1[[#This Row],[cx]]*$W$10+Table1[[#This Row],[cy]]*$X$10+Table1[[#This Row],[cz]]*$Y$10</f>
        <v>-0.45341549334337355</v>
      </c>
      <c r="P789">
        <f>Table1[[#This Row],[cx]]*$W$11+Table1[[#This Row],[cy]]*$X$11+Table1[[#This Row],[cz]]*$Y$11</f>
        <v>0.85338798840493058</v>
      </c>
      <c r="Q789">
        <f t="shared" si="66"/>
        <v>4.2326841537611692E-3</v>
      </c>
      <c r="R789">
        <f t="shared" si="67"/>
        <v>-85.84635695743313</v>
      </c>
      <c r="AF789">
        <f t="shared" si="68"/>
        <v>-5.4430990537428208E-3</v>
      </c>
      <c r="AG789">
        <f t="shared" si="69"/>
        <v>-0.12060761587503829</v>
      </c>
      <c r="AH789">
        <f t="shared" si="70"/>
        <v>0.11579477039593936</v>
      </c>
      <c r="AI789">
        <f>SQRT(Table1[[#This Row],[ax]]*Table1[[#This Row],[ax]]+Table1[[#This Row],[ay]]*Table1[[#This Row],[ay]]+Table1[[#This Row],[az]]*Table1[[#This Row],[az]])-9.807</f>
        <v>-4.788368093406703E-2</v>
      </c>
    </row>
    <row r="790" spans="1:35" x14ac:dyDescent="0.25">
      <c r="A790">
        <v>45317501</v>
      </c>
      <c r="B790">
        <v>-6.9070000000000006E-2</v>
      </c>
      <c r="C790">
        <v>0.124293</v>
      </c>
      <c r="D790">
        <v>9.7629420000000007</v>
      </c>
      <c r="E790">
        <v>-2.2260000000000001E-3</v>
      </c>
      <c r="F790">
        <v>-2.1050000000000001E-3</v>
      </c>
      <c r="G790">
        <v>9.5600000000000004E-4</v>
      </c>
      <c r="H790">
        <v>-12.266881</v>
      </c>
      <c r="I790">
        <v>5.42943</v>
      </c>
      <c r="J790">
        <v>70.386962999999994</v>
      </c>
      <c r="K790">
        <f>Table1[[#This Row],[mx]]-$W$8</f>
        <v>-4.3577044257156521</v>
      </c>
      <c r="L790">
        <f>Table1[[#This Row],[my]]-$X$8</f>
        <v>-4.6878513092120393</v>
      </c>
      <c r="M790">
        <f>Table1[[#This Row],[mz]]-$Y$8</f>
        <v>47.783956606784386</v>
      </c>
      <c r="N790">
        <f>Table1[[#This Row],[cx]]*$W$9+Table1[[#This Row],[cy]]*$X$9+Table1[[#This Row],[cz]]*$Y$9</f>
        <v>-7.3267551944755649E-4</v>
      </c>
      <c r="O790">
        <f>Table1[[#This Row],[cx]]*$W$10+Table1[[#This Row],[cy]]*$X$10+Table1[[#This Row],[cz]]*$Y$10</f>
        <v>-0.45226062121851784</v>
      </c>
      <c r="P790">
        <f>Table1[[#This Row],[cx]]*$W$11+Table1[[#This Row],[cy]]*$X$11+Table1[[#This Row],[cz]]*$Y$11</f>
        <v>0.82364357727473581</v>
      </c>
      <c r="Q790">
        <f t="shared" si="66"/>
        <v>1.3705631051480382E-2</v>
      </c>
      <c r="R790">
        <f t="shared" si="67"/>
        <v>-90.092820768209052</v>
      </c>
      <c r="AF790">
        <f t="shared" si="68"/>
        <v>-0.12754040519612125</v>
      </c>
      <c r="AG790">
        <f t="shared" si="69"/>
        <v>-0.12060761587503829</v>
      </c>
      <c r="AH790">
        <f t="shared" si="70"/>
        <v>5.47747652145067E-2</v>
      </c>
      <c r="AI790">
        <f>SQRT(Table1[[#This Row],[ax]]*Table1[[#This Row],[ax]]+Table1[[#This Row],[ay]]*Table1[[#This Row],[ay]]+Table1[[#This Row],[az]]*Table1[[#This Row],[az]])-9.807</f>
        <v>-4.3022536378272136E-2</v>
      </c>
    </row>
    <row r="791" spans="1:35" x14ac:dyDescent="0.25">
      <c r="A791">
        <v>45368959</v>
      </c>
      <c r="B791">
        <v>-7.1464E-2</v>
      </c>
      <c r="C791">
        <v>0.13147600000000001</v>
      </c>
      <c r="D791">
        <v>9.7030840000000005</v>
      </c>
      <c r="E791">
        <v>2.8340000000000001E-3</v>
      </c>
      <c r="F791">
        <v>5.5900000000000004E-4</v>
      </c>
      <c r="G791">
        <v>-1.0900000000000001E-4</v>
      </c>
      <c r="H791">
        <v>-11.545299999999999</v>
      </c>
      <c r="I791">
        <v>6.5153160000000003</v>
      </c>
      <c r="J791">
        <v>70.733695999999995</v>
      </c>
      <c r="K791">
        <f>Table1[[#This Row],[mx]]-$W$8</f>
        <v>-3.6361234257156516</v>
      </c>
      <c r="L791">
        <f>Table1[[#This Row],[my]]-$X$8</f>
        <v>-3.6019653092120389</v>
      </c>
      <c r="M791">
        <f>Table1[[#This Row],[mz]]-$Y$8</f>
        <v>48.130689606784387</v>
      </c>
      <c r="N791">
        <f>Table1[[#This Row],[cx]]*$W$9+Table1[[#This Row],[cy]]*$X$9+Table1[[#This Row],[cz]]*$Y$9</f>
        <v>1.3714455933656625E-2</v>
      </c>
      <c r="O791">
        <f>Table1[[#This Row],[cx]]*$W$10+Table1[[#This Row],[cy]]*$X$10+Table1[[#This Row],[cz]]*$Y$10</f>
        <v>-0.43484425211786359</v>
      </c>
      <c r="P791">
        <f>Table1[[#This Row],[cx]]*$W$11+Table1[[#This Row],[cy]]*$X$11+Table1[[#This Row],[cz]]*$Y$11</f>
        <v>0.83672846719513871</v>
      </c>
      <c r="Q791">
        <f t="shared" si="66"/>
        <v>1.2234099198986182E-2</v>
      </c>
      <c r="R791">
        <f t="shared" si="67"/>
        <v>-88.193559975273502</v>
      </c>
      <c r="AF791">
        <f t="shared" si="68"/>
        <v>0.16237623914007532</v>
      </c>
      <c r="AG791">
        <f t="shared" si="69"/>
        <v>3.2028340747813022E-2</v>
      </c>
      <c r="AH791">
        <f t="shared" si="70"/>
        <v>-6.2452399669259738E-3</v>
      </c>
      <c r="AI791">
        <f>SQRT(Table1[[#This Row],[ax]]*Table1[[#This Row],[ax]]+Table1[[#This Row],[ay]]*Table1[[#This Row],[ay]]+Table1[[#This Row],[az]]*Table1[[#This Row],[az]])-9.807</f>
        <v>-0.10276215496920216</v>
      </c>
    </row>
    <row r="792" spans="1:35" x14ac:dyDescent="0.25">
      <c r="A792">
        <v>45420416</v>
      </c>
      <c r="B792">
        <v>-4.7521000000000001E-2</v>
      </c>
      <c r="C792">
        <v>7.8800999999999996E-2</v>
      </c>
      <c r="D792">
        <v>9.9161789999999996</v>
      </c>
      <c r="E792">
        <v>7.0399999999999998E-4</v>
      </c>
      <c r="F792">
        <v>2.5999999999999998E-5</v>
      </c>
      <c r="G792">
        <v>2.287E-3</v>
      </c>
      <c r="H792">
        <v>-11.545299999999999</v>
      </c>
      <c r="I792">
        <v>3.981582</v>
      </c>
      <c r="J792">
        <v>70.386962999999994</v>
      </c>
      <c r="K792">
        <f>Table1[[#This Row],[mx]]-$W$8</f>
        <v>-3.6361234257156516</v>
      </c>
      <c r="L792">
        <f>Table1[[#This Row],[my]]-$X$8</f>
        <v>-6.1356993092120398</v>
      </c>
      <c r="M792">
        <f>Table1[[#This Row],[mz]]-$Y$8</f>
        <v>47.783956606784386</v>
      </c>
      <c r="N792">
        <f>Table1[[#This Row],[cx]]*$W$9+Table1[[#This Row],[cy]]*$X$9+Table1[[#This Row],[cz]]*$Y$9</f>
        <v>1.2853528710513693E-2</v>
      </c>
      <c r="O792">
        <f>Table1[[#This Row],[cx]]*$W$10+Table1[[#This Row],[cy]]*$X$10+Table1[[#This Row],[cz]]*$Y$10</f>
        <v>-0.47804120335565292</v>
      </c>
      <c r="P792">
        <f>Table1[[#This Row],[cx]]*$W$11+Table1[[#This Row],[cy]]*$X$11+Table1[[#This Row],[cz]]*$Y$11</f>
        <v>0.81240521949922517</v>
      </c>
      <c r="Q792">
        <f t="shared" si="66"/>
        <v>1.2389727769623847E-2</v>
      </c>
      <c r="R792">
        <f t="shared" si="67"/>
        <v>-88.459807348247921</v>
      </c>
      <c r="AF792">
        <f t="shared" si="68"/>
        <v>4.0336228777209951E-2</v>
      </c>
      <c r="AG792">
        <f t="shared" si="69"/>
        <v>1.4896902673401404E-3</v>
      </c>
      <c r="AH792">
        <f t="shared" si="70"/>
        <v>0.13103544774641926</v>
      </c>
      <c r="AI792">
        <f>SQRT(Table1[[#This Row],[ax]]*Table1[[#This Row],[ax]]+Table1[[#This Row],[ay]]*Table1[[#This Row],[ay]]+Table1[[#This Row],[az]]*Table1[[#This Row],[az]])-9.807</f>
        <v>0.1096059618744043</v>
      </c>
    </row>
    <row r="793" spans="1:35" x14ac:dyDescent="0.25">
      <c r="A793">
        <v>45471868</v>
      </c>
      <c r="B793">
        <v>-6.9070000000000006E-2</v>
      </c>
      <c r="C793">
        <v>7.6406000000000002E-2</v>
      </c>
      <c r="D793">
        <v>9.6647750000000006</v>
      </c>
      <c r="E793">
        <v>-3.0249999999999999E-3</v>
      </c>
      <c r="F793">
        <v>-3.7030000000000001E-3</v>
      </c>
      <c r="G793">
        <v>-9.0799999999999995E-4</v>
      </c>
      <c r="H793">
        <v>-11.004113</v>
      </c>
      <c r="I793">
        <v>4.1625629999999996</v>
      </c>
      <c r="J793">
        <v>71.600532999999999</v>
      </c>
      <c r="K793">
        <f>Table1[[#This Row],[mx]]-$W$8</f>
        <v>-3.0949364257156526</v>
      </c>
      <c r="L793">
        <f>Table1[[#This Row],[my]]-$X$8</f>
        <v>-5.9547183092120397</v>
      </c>
      <c r="M793">
        <f>Table1[[#This Row],[mz]]-$Y$8</f>
        <v>48.99752660678439</v>
      </c>
      <c r="N793">
        <f>Table1[[#This Row],[cx]]*$W$9+Table1[[#This Row],[cy]]*$X$9+Table1[[#This Row],[cz]]*$Y$9</f>
        <v>2.5273926041678864E-2</v>
      </c>
      <c r="O793">
        <f>Table1[[#This Row],[cx]]*$W$10+Table1[[#This Row],[cy]]*$X$10+Table1[[#This Row],[cz]]*$Y$10</f>
        <v>-0.48372215322397599</v>
      </c>
      <c r="P793">
        <f>Table1[[#This Row],[cx]]*$W$11+Table1[[#This Row],[cy]]*$X$11+Table1[[#This Row],[cz]]*$Y$11</f>
        <v>0.83468391899262262</v>
      </c>
      <c r="Q793">
        <f t="shared" si="66"/>
        <v>4.7165114453048794E-3</v>
      </c>
      <c r="R793">
        <f t="shared" si="67"/>
        <v>-87.009081132477164</v>
      </c>
      <c r="AF793">
        <f t="shared" si="68"/>
        <v>-0.17331973302707401</v>
      </c>
      <c r="AG793">
        <f t="shared" si="69"/>
        <v>-0.21216627153694384</v>
      </c>
      <c r="AH793">
        <f t="shared" si="70"/>
        <v>-5.202456779787875E-2</v>
      </c>
      <c r="AI793">
        <f>SQRT(Table1[[#This Row],[ax]]*Table1[[#This Row],[ax]]+Table1[[#This Row],[ay]]*Table1[[#This Row],[ay]]+Table1[[#This Row],[az]]*Table1[[#This Row],[az]])-9.807</f>
        <v>-0.14167619050654778</v>
      </c>
    </row>
    <row r="794" spans="1:35" x14ac:dyDescent="0.25">
      <c r="A794">
        <v>45523313</v>
      </c>
      <c r="B794">
        <v>-7.1464E-2</v>
      </c>
      <c r="C794">
        <v>7.4011999999999994E-2</v>
      </c>
      <c r="D794">
        <v>9.8275889999999997</v>
      </c>
      <c r="E794">
        <v>1.3753E-2</v>
      </c>
      <c r="F794">
        <v>-2.1050000000000001E-3</v>
      </c>
      <c r="G794">
        <v>-6.4199999999999999E-4</v>
      </c>
      <c r="H794">
        <v>-11.725695</v>
      </c>
      <c r="I794">
        <v>5.610411</v>
      </c>
      <c r="J794">
        <v>70.560333</v>
      </c>
      <c r="K794">
        <f>Table1[[#This Row],[mx]]-$W$8</f>
        <v>-3.8165184257156524</v>
      </c>
      <c r="L794">
        <f>Table1[[#This Row],[my]]-$X$8</f>
        <v>-4.5068703092120392</v>
      </c>
      <c r="M794">
        <f>Table1[[#This Row],[mz]]-$Y$8</f>
        <v>47.957326606784392</v>
      </c>
      <c r="N794">
        <f>Table1[[#This Row],[cx]]*$W$9+Table1[[#This Row],[cy]]*$X$9+Table1[[#This Row],[cz]]*$Y$9</f>
        <v>9.8874520807034072E-3</v>
      </c>
      <c r="O794">
        <f>Table1[[#This Row],[cx]]*$W$10+Table1[[#This Row],[cy]]*$X$10+Table1[[#This Row],[cz]]*$Y$10</f>
        <v>-0.4499976087875151</v>
      </c>
      <c r="P794">
        <f>Table1[[#This Row],[cx]]*$W$11+Table1[[#This Row],[cy]]*$X$11+Table1[[#This Row],[cz]]*$Y$11</f>
        <v>0.82737649489067766</v>
      </c>
      <c r="Q794">
        <f t="shared" si="66"/>
        <v>1.2735692642476096E-2</v>
      </c>
      <c r="R794">
        <f t="shared" si="67"/>
        <v>-88.741286345883779</v>
      </c>
      <c r="AF794">
        <f t="shared" si="68"/>
        <v>0.78798885564342114</v>
      </c>
      <c r="AG794">
        <f t="shared" si="69"/>
        <v>-0.12060761587503829</v>
      </c>
      <c r="AH794">
        <f t="shared" si="70"/>
        <v>-3.6783890447398854E-2</v>
      </c>
      <c r="AI794">
        <f>SQRT(Table1[[#This Row],[ax]]*Table1[[#This Row],[ax]]+Table1[[#This Row],[ay]]*Table1[[#This Row],[ay]]+Table1[[#This Row],[az]]*Table1[[#This Row],[az]])-9.807</f>
        <v>2.1127514046659357E-2</v>
      </c>
    </row>
    <row r="795" spans="1:35" x14ac:dyDescent="0.25">
      <c r="A795">
        <v>45574769</v>
      </c>
      <c r="B795">
        <v>9.8531999999999995E-2</v>
      </c>
      <c r="C795">
        <v>14.435165</v>
      </c>
      <c r="D795">
        <v>9.9736419999999999</v>
      </c>
      <c r="E795">
        <v>-0.11408</v>
      </c>
      <c r="F795">
        <v>-1.0626999999999999E-2</v>
      </c>
      <c r="G795">
        <v>-0.70612399999999997</v>
      </c>
      <c r="H795">
        <v>-11.004113</v>
      </c>
      <c r="I795">
        <v>5.2484489999999999</v>
      </c>
      <c r="J795">
        <v>69.866859000000005</v>
      </c>
      <c r="K795">
        <f>Table1[[#This Row],[mx]]-$W$8</f>
        <v>-3.0949364257156526</v>
      </c>
      <c r="L795">
        <f>Table1[[#This Row],[my]]-$X$8</f>
        <v>-4.8688323092120394</v>
      </c>
      <c r="M795">
        <f>Table1[[#This Row],[mz]]-$Y$8</f>
        <v>47.263852606784397</v>
      </c>
      <c r="N795">
        <f>Table1[[#This Row],[cx]]*$W$9+Table1[[#This Row],[cy]]*$X$9+Table1[[#This Row],[cz]]*$Y$9</f>
        <v>2.2385285909561708E-2</v>
      </c>
      <c r="O795">
        <f>Table1[[#This Row],[cx]]*$W$10+Table1[[#This Row],[cy]]*$X$10+Table1[[#This Row],[cz]]*$Y$10</f>
        <v>-0.45083432924159106</v>
      </c>
      <c r="P795">
        <f>Table1[[#This Row],[cx]]*$W$11+Table1[[#This Row],[cy]]*$X$11+Table1[[#This Row],[cz]]*$Y$11</f>
        <v>0.81154900374582351</v>
      </c>
      <c r="Q795">
        <f t="shared" si="66"/>
        <v>1.8943536660538884E-2</v>
      </c>
      <c r="R795">
        <f t="shared" si="67"/>
        <v>-87.157426035806353</v>
      </c>
      <c r="AF795">
        <f t="shared" si="68"/>
        <v>-6.5363025268524311</v>
      </c>
      <c r="AG795">
        <f t="shared" si="69"/>
        <v>-0.60888224888552578</v>
      </c>
      <c r="AH795">
        <f t="shared" si="70"/>
        <v>-40.457925012895743</v>
      </c>
      <c r="AI795">
        <f>SQRT(Table1[[#This Row],[ax]]*Table1[[#This Row],[ax]]+Table1[[#This Row],[ay]]*Table1[[#This Row],[ay]]+Table1[[#This Row],[az]]*Table1[[#This Row],[az]])-9.807</f>
        <v>7.7388608189057795</v>
      </c>
    </row>
    <row r="796" spans="1:35" x14ac:dyDescent="0.25">
      <c r="A796">
        <v>45626238</v>
      </c>
      <c r="B796">
        <v>-1.0172220000000001</v>
      </c>
      <c r="C796">
        <v>-1.0968119999999999</v>
      </c>
      <c r="D796">
        <v>9.8299830000000004</v>
      </c>
      <c r="E796">
        <v>3.5591999999999999E-2</v>
      </c>
      <c r="F796">
        <v>-7.4310000000000001E-3</v>
      </c>
      <c r="G796">
        <v>-1.2408950000000001</v>
      </c>
      <c r="H796">
        <v>-10.282533000000001</v>
      </c>
      <c r="I796">
        <v>4.5245249999999997</v>
      </c>
      <c r="J796">
        <v>70.907066</v>
      </c>
      <c r="K796">
        <f>Table1[[#This Row],[mx]]-$W$8</f>
        <v>-2.3733564257156532</v>
      </c>
      <c r="L796">
        <f>Table1[[#This Row],[my]]-$X$8</f>
        <v>-5.5927563092120396</v>
      </c>
      <c r="M796">
        <f>Table1[[#This Row],[mz]]-$Y$8</f>
        <v>48.304059606784392</v>
      </c>
      <c r="N796">
        <f>Table1[[#This Row],[cx]]*$W$9+Table1[[#This Row],[cy]]*$X$9+Table1[[#This Row],[cz]]*$Y$9</f>
        <v>3.7846260839574347E-2</v>
      </c>
      <c r="O796">
        <f>Table1[[#This Row],[cx]]*$W$10+Table1[[#This Row],[cy]]*$X$10+Table1[[#This Row],[cz]]*$Y$10</f>
        <v>-0.47146037505761262</v>
      </c>
      <c r="P796">
        <f>Table1[[#This Row],[cx]]*$W$11+Table1[[#This Row],[cy]]*$X$11+Table1[[#This Row],[cz]]*$Y$11</f>
        <v>0.82403979105166125</v>
      </c>
      <c r="Q796">
        <f t="shared" si="66"/>
        <v>9.4577955230419324E-3</v>
      </c>
      <c r="R796">
        <f t="shared" si="67"/>
        <v>-85.410449600454314</v>
      </c>
      <c r="AF796">
        <f t="shared" si="68"/>
        <v>2.0392713844296257</v>
      </c>
      <c r="AG796">
        <f t="shared" si="69"/>
        <v>-0.42576493756171474</v>
      </c>
      <c r="AH796">
        <f t="shared" si="70"/>
        <v>-71.09804631888629</v>
      </c>
      <c r="AI796">
        <f>SQRT(Table1[[#This Row],[ax]]*Table1[[#This Row],[ax]]+Table1[[#This Row],[ay]]*Table1[[#This Row],[ay]]+Table1[[#This Row],[az]]*Table1[[#This Row],[az]])-9.807</f>
        <v>0.13615357122261251</v>
      </c>
    </row>
    <row r="797" spans="1:35" x14ac:dyDescent="0.25">
      <c r="A797">
        <v>45677708</v>
      </c>
      <c r="B797">
        <v>6.7405999999999994E-2</v>
      </c>
      <c r="C797">
        <v>0.27752900000000003</v>
      </c>
      <c r="D797">
        <v>9.86111</v>
      </c>
      <c r="E797">
        <v>-2.9923000000000002E-2</v>
      </c>
      <c r="F797">
        <v>-3.0068000000000001E-2</v>
      </c>
      <c r="G797">
        <v>-2.1130939999999998</v>
      </c>
      <c r="H797">
        <v>-11.906090000000001</v>
      </c>
      <c r="I797">
        <v>4.3435439999999996</v>
      </c>
      <c r="J797">
        <v>71.427161999999996</v>
      </c>
      <c r="K797">
        <f>Table1[[#This Row],[mx]]-$W$8</f>
        <v>-3.9969134257156531</v>
      </c>
      <c r="L797">
        <f>Table1[[#This Row],[my]]-$X$8</f>
        <v>-5.7737373092120396</v>
      </c>
      <c r="M797">
        <f>Table1[[#This Row],[mz]]-$Y$8</f>
        <v>48.824155606784387</v>
      </c>
      <c r="N797">
        <f>Table1[[#This Row],[cx]]*$W$9+Table1[[#This Row],[cy]]*$X$9+Table1[[#This Row],[cz]]*$Y$9</f>
        <v>7.8234216162977183E-3</v>
      </c>
      <c r="O797">
        <f>Table1[[#This Row],[cx]]*$W$10+Table1[[#This Row],[cy]]*$X$10+Table1[[#This Row],[cz]]*$Y$10</f>
        <v>-0.47964414385488163</v>
      </c>
      <c r="P797">
        <f>Table1[[#This Row],[cx]]*$W$11+Table1[[#This Row],[cy]]*$X$11+Table1[[#This Row],[cz]]*$Y$11</f>
        <v>0.8339785450475764</v>
      </c>
      <c r="Q797">
        <f t="shared" si="66"/>
        <v>5.5294208640970293E-3</v>
      </c>
      <c r="R797">
        <f t="shared" si="67"/>
        <v>-89.065537856402841</v>
      </c>
      <c r="AF797">
        <f t="shared" si="68"/>
        <v>-1.7144616103699624</v>
      </c>
      <c r="AG797">
        <f t="shared" si="69"/>
        <v>-1.7227694983993593</v>
      </c>
      <c r="AH797">
        <f t="shared" si="70"/>
        <v>-121.07136791441717</v>
      </c>
      <c r="AI797">
        <f>SQRT(Table1[[#This Row],[ax]]*Table1[[#This Row],[ax]]+Table1[[#This Row],[ay]]*Table1[[#This Row],[ay]]+Table1[[#This Row],[az]]*Table1[[#This Row],[az]])-9.807</f>
        <v>5.8244870086955558E-2</v>
      </c>
    </row>
    <row r="798" spans="1:35" x14ac:dyDescent="0.25">
      <c r="A798">
        <v>45729174</v>
      </c>
      <c r="B798">
        <v>-1.4001E-2</v>
      </c>
      <c r="C798">
        <v>0.74442299999999995</v>
      </c>
      <c r="D798">
        <v>9.6408319999999996</v>
      </c>
      <c r="E798">
        <v>-8.0850000000000002E-3</v>
      </c>
      <c r="F798">
        <v>-4.0454999999999998E-2</v>
      </c>
      <c r="G798">
        <v>-2.3655650000000001</v>
      </c>
      <c r="H798">
        <v>-8.8393700000000006</v>
      </c>
      <c r="I798">
        <v>4.8864869999999998</v>
      </c>
      <c r="J798">
        <v>71.600532999999999</v>
      </c>
      <c r="K798">
        <f>Table1[[#This Row],[mx]]-$W$8</f>
        <v>-0.930193425715653</v>
      </c>
      <c r="L798">
        <f>Table1[[#This Row],[my]]-$X$8</f>
        <v>-5.2307943092120395</v>
      </c>
      <c r="M798">
        <f>Table1[[#This Row],[mz]]-$Y$8</f>
        <v>48.99752660678439</v>
      </c>
      <c r="N798">
        <f>Table1[[#This Row],[cx]]*$W$9+Table1[[#This Row],[cy]]*$X$9+Table1[[#This Row],[cz]]*$Y$9</f>
        <v>6.6554227200923771E-2</v>
      </c>
      <c r="O798">
        <f>Table1[[#This Row],[cx]]*$W$10+Table1[[#This Row],[cy]]*$X$10+Table1[[#This Row],[cz]]*$Y$10</f>
        <v>-0.46937402700006459</v>
      </c>
      <c r="P798">
        <f>Table1[[#This Row],[cx]]*$W$11+Table1[[#This Row],[cy]]*$X$11+Table1[[#This Row],[cz]]*$Y$11</f>
        <v>0.83725149755345118</v>
      </c>
      <c r="Q798">
        <f t="shared" si="66"/>
        <v>5.515808230180488E-3</v>
      </c>
      <c r="R798">
        <f t="shared" si="67"/>
        <v>-81.929625002079604</v>
      </c>
      <c r="AF798">
        <f t="shared" si="68"/>
        <v>-0.46323637736327061</v>
      </c>
      <c r="AG798">
        <f t="shared" si="69"/>
        <v>-2.3179007602017454</v>
      </c>
      <c r="AH798">
        <f t="shared" si="70"/>
        <v>-135.5368906638646</v>
      </c>
      <c r="AI798">
        <f>SQRT(Table1[[#This Row],[ax]]*Table1[[#This Row],[ax]]+Table1[[#This Row],[ay]]*Table1[[#This Row],[ay]]+Table1[[#This Row],[az]]*Table1[[#This Row],[az]])-9.807</f>
        <v>-0.13746002732529128</v>
      </c>
    </row>
    <row r="799" spans="1:35" x14ac:dyDescent="0.25">
      <c r="A799">
        <v>45780646</v>
      </c>
      <c r="B799">
        <v>-0.56948399999999999</v>
      </c>
      <c r="C799">
        <v>-0.31626300000000002</v>
      </c>
      <c r="D799">
        <v>9.8108280000000008</v>
      </c>
      <c r="E799">
        <v>-9.417E-3</v>
      </c>
      <c r="F799">
        <v>-4.4715999999999999E-2</v>
      </c>
      <c r="G799">
        <v>-2.6305540000000001</v>
      </c>
      <c r="H799">
        <v>-8.8393700000000006</v>
      </c>
      <c r="I799">
        <v>4.1625629999999996</v>
      </c>
      <c r="J799">
        <v>70.213593000000003</v>
      </c>
      <c r="K799">
        <f>Table1[[#This Row],[mx]]-$W$8</f>
        <v>-0.930193425715653</v>
      </c>
      <c r="L799">
        <f>Table1[[#This Row],[my]]-$X$8</f>
        <v>-5.9547183092120397</v>
      </c>
      <c r="M799">
        <f>Table1[[#This Row],[mz]]-$Y$8</f>
        <v>47.610586606784395</v>
      </c>
      <c r="N799">
        <f>Table1[[#This Row],[cx]]*$W$9+Table1[[#This Row],[cy]]*$X$9+Table1[[#This Row],[cz]]*$Y$9</f>
        <v>6.4079354477460257E-2</v>
      </c>
      <c r="O799">
        <f>Table1[[#This Row],[cx]]*$W$10+Table1[[#This Row],[cy]]*$X$10+Table1[[#This Row],[cz]]*$Y$10</f>
        <v>-0.4718805788185475</v>
      </c>
      <c r="P799">
        <f>Table1[[#This Row],[cx]]*$W$11+Table1[[#This Row],[cy]]*$X$11+Table1[[#This Row],[cz]]*$Y$11</f>
        <v>0.80734043192816884</v>
      </c>
      <c r="Q799">
        <f t="shared" si="66"/>
        <v>1.4743783559591342E-2</v>
      </c>
      <c r="R799">
        <f t="shared" si="67"/>
        <v>-82.266782606538527</v>
      </c>
      <c r="AF799">
        <f t="shared" si="68"/>
        <v>-0.53955435567469623</v>
      </c>
      <c r="AG799">
        <f t="shared" si="69"/>
        <v>-2.562038076706989</v>
      </c>
      <c r="AH799">
        <f t="shared" si="70"/>
        <v>-150.71964198125676</v>
      </c>
      <c r="AI799">
        <f>SQRT(Table1[[#This Row],[ax]]*Table1[[#This Row],[ax]]+Table1[[#This Row],[ay]]*Table1[[#This Row],[ay]]+Table1[[#This Row],[az]]*Table1[[#This Row],[az]])-9.807</f>
        <v>2.5430033161130794E-2</v>
      </c>
    </row>
    <row r="800" spans="1:35" x14ac:dyDescent="0.25">
      <c r="A800">
        <v>45832130</v>
      </c>
      <c r="B800">
        <v>-0.39948699999999998</v>
      </c>
      <c r="C800">
        <v>-0.22767299999999999</v>
      </c>
      <c r="D800">
        <v>10.165189</v>
      </c>
      <c r="E800">
        <v>-6.0017000000000001E-2</v>
      </c>
      <c r="F800">
        <v>-4.6580000000000003E-2</v>
      </c>
      <c r="G800">
        <v>-3.08969</v>
      </c>
      <c r="H800">
        <v>-8.6589749999999999</v>
      </c>
      <c r="I800">
        <v>5.0674679999999999</v>
      </c>
      <c r="J800">
        <v>70.733695999999995</v>
      </c>
      <c r="K800">
        <f>Table1[[#This Row],[mx]]-$W$8</f>
        <v>-0.74979842571565225</v>
      </c>
      <c r="L800">
        <f>Table1[[#This Row],[my]]-$X$8</f>
        <v>-5.0498133092120394</v>
      </c>
      <c r="M800">
        <f>Table1[[#This Row],[mz]]-$Y$8</f>
        <v>48.130689606784387</v>
      </c>
      <c r="N800">
        <f>Table1[[#This Row],[cx]]*$W$9+Table1[[#This Row],[cy]]*$X$9+Table1[[#This Row],[cz]]*$Y$9</f>
        <v>6.8506453433618053E-2</v>
      </c>
      <c r="O800">
        <f>Table1[[#This Row],[cx]]*$W$10+Table1[[#This Row],[cy]]*$X$10+Table1[[#This Row],[cz]]*$Y$10</f>
        <v>-0.45937526068746543</v>
      </c>
      <c r="P800">
        <f>Table1[[#This Row],[cx]]*$W$11+Table1[[#This Row],[cy]]*$X$11+Table1[[#This Row],[cz]]*$Y$11</f>
        <v>0.82287445078824872</v>
      </c>
      <c r="Q800">
        <f t="shared" si="66"/>
        <v>1.1483024265419448E-2</v>
      </c>
      <c r="R800">
        <f t="shared" si="67"/>
        <v>-81.518012907867771</v>
      </c>
      <c r="AF800">
        <f t="shared" si="68"/>
        <v>-3.4387207990366617</v>
      </c>
      <c r="AG800">
        <f t="shared" si="69"/>
        <v>-2.6688374097193748</v>
      </c>
      <c r="AH800">
        <f t="shared" si="70"/>
        <v>-177.02619700377534</v>
      </c>
      <c r="AI800">
        <f>SQRT(Table1[[#This Row],[ax]]*Table1[[#This Row],[ax]]+Table1[[#This Row],[ay]]*Table1[[#This Row],[ay]]+Table1[[#This Row],[az]]*Table1[[#This Row],[az]])-9.807</f>
        <v>0.368583141216968</v>
      </c>
    </row>
    <row r="801" spans="1:35" x14ac:dyDescent="0.25">
      <c r="A801">
        <v>45883610</v>
      </c>
      <c r="B801">
        <v>0.41458299999999998</v>
      </c>
      <c r="C801">
        <v>0.61752300000000004</v>
      </c>
      <c r="D801">
        <v>9.6719580000000001</v>
      </c>
      <c r="E801">
        <v>-3.0456E-2</v>
      </c>
      <c r="F801">
        <v>-5.0309E-2</v>
      </c>
      <c r="G801">
        <v>-3.173314</v>
      </c>
      <c r="H801">
        <v>-8.2981839999999991</v>
      </c>
      <c r="I801">
        <v>5.42943</v>
      </c>
      <c r="J801">
        <v>69.346763999999993</v>
      </c>
      <c r="K801">
        <f>Table1[[#This Row],[mx]]-$W$8</f>
        <v>-0.3890074257156515</v>
      </c>
      <c r="L801">
        <f>Table1[[#This Row],[my]]-$X$8</f>
        <v>-4.6878513092120393</v>
      </c>
      <c r="M801">
        <f>Table1[[#This Row],[mz]]-$Y$8</f>
        <v>46.743757606784385</v>
      </c>
      <c r="N801">
        <f>Table1[[#This Row],[cx]]*$W$9+Table1[[#This Row],[cy]]*$X$9+Table1[[#This Row],[cz]]*$Y$9</f>
        <v>7.3011023498515903E-2</v>
      </c>
      <c r="O801">
        <f>Table1[[#This Row],[cx]]*$W$10+Table1[[#This Row],[cy]]*$X$10+Table1[[#This Row],[cz]]*$Y$10</f>
        <v>-0.44202578129751252</v>
      </c>
      <c r="P801">
        <f>Table1[[#This Row],[cx]]*$W$11+Table1[[#This Row],[cy]]*$X$11+Table1[[#This Row],[cz]]*$Y$11</f>
        <v>0.80030243826327352</v>
      </c>
      <c r="Q801">
        <f t="shared" si="66"/>
        <v>2.5216997402802227E-2</v>
      </c>
      <c r="R801">
        <f t="shared" si="67"/>
        <v>-80.620927965478828</v>
      </c>
      <c r="AF801">
        <f t="shared" si="68"/>
        <v>-1.7450002608504354</v>
      </c>
      <c r="AG801">
        <f t="shared" si="69"/>
        <v>-2.8824933715236587</v>
      </c>
      <c r="AH801">
        <f t="shared" si="70"/>
        <v>-181.81749926977733</v>
      </c>
      <c r="AI801">
        <f>SQRT(Table1[[#This Row],[ax]]*Table1[[#This Row],[ax]]+Table1[[#This Row],[ay]]*Table1[[#This Row],[ay]]+Table1[[#This Row],[az]]*Table1[[#This Row],[az]])-9.807</f>
        <v>-0.10648530885180385</v>
      </c>
    </row>
    <row r="802" spans="1:35" x14ac:dyDescent="0.25">
      <c r="A802">
        <v>45935091</v>
      </c>
      <c r="B802">
        <v>0.94372900000000004</v>
      </c>
      <c r="C802">
        <v>1.1514580000000001</v>
      </c>
      <c r="D802">
        <v>9.5953400000000002</v>
      </c>
      <c r="E802">
        <v>-8.3510000000000008E-3</v>
      </c>
      <c r="F802">
        <v>-3.6193999999999997E-2</v>
      </c>
      <c r="G802">
        <v>-2.6081829999999999</v>
      </c>
      <c r="H802">
        <v>-6.6746259999999999</v>
      </c>
      <c r="I802">
        <v>6.3343350000000003</v>
      </c>
      <c r="J802">
        <v>71.600532999999999</v>
      </c>
      <c r="K802">
        <f>Table1[[#This Row],[mx]]-$W$8</f>
        <v>1.2345505742843477</v>
      </c>
      <c r="L802">
        <f>Table1[[#This Row],[my]]-$X$8</f>
        <v>-3.782946309212039</v>
      </c>
      <c r="M802">
        <f>Table1[[#This Row],[mz]]-$Y$8</f>
        <v>48.99752660678439</v>
      </c>
      <c r="N802">
        <f>Table1[[#This Row],[cx]]*$W$9+Table1[[#This Row],[cy]]*$X$9+Table1[[#This Row],[cz]]*$Y$9</f>
        <v>0.1079090743193129</v>
      </c>
      <c r="O802">
        <f>Table1[[#This Row],[cx]]*$W$10+Table1[[#This Row],[cy]]*$X$10+Table1[[#This Row],[cz]]*$Y$10</f>
        <v>-0.44192734696529801</v>
      </c>
      <c r="P802">
        <f>Table1[[#This Row],[cx]]*$W$11+Table1[[#This Row],[cy]]*$X$11+Table1[[#This Row],[cz]]*$Y$11</f>
        <v>0.8450023108898892</v>
      </c>
      <c r="Q802">
        <f t="shared" si="66"/>
        <v>6.2452582374741689E-3</v>
      </c>
      <c r="R802">
        <f t="shared" si="67"/>
        <v>-76.278120998524955</v>
      </c>
      <c r="AF802">
        <f t="shared" si="68"/>
        <v>-0.47847705471375052</v>
      </c>
      <c r="AG802">
        <f t="shared" si="69"/>
        <v>-2.0737634436965013</v>
      </c>
      <c r="AH802">
        <f t="shared" si="70"/>
        <v>-149.43787809776958</v>
      </c>
      <c r="AI802">
        <f>SQRT(Table1[[#This Row],[ax]]*Table1[[#This Row],[ax]]+Table1[[#This Row],[ay]]*Table1[[#This Row],[ay]]+Table1[[#This Row],[az]]*Table1[[#This Row],[az]])-9.807</f>
        <v>-9.684914294298963E-2</v>
      </c>
    </row>
    <row r="803" spans="1:35" x14ac:dyDescent="0.25">
      <c r="A803">
        <v>45986573</v>
      </c>
      <c r="B803">
        <v>0.54866499999999996</v>
      </c>
      <c r="C803">
        <v>0.64864999999999995</v>
      </c>
      <c r="D803">
        <v>9.5235099999999999</v>
      </c>
      <c r="E803">
        <v>-3.2585999999999997E-2</v>
      </c>
      <c r="F803">
        <v>-3.8857000000000003E-2</v>
      </c>
      <c r="G803">
        <v>-2.3900670000000002</v>
      </c>
      <c r="H803">
        <v>-7.7569980000000003</v>
      </c>
      <c r="I803">
        <v>5.9723730000000002</v>
      </c>
      <c r="J803">
        <v>71.253799000000001</v>
      </c>
      <c r="K803">
        <f>Table1[[#This Row],[mx]]-$W$8</f>
        <v>0.15217857428434733</v>
      </c>
      <c r="L803">
        <f>Table1[[#This Row],[my]]-$X$8</f>
        <v>-4.1449083092120391</v>
      </c>
      <c r="M803">
        <f>Table1[[#This Row],[mz]]-$Y$8</f>
        <v>48.650792606784393</v>
      </c>
      <c r="N803">
        <f>Table1[[#This Row],[cx]]*$W$9+Table1[[#This Row],[cy]]*$X$9+Table1[[#This Row],[cz]]*$Y$9</f>
        <v>8.6668829503075764E-2</v>
      </c>
      <c r="O803">
        <f>Table1[[#This Row],[cx]]*$W$10+Table1[[#This Row],[cy]]*$X$10+Table1[[#This Row],[cz]]*$Y$10</f>
        <v>-0.44645341764904678</v>
      </c>
      <c r="P803">
        <f>Table1[[#This Row],[cx]]*$W$11+Table1[[#This Row],[cy]]*$X$11+Table1[[#This Row],[cz]]*$Y$11</f>
        <v>0.83753658263233621</v>
      </c>
      <c r="Q803">
        <f t="shared" si="66"/>
        <v>8.4089510016283706E-3</v>
      </c>
      <c r="R803">
        <f t="shared" si="67"/>
        <v>-79.013965156906863</v>
      </c>
      <c r="AF803">
        <f t="shared" si="68"/>
        <v>-1.8670402712133003</v>
      </c>
      <c r="AG803">
        <f t="shared" si="69"/>
        <v>-2.2263421045398402</v>
      </c>
      <c r="AH803">
        <f t="shared" si="70"/>
        <v>-136.94075185349413</v>
      </c>
      <c r="AI803">
        <f>SQRT(Table1[[#This Row],[ax]]*Table1[[#This Row],[ax]]+Table1[[#This Row],[ay]]*Table1[[#This Row],[ay]]+Table1[[#This Row],[az]]*Table1[[#This Row],[az]])-9.807</f>
        <v>-0.24567044680369854</v>
      </c>
    </row>
    <row r="804" spans="1:35" x14ac:dyDescent="0.25">
      <c r="A804">
        <v>46038061</v>
      </c>
      <c r="B804">
        <v>-1.297358</v>
      </c>
      <c r="C804">
        <v>2.1819999999999999E-3</v>
      </c>
      <c r="D804">
        <v>9.6504089999999998</v>
      </c>
      <c r="E804">
        <v>2.4671999999999999E-2</v>
      </c>
      <c r="F804">
        <v>-3.6459999999999999E-2</v>
      </c>
      <c r="G804">
        <v>-2.016419</v>
      </c>
      <c r="H804">
        <v>-6.4942310000000001</v>
      </c>
      <c r="I804">
        <v>5.42943</v>
      </c>
      <c r="J804">
        <v>71.080428999999995</v>
      </c>
      <c r="K804">
        <f>Table1[[#This Row],[mx]]-$W$8</f>
        <v>1.4149455742843475</v>
      </c>
      <c r="L804">
        <f>Table1[[#This Row],[my]]-$X$8</f>
        <v>-4.6878513092120393</v>
      </c>
      <c r="M804">
        <f>Table1[[#This Row],[mz]]-$Y$8</f>
        <v>48.477422606784387</v>
      </c>
      <c r="N804">
        <f>Table1[[#This Row],[cx]]*$W$9+Table1[[#This Row],[cy]]*$X$9+Table1[[#This Row],[cz]]*$Y$9</f>
        <v>0.11034959315417783</v>
      </c>
      <c r="O804">
        <f>Table1[[#This Row],[cx]]*$W$10+Table1[[#This Row],[cy]]*$X$10+Table1[[#This Row],[cz]]*$Y$10</f>
        <v>-0.45422439558299288</v>
      </c>
      <c r="P804">
        <f>Table1[[#This Row],[cx]]*$W$11+Table1[[#This Row],[cy]]*$X$11+Table1[[#This Row],[cz]]*$Y$11</f>
        <v>0.82903233190105696</v>
      </c>
      <c r="Q804">
        <f t="shared" si="66"/>
        <v>8.8752524778162433E-3</v>
      </c>
      <c r="R804">
        <f t="shared" si="67"/>
        <v>-76.345060053604001</v>
      </c>
      <c r="AF804">
        <f t="shared" si="68"/>
        <v>1.4136014721467671</v>
      </c>
      <c r="AG804">
        <f t="shared" si="69"/>
        <v>-2.0890041210469814</v>
      </c>
      <c r="AH804">
        <f t="shared" si="70"/>
        <v>-115.53229842998994</v>
      </c>
      <c r="AI804">
        <f>SQRT(Table1[[#This Row],[ax]]*Table1[[#This Row],[ax]]+Table1[[#This Row],[ay]]*Table1[[#This Row],[ay]]+Table1[[#This Row],[az]]*Table1[[#This Row],[az]])-9.807</f>
        <v>-6.9775733887556868E-2</v>
      </c>
    </row>
    <row r="805" spans="1:35" x14ac:dyDescent="0.25">
      <c r="A805">
        <v>46089539</v>
      </c>
      <c r="B805">
        <v>1.85836</v>
      </c>
      <c r="C805">
        <v>0.129081</v>
      </c>
      <c r="D805">
        <v>9.8754749999999998</v>
      </c>
      <c r="E805">
        <v>-2.9923000000000002E-2</v>
      </c>
      <c r="F805">
        <v>-3.5395000000000003E-2</v>
      </c>
      <c r="G805">
        <v>-2.010294</v>
      </c>
      <c r="H805">
        <v>-5.5922549999999998</v>
      </c>
      <c r="I805">
        <v>7.0582589999999996</v>
      </c>
      <c r="J805">
        <v>71.600532999999999</v>
      </c>
      <c r="K805">
        <f>Table1[[#This Row],[mx]]-$W$8</f>
        <v>2.3169215742843479</v>
      </c>
      <c r="L805">
        <f>Table1[[#This Row],[my]]-$X$8</f>
        <v>-3.0590223092120397</v>
      </c>
      <c r="M805">
        <f>Table1[[#This Row],[mz]]-$Y$8</f>
        <v>48.99752660678439</v>
      </c>
      <c r="N805">
        <f>Table1[[#This Row],[cx]]*$W$9+Table1[[#This Row],[cy]]*$X$9+Table1[[#This Row],[cz]]*$Y$9</f>
        <v>0.1285864788435577</v>
      </c>
      <c r="O805">
        <f>Table1[[#This Row],[cx]]*$W$10+Table1[[#This Row],[cy]]*$X$10+Table1[[#This Row],[cz]]*$Y$10</f>
        <v>-0.4282040075251532</v>
      </c>
      <c r="P805">
        <f>Table1[[#This Row],[cx]]*$W$11+Table1[[#This Row],[cy]]*$X$11+Table1[[#This Row],[cz]]*$Y$11</f>
        <v>0.84887771876640739</v>
      </c>
      <c r="Q805">
        <f t="shared" si="66"/>
        <v>6.3223909540914358E-3</v>
      </c>
      <c r="R805">
        <f t="shared" si="67"/>
        <v>-73.285378457148497</v>
      </c>
      <c r="AF805">
        <f t="shared" si="68"/>
        <v>-1.7144616103699624</v>
      </c>
      <c r="AG805">
        <f t="shared" si="69"/>
        <v>-2.0279841158655492</v>
      </c>
      <c r="AH805">
        <f t="shared" si="70"/>
        <v>-115.18136178047232</v>
      </c>
      <c r="AI805">
        <f>SQRT(Table1[[#This Row],[ax]]*Table1[[#This Row],[ax]]+Table1[[#This Row],[ay]]*Table1[[#This Row],[ay]]+Table1[[#This Row],[az]]*Table1[[#This Row],[az]])-9.807</f>
        <v>0.24263533018914885</v>
      </c>
    </row>
    <row r="806" spans="1:35" x14ac:dyDescent="0.25">
      <c r="A806">
        <v>46141019</v>
      </c>
      <c r="B806">
        <v>0.40979500000000002</v>
      </c>
      <c r="C806">
        <v>0.40442899999999998</v>
      </c>
      <c r="D806">
        <v>9.659986</v>
      </c>
      <c r="E806">
        <v>-1.3145E-2</v>
      </c>
      <c r="F806">
        <v>-3.7259E-2</v>
      </c>
      <c r="G806">
        <v>-1.870476</v>
      </c>
      <c r="H806">
        <v>-6.8550209999999998</v>
      </c>
      <c r="I806">
        <v>8.3251259999999991</v>
      </c>
      <c r="J806">
        <v>72.814102000000005</v>
      </c>
      <c r="K806">
        <f>Table1[[#This Row],[mx]]-$W$8</f>
        <v>1.0541555742843478</v>
      </c>
      <c r="L806">
        <f>Table1[[#This Row],[my]]-$X$8</f>
        <v>-1.7921553092120401</v>
      </c>
      <c r="M806">
        <f>Table1[[#This Row],[mz]]-$Y$8</f>
        <v>50.211095606784397</v>
      </c>
      <c r="N806">
        <f>Table1[[#This Row],[cx]]*$W$9+Table1[[#This Row],[cy]]*$X$9+Table1[[#This Row],[cz]]*$Y$9</f>
        <v>0.10678051011698687</v>
      </c>
      <c r="O806">
        <f>Table1[[#This Row],[cx]]*$W$10+Table1[[#This Row],[cy]]*$X$10+Table1[[#This Row],[cz]]*$Y$10</f>
        <v>-0.41527843101995909</v>
      </c>
      <c r="P806">
        <f>Table1[[#This Row],[cx]]*$W$11+Table1[[#This Row],[cy]]*$X$11+Table1[[#This Row],[cz]]*$Y$11</f>
        <v>0.88111096952999579</v>
      </c>
      <c r="Q806">
        <f t="shared" si="66"/>
        <v>1.5828626771482394E-3</v>
      </c>
      <c r="R806">
        <f t="shared" si="67"/>
        <v>-75.579922097317635</v>
      </c>
      <c r="AF806">
        <f t="shared" si="68"/>
        <v>-0.75315302169946718</v>
      </c>
      <c r="AG806">
        <f t="shared" si="69"/>
        <v>-2.1347834488779345</v>
      </c>
      <c r="AH806">
        <f t="shared" si="70"/>
        <v>-107.17038048051218</v>
      </c>
      <c r="AI806">
        <f>SQRT(Table1[[#This Row],[ax]]*Table1[[#This Row],[ax]]+Table1[[#This Row],[ay]]*Table1[[#This Row],[ay]]+Table1[[#This Row],[az]]*Table1[[#This Row],[az]])-9.807</f>
        <v>-0.12987107256175889</v>
      </c>
    </row>
    <row r="807" spans="1:35" x14ac:dyDescent="0.25">
      <c r="A807">
        <v>46192495</v>
      </c>
      <c r="B807">
        <v>-1.350034</v>
      </c>
      <c r="C807">
        <v>-0.82385900000000001</v>
      </c>
      <c r="D807">
        <v>10.019135</v>
      </c>
      <c r="E807">
        <v>-5.8418999999999999E-2</v>
      </c>
      <c r="F807">
        <v>-2.3942999999999999E-2</v>
      </c>
      <c r="G807">
        <v>-1.604422</v>
      </c>
      <c r="H807">
        <v>-7.0354169999999998</v>
      </c>
      <c r="I807">
        <v>9.5919919999999994</v>
      </c>
      <c r="J807">
        <v>70.560333</v>
      </c>
      <c r="K807">
        <f>Table1[[#This Row],[mx]]-$W$8</f>
        <v>0.87375957428434781</v>
      </c>
      <c r="L807">
        <f>Table1[[#This Row],[my]]-$X$8</f>
        <v>-0.52528930921203987</v>
      </c>
      <c r="M807">
        <f>Table1[[#This Row],[mz]]-$Y$8</f>
        <v>47.957326606784392</v>
      </c>
      <c r="N807">
        <f>Table1[[#This Row],[cx]]*$W$9+Table1[[#This Row],[cy]]*$X$9+Table1[[#This Row],[cz]]*$Y$9</f>
        <v>9.9576556122524987E-2</v>
      </c>
      <c r="O807">
        <f>Table1[[#This Row],[cx]]*$W$10+Table1[[#This Row],[cy]]*$X$10+Table1[[#This Row],[cz]]*$Y$10</f>
        <v>-0.37524817508495079</v>
      </c>
      <c r="P807">
        <f>Table1[[#This Row],[cx]]*$W$11+Table1[[#This Row],[cy]]*$X$11+Table1[[#This Row],[cz]]*$Y$11</f>
        <v>0.8502170260798021</v>
      </c>
      <c r="Q807">
        <f t="shared" si="66"/>
        <v>1.5978053411623543E-2</v>
      </c>
      <c r="R807">
        <f t="shared" si="67"/>
        <v>-75.13840172393293</v>
      </c>
      <c r="AF807">
        <f t="shared" si="68"/>
        <v>-3.347162143374756</v>
      </c>
      <c r="AG807">
        <f t="shared" si="69"/>
        <v>-1.37183284888173</v>
      </c>
      <c r="AH807">
        <f t="shared" si="70"/>
        <v>-91.926609157938572</v>
      </c>
      <c r="AI807">
        <f>SQRT(Table1[[#This Row],[ax]]*Table1[[#This Row],[ax]]+Table1[[#This Row],[ay]]*Table1[[#This Row],[ay]]+Table1[[#This Row],[az]]*Table1[[#This Row],[az]])-9.807</f>
        <v>0.33619484192539772</v>
      </c>
    </row>
    <row r="808" spans="1:35" x14ac:dyDescent="0.25">
      <c r="A808">
        <v>46243979</v>
      </c>
      <c r="B808">
        <v>-0.39469799999999999</v>
      </c>
      <c r="C808">
        <v>-0.30429099999999998</v>
      </c>
      <c r="D808">
        <v>9.8802640000000004</v>
      </c>
      <c r="E808">
        <v>-3.0456E-2</v>
      </c>
      <c r="F808">
        <v>-1.9948E-2</v>
      </c>
      <c r="G808">
        <v>-0.79001500000000002</v>
      </c>
      <c r="H808">
        <v>-6.3138360000000002</v>
      </c>
      <c r="I808">
        <v>6.6962970000000004</v>
      </c>
      <c r="J808">
        <v>72.293998999999999</v>
      </c>
      <c r="K808">
        <f>Table1[[#This Row],[mx]]-$W$8</f>
        <v>1.5953405742843474</v>
      </c>
      <c r="L808">
        <f>Table1[[#This Row],[my]]-$X$8</f>
        <v>-3.4209843092120389</v>
      </c>
      <c r="M808">
        <f>Table1[[#This Row],[mz]]-$Y$8</f>
        <v>49.690992606784391</v>
      </c>
      <c r="N808">
        <f>Table1[[#This Row],[cx]]*$W$9+Table1[[#This Row],[cy]]*$X$9+Table1[[#This Row],[cz]]*$Y$9</f>
        <v>0.11601412328003501</v>
      </c>
      <c r="O808">
        <f>Table1[[#This Row],[cx]]*$W$10+Table1[[#This Row],[cy]]*$X$10+Table1[[#This Row],[cz]]*$Y$10</f>
        <v>-0.44046577863179792</v>
      </c>
      <c r="P808">
        <f>Table1[[#This Row],[cx]]*$W$11+Table1[[#This Row],[cy]]*$X$11+Table1[[#This Row],[cz]]*$Y$11</f>
        <v>0.85952183008661309</v>
      </c>
      <c r="Q808">
        <f t="shared" si="66"/>
        <v>2.8893683088709672E-3</v>
      </c>
      <c r="R808">
        <f t="shared" si="67"/>
        <v>-75.244019771854269</v>
      </c>
      <c r="AF808">
        <f t="shared" si="68"/>
        <v>-1.7450002608504354</v>
      </c>
      <c r="AG808">
        <f t="shared" si="69"/>
        <v>-1.1429362097269662</v>
      </c>
      <c r="AH808">
        <f t="shared" si="70"/>
        <v>-45.264525252027731</v>
      </c>
      <c r="AI808">
        <f>SQRT(Table1[[#This Row],[ax]]*Table1[[#This Row],[ax]]+Table1[[#This Row],[ay]]*Table1[[#This Row],[ay]]+Table1[[#This Row],[az]]*Table1[[#This Row],[az]])-9.807</f>
        <v>8.5825492930773351E-2</v>
      </c>
    </row>
    <row r="809" spans="1:35" x14ac:dyDescent="0.25">
      <c r="A809">
        <v>46295460</v>
      </c>
      <c r="B809">
        <v>-0.85919699999999999</v>
      </c>
      <c r="C809">
        <v>0.655833</v>
      </c>
      <c r="D809">
        <v>9.7820970000000003</v>
      </c>
      <c r="E809">
        <v>-2.5928E-2</v>
      </c>
      <c r="F809">
        <v>-1.7818000000000001E-2</v>
      </c>
      <c r="G809">
        <v>-0.83422399999999997</v>
      </c>
      <c r="H809">
        <v>-5.7726499999999996</v>
      </c>
      <c r="I809">
        <v>10.85886</v>
      </c>
      <c r="J809">
        <v>73.160835000000006</v>
      </c>
      <c r="K809">
        <f>Table1[[#This Row],[mx]]-$W$8</f>
        <v>2.136526574284348</v>
      </c>
      <c r="L809">
        <f>Table1[[#This Row],[my]]-$X$8</f>
        <v>0.74157869078796068</v>
      </c>
      <c r="M809">
        <f>Table1[[#This Row],[mz]]-$Y$8</f>
        <v>50.557828606784398</v>
      </c>
      <c r="N809">
        <f>Table1[[#This Row],[cx]]*$W$9+Table1[[#This Row],[cy]]*$X$9+Table1[[#This Row],[cz]]*$Y$9</f>
        <v>0.12824431494018018</v>
      </c>
      <c r="O809">
        <f>Table1[[#This Row],[cx]]*$W$10+Table1[[#This Row],[cy]]*$X$10+Table1[[#This Row],[cz]]*$Y$10</f>
        <v>-0.37145669357564171</v>
      </c>
      <c r="P809">
        <f>Table1[[#This Row],[cx]]*$W$11+Table1[[#This Row],[cy]]*$X$11+Table1[[#This Row],[cz]]*$Y$11</f>
        <v>0.90412638911851895</v>
      </c>
      <c r="Q809">
        <f t="shared" si="66"/>
        <v>7.9122899467395404E-4</v>
      </c>
      <c r="R809">
        <f t="shared" si="67"/>
        <v>-70.952919026542148</v>
      </c>
      <c r="AF809">
        <f t="shared" si="68"/>
        <v>-1.4855649712151984</v>
      </c>
      <c r="AG809">
        <f t="shared" si="69"/>
        <v>-1.0208961993641008</v>
      </c>
      <c r="AH809">
        <f t="shared" si="70"/>
        <v>-47.797514368521583</v>
      </c>
      <c r="AI809">
        <f>SQRT(Table1[[#This Row],[ax]]*Table1[[#This Row],[ax]]+Table1[[#This Row],[ay]]*Table1[[#This Row],[ay]]+Table1[[#This Row],[az]]*Table1[[#This Row],[az]])-9.807</f>
        <v>3.4633915468862853E-2</v>
      </c>
    </row>
    <row r="810" spans="1:35" x14ac:dyDescent="0.25">
      <c r="A810">
        <v>46346936</v>
      </c>
      <c r="B810">
        <v>-0.39230399999999999</v>
      </c>
      <c r="C810">
        <v>-0.646679</v>
      </c>
      <c r="D810">
        <v>9.6671700000000005</v>
      </c>
      <c r="E810">
        <v>8.6192000000000005E-2</v>
      </c>
      <c r="F810">
        <v>-3.4328999999999998E-2</v>
      </c>
      <c r="G810">
        <v>-0.71091800000000005</v>
      </c>
      <c r="H810">
        <v>-7.0354169999999998</v>
      </c>
      <c r="I810">
        <v>9.9539550000000006</v>
      </c>
      <c r="J810">
        <v>71.600532999999999</v>
      </c>
      <c r="K810">
        <f>Table1[[#This Row],[mx]]-$W$8</f>
        <v>0.87375957428434781</v>
      </c>
      <c r="L810">
        <f>Table1[[#This Row],[my]]-$X$8</f>
        <v>-0.16332630921203872</v>
      </c>
      <c r="M810">
        <f>Table1[[#This Row],[mz]]-$Y$8</f>
        <v>48.99752660678439</v>
      </c>
      <c r="N810">
        <f>Table1[[#This Row],[cx]]*$W$9+Table1[[#This Row],[cy]]*$X$9+Table1[[#This Row],[cz]]*$Y$9</f>
        <v>0.10141407038363523</v>
      </c>
      <c r="O810">
        <f>Table1[[#This Row],[cx]]*$W$10+Table1[[#This Row],[cy]]*$X$10+Table1[[#This Row],[cz]]*$Y$10</f>
        <v>-0.37664284325088304</v>
      </c>
      <c r="P810">
        <f>Table1[[#This Row],[cx]]*$W$11+Table1[[#This Row],[cy]]*$X$11+Table1[[#This Row],[cz]]*$Y$11</f>
        <v>0.87135443431742865</v>
      </c>
      <c r="Q810">
        <f t="shared" si="66"/>
        <v>7.8493938121697079E-3</v>
      </c>
      <c r="R810">
        <f t="shared" si="67"/>
        <v>-74.930061105523038</v>
      </c>
      <c r="AF810">
        <f t="shared" si="68"/>
        <v>4.9384378277915921</v>
      </c>
      <c r="AG810">
        <f t="shared" si="69"/>
        <v>-1.966906814904603</v>
      </c>
      <c r="AH810">
        <f t="shared" si="70"/>
        <v>-40.732600979881461</v>
      </c>
      <c r="AI810">
        <f>SQRT(Table1[[#This Row],[ax]]*Table1[[#This Row],[ax]]+Table1[[#This Row],[ay]]*Table1[[#This Row],[ay]]+Table1[[#This Row],[az]]*Table1[[#This Row],[az]])-9.807</f>
        <v>-0.11028550660807568</v>
      </c>
    </row>
    <row r="811" spans="1:35" x14ac:dyDescent="0.25">
      <c r="A811">
        <v>46398411</v>
      </c>
      <c r="B811">
        <v>-0.12892799999999999</v>
      </c>
      <c r="C811">
        <v>-3.8521E-2</v>
      </c>
      <c r="D811">
        <v>9.9233619999999991</v>
      </c>
      <c r="E811">
        <v>-7.6529E-2</v>
      </c>
      <c r="F811">
        <v>2.689E-3</v>
      </c>
      <c r="G811">
        <v>-0.85180100000000003</v>
      </c>
      <c r="H811">
        <v>-6.4942310000000001</v>
      </c>
      <c r="I811">
        <v>10.496898</v>
      </c>
      <c r="J811">
        <v>72.814102000000005</v>
      </c>
      <c r="K811">
        <f>Table1[[#This Row],[mx]]-$W$8</f>
        <v>1.4149455742843475</v>
      </c>
      <c r="L811">
        <f>Table1[[#This Row],[my]]-$X$8</f>
        <v>0.37961669078796056</v>
      </c>
      <c r="M811">
        <f>Table1[[#This Row],[mz]]-$Y$8</f>
        <v>50.211095606784397</v>
      </c>
      <c r="N811">
        <f>Table1[[#This Row],[cx]]*$W$9+Table1[[#This Row],[cy]]*$X$9+Table1[[#This Row],[cz]]*$Y$9</f>
        <v>0.11387171041127044</v>
      </c>
      <c r="O811">
        <f>Table1[[#This Row],[cx]]*$W$10+Table1[[#This Row],[cy]]*$X$10+Table1[[#This Row],[cz]]*$Y$10</f>
        <v>-0.37577450944267921</v>
      </c>
      <c r="P811">
        <f>Table1[[#This Row],[cx]]*$W$11+Table1[[#This Row],[cy]]*$X$11+Table1[[#This Row],[cz]]*$Y$11</f>
        <v>0.89622473518202472</v>
      </c>
      <c r="Q811">
        <f t="shared" si="66"/>
        <v>1.8154395906130939E-3</v>
      </c>
      <c r="R811">
        <f t="shared" si="67"/>
        <v>-73.141510886520933</v>
      </c>
      <c r="AF811">
        <f t="shared" si="68"/>
        <v>-4.3847887103566769</v>
      </c>
      <c r="AG811">
        <f t="shared" si="69"/>
        <v>0.15406835111067838</v>
      </c>
      <c r="AH811">
        <f t="shared" si="70"/>
        <v>-48.804602285023037</v>
      </c>
      <c r="AI811">
        <f>SQRT(Table1[[#This Row],[ax]]*Table1[[#This Row],[ax]]+Table1[[#This Row],[ay]]*Table1[[#This Row],[ay]]+Table1[[#This Row],[az]]*Table1[[#This Row],[az]])-9.807</f>
        <v>0.11727426463360935</v>
      </c>
    </row>
    <row r="812" spans="1:35" x14ac:dyDescent="0.25">
      <c r="A812">
        <v>46449892</v>
      </c>
      <c r="B812">
        <v>0.26613500000000001</v>
      </c>
      <c r="C812">
        <v>-6.4859E-2</v>
      </c>
      <c r="D812">
        <v>9.3966100000000008</v>
      </c>
      <c r="E812">
        <v>9.0719999999999995E-2</v>
      </c>
      <c r="F812">
        <v>-7.1347999999999995E-2</v>
      </c>
      <c r="G812">
        <v>-0.74687099999999995</v>
      </c>
      <c r="H812">
        <v>-7.9373930000000001</v>
      </c>
      <c r="I812">
        <v>11.220821000000001</v>
      </c>
      <c r="J812">
        <v>73.160835000000006</v>
      </c>
      <c r="K812">
        <f>Table1[[#This Row],[mx]]-$W$8</f>
        <v>-2.8216425715652527E-2</v>
      </c>
      <c r="L812">
        <f>Table1[[#This Row],[my]]-$X$8</f>
        <v>1.1035396907879615</v>
      </c>
      <c r="M812">
        <f>Table1[[#This Row],[mz]]-$Y$8</f>
        <v>50.557828606784398</v>
      </c>
      <c r="N812">
        <f>Table1[[#This Row],[cx]]*$W$9+Table1[[#This Row],[cy]]*$X$9+Table1[[#This Row],[cz]]*$Y$9</f>
        <v>8.7075804064278395E-2</v>
      </c>
      <c r="O812">
        <f>Table1[[#This Row],[cx]]*$W$10+Table1[[#This Row],[cy]]*$X$10+Table1[[#This Row],[cz]]*$Y$10</f>
        <v>-0.36615700804295181</v>
      </c>
      <c r="P812">
        <f>Table1[[#This Row],[cx]]*$W$11+Table1[[#This Row],[cy]]*$X$11+Table1[[#This Row],[cz]]*$Y$11</f>
        <v>0.90933365737363603</v>
      </c>
      <c r="Q812">
        <f t="shared" si="66"/>
        <v>9.8967807940358843E-4</v>
      </c>
      <c r="R812">
        <f t="shared" si="67"/>
        <v>-76.622968525962634</v>
      </c>
      <c r="AF812">
        <f t="shared" si="68"/>
        <v>5.1978731174268278</v>
      </c>
      <c r="AG812">
        <f t="shared" si="69"/>
        <v>-4.0879392766993972</v>
      </c>
      <c r="AH812">
        <f t="shared" si="70"/>
        <v>-42.792556140715305</v>
      </c>
      <c r="AI812">
        <f>SQRT(Table1[[#This Row],[ax]]*Table1[[#This Row],[ax]]+Table1[[#This Row],[ay]]*Table1[[#This Row],[ay]]+Table1[[#This Row],[az]]*Table1[[#This Row],[az]])-9.807</f>
        <v>-0.40639820967795615</v>
      </c>
    </row>
    <row r="813" spans="1:35" x14ac:dyDescent="0.25">
      <c r="A813">
        <v>46501366</v>
      </c>
      <c r="B813">
        <v>-0.51202000000000003</v>
      </c>
      <c r="C813">
        <v>-0.58442700000000003</v>
      </c>
      <c r="D813">
        <v>10.081388</v>
      </c>
      <c r="E813">
        <v>-5.9750999999999999E-2</v>
      </c>
      <c r="F813">
        <v>2.9550000000000002E-3</v>
      </c>
      <c r="G813">
        <v>-0.86751400000000001</v>
      </c>
      <c r="H813">
        <v>-9.3805560000000003</v>
      </c>
      <c r="I813">
        <v>10.496898</v>
      </c>
      <c r="J813">
        <v>72.120636000000005</v>
      </c>
      <c r="K813">
        <f>Table1[[#This Row],[mx]]-$W$8</f>
        <v>-1.4713794257156527</v>
      </c>
      <c r="L813">
        <f>Table1[[#This Row],[my]]-$X$8</f>
        <v>0.37961669078796056</v>
      </c>
      <c r="M813">
        <f>Table1[[#This Row],[mz]]-$Y$8</f>
        <v>49.517629606784396</v>
      </c>
      <c r="N813">
        <f>Table1[[#This Row],[cx]]*$W$9+Table1[[#This Row],[cy]]*$X$9+Table1[[#This Row],[cz]]*$Y$9</f>
        <v>5.7730493085995399E-2</v>
      </c>
      <c r="O813">
        <f>Table1[[#This Row],[cx]]*$W$10+Table1[[#This Row],[cy]]*$X$10+Table1[[#This Row],[cz]]*$Y$10</f>
        <v>-0.37214463718057261</v>
      </c>
      <c r="P813">
        <f>Table1[[#This Row],[cx]]*$W$11+Table1[[#This Row],[cy]]*$X$11+Table1[[#This Row],[cz]]*$Y$11</f>
        <v>0.88734843611663072</v>
      </c>
      <c r="Q813">
        <f t="shared" si="66"/>
        <v>5.0109851309803445E-3</v>
      </c>
      <c r="R813">
        <f t="shared" si="67"/>
        <v>-81.18203923291594</v>
      </c>
      <c r="AF813">
        <f t="shared" si="68"/>
        <v>-3.4234801216861817</v>
      </c>
      <c r="AG813">
        <f t="shared" si="69"/>
        <v>0.16930902846115828</v>
      </c>
      <c r="AH813">
        <f t="shared" si="70"/>
        <v>-49.704890868512102</v>
      </c>
      <c r="AI813">
        <f>SQRT(Table1[[#This Row],[ax]]*Table1[[#This Row],[ax]]+Table1[[#This Row],[ay]]*Table1[[#This Row],[ay]]+Table1[[#This Row],[az]]*Table1[[#This Row],[az]])-9.807</f>
        <v>0.30428594221689487</v>
      </c>
    </row>
    <row r="814" spans="1:35" x14ac:dyDescent="0.25">
      <c r="A814">
        <v>46552850</v>
      </c>
      <c r="B814">
        <v>-0.52878000000000003</v>
      </c>
      <c r="C814">
        <v>0.36133100000000001</v>
      </c>
      <c r="D814">
        <v>9.6911129999999996</v>
      </c>
      <c r="E814">
        <v>-3.1254999999999998E-2</v>
      </c>
      <c r="F814">
        <v>-1.116E-2</v>
      </c>
      <c r="G814">
        <v>-0.74527299999999996</v>
      </c>
      <c r="H814">
        <v>-8.8393700000000006</v>
      </c>
      <c r="I814">
        <v>11.763764</v>
      </c>
      <c r="J814">
        <v>73.680931000000001</v>
      </c>
      <c r="K814">
        <f>Table1[[#This Row],[mx]]-$W$8</f>
        <v>-0.930193425715653</v>
      </c>
      <c r="L814">
        <f>Table1[[#This Row],[my]]-$X$8</f>
        <v>1.6464826907879608</v>
      </c>
      <c r="M814">
        <f>Table1[[#This Row],[mz]]-$Y$8</f>
        <v>51.077924606784393</v>
      </c>
      <c r="N814">
        <f>Table1[[#This Row],[cx]]*$W$9+Table1[[#This Row],[cy]]*$X$9+Table1[[#This Row],[cz]]*$Y$9</f>
        <v>7.0862730808596605E-2</v>
      </c>
      <c r="O814">
        <f>Table1[[#This Row],[cx]]*$W$10+Table1[[#This Row],[cy]]*$X$10+Table1[[#This Row],[cz]]*$Y$10</f>
        <v>-0.36082569985374435</v>
      </c>
      <c r="P814">
        <f>Table1[[#This Row],[cx]]*$W$11+Table1[[#This Row],[cy]]*$X$11+Table1[[#This Row],[cz]]*$Y$11</f>
        <v>0.92358376275406584</v>
      </c>
      <c r="Q814">
        <f t="shared" si="66"/>
        <v>1.3868173357342388E-4</v>
      </c>
      <c r="R814">
        <f t="shared" si="67"/>
        <v>-78.889061118460191</v>
      </c>
      <c r="AF814">
        <f t="shared" si="68"/>
        <v>-1.790779588681388</v>
      </c>
      <c r="AG814">
        <f t="shared" si="69"/>
        <v>-0.63942089936599866</v>
      </c>
      <c r="AH814">
        <f t="shared" si="70"/>
        <v>-42.700997485053399</v>
      </c>
      <c r="AI814">
        <f>SQRT(Table1[[#This Row],[ax]]*Table1[[#This Row],[ax]]+Table1[[#This Row],[ay]]*Table1[[#This Row],[ay]]+Table1[[#This Row],[az]]*Table1[[#This Row],[az]])-9.807</f>
        <v>-9.4747966679921802E-2</v>
      </c>
    </row>
    <row r="815" spans="1:35" x14ac:dyDescent="0.25">
      <c r="A815">
        <v>46604329</v>
      </c>
      <c r="B815">
        <v>1.2142869999999999</v>
      </c>
      <c r="C815">
        <v>1.3166659999999999</v>
      </c>
      <c r="D815">
        <v>9.6982959999999991</v>
      </c>
      <c r="E815">
        <v>9.5246999999999998E-2</v>
      </c>
      <c r="F815">
        <v>-3.6726000000000002E-2</v>
      </c>
      <c r="G815">
        <v>-0.241395</v>
      </c>
      <c r="H815">
        <v>-7.9373930000000001</v>
      </c>
      <c r="I815">
        <v>10.496898</v>
      </c>
      <c r="J815">
        <v>73.507568000000006</v>
      </c>
      <c r="K815">
        <f>Table1[[#This Row],[mx]]-$W$8</f>
        <v>-2.8216425715652527E-2</v>
      </c>
      <c r="L815">
        <f>Table1[[#This Row],[my]]-$X$8</f>
        <v>0.37961669078796056</v>
      </c>
      <c r="M815">
        <f>Table1[[#This Row],[mz]]-$Y$8</f>
        <v>50.904561606784398</v>
      </c>
      <c r="N815">
        <f>Table1[[#This Row],[cx]]*$W$9+Table1[[#This Row],[cy]]*$X$9+Table1[[#This Row],[cz]]*$Y$9</f>
        <v>8.7601360231494826E-2</v>
      </c>
      <c r="O815">
        <f>Table1[[#This Row],[cx]]*$W$10+Table1[[#This Row],[cy]]*$X$10+Table1[[#This Row],[cz]]*$Y$10</f>
        <v>-0.38190352826261387</v>
      </c>
      <c r="P815">
        <f>Table1[[#This Row],[cx]]*$W$11+Table1[[#This Row],[cy]]*$X$11+Table1[[#This Row],[cz]]*$Y$11</f>
        <v>0.91033235030187798</v>
      </c>
      <c r="Q815">
        <f t="shared" si="66"/>
        <v>3.1579809054419568E-4</v>
      </c>
      <c r="R815">
        <f t="shared" si="67"/>
        <v>-77.080931783523198</v>
      </c>
      <c r="AF815">
        <f t="shared" si="68"/>
        <v>5.4572511112825515</v>
      </c>
      <c r="AG815">
        <f t="shared" si="69"/>
        <v>-2.1042447983974615</v>
      </c>
      <c r="AH815">
        <f t="shared" si="70"/>
        <v>-13.830914695560507</v>
      </c>
      <c r="AI815">
        <f>SQRT(Table1[[#This Row],[ax]]*Table1[[#This Row],[ax]]+Table1[[#This Row],[ay]]*Table1[[#This Row],[ay]]+Table1[[#This Row],[az]]*Table1[[#This Row],[az]])-9.807</f>
        <v>5.5304374614534524E-2</v>
      </c>
    </row>
    <row r="816" spans="1:35" x14ac:dyDescent="0.25">
      <c r="A816">
        <v>46655816</v>
      </c>
      <c r="B816">
        <v>0.90302499999999997</v>
      </c>
      <c r="C816">
        <v>-0.24682699999999999</v>
      </c>
      <c r="D816">
        <v>9.7629420000000007</v>
      </c>
      <c r="E816">
        <v>5.1038E-2</v>
      </c>
      <c r="F816">
        <v>-3.2731999999999997E-2</v>
      </c>
      <c r="G816">
        <v>-1.135699</v>
      </c>
      <c r="H816">
        <v>-9.7413460000000001</v>
      </c>
      <c r="I816">
        <v>12.668670000000001</v>
      </c>
      <c r="J816">
        <v>75.241234000000006</v>
      </c>
      <c r="K816">
        <f>Table1[[#This Row],[mx]]-$W$8</f>
        <v>-1.8321694257156524</v>
      </c>
      <c r="L816">
        <f>Table1[[#This Row],[my]]-$X$8</f>
        <v>2.5513886907879613</v>
      </c>
      <c r="M816">
        <f>Table1[[#This Row],[mz]]-$Y$8</f>
        <v>52.638227606784397</v>
      </c>
      <c r="N816">
        <f>Table1[[#This Row],[cx]]*$W$9+Table1[[#This Row],[cy]]*$X$9+Table1[[#This Row],[cz]]*$Y$9</f>
        <v>5.6487202963717099E-2</v>
      </c>
      <c r="O816">
        <f>Table1[[#This Row],[cx]]*$W$10+Table1[[#This Row],[cy]]*$X$10+Table1[[#This Row],[cz]]*$Y$10</f>
        <v>-0.35688911271193124</v>
      </c>
      <c r="P816">
        <f>Table1[[#This Row],[cx]]*$W$11+Table1[[#This Row],[cy]]*$X$11+Table1[[#This Row],[cz]]*$Y$11</f>
        <v>0.95897139996720848</v>
      </c>
      <c r="Q816">
        <f t="shared" si="66"/>
        <v>2.5187137726696779E-3</v>
      </c>
      <c r="R816">
        <f t="shared" si="67"/>
        <v>-81.006026495505452</v>
      </c>
      <c r="AF816">
        <f t="shared" si="68"/>
        <v>2.9242619947886954</v>
      </c>
      <c r="AG816">
        <f t="shared" si="69"/>
        <v>-1.8754054550222103</v>
      </c>
      <c r="AH816">
        <f t="shared" si="70"/>
        <v>-65.070759497228082</v>
      </c>
      <c r="AI816">
        <f>SQRT(Table1[[#This Row],[ax]]*Table1[[#This Row],[ax]]+Table1[[#This Row],[ay]]*Table1[[#This Row],[ay]]+Table1[[#This Row],[az]]*Table1[[#This Row],[az]])-9.807</f>
        <v>7.2217254944462184E-4</v>
      </c>
    </row>
    <row r="817" spans="1:35" x14ac:dyDescent="0.25">
      <c r="A817">
        <v>46707292</v>
      </c>
      <c r="B817">
        <v>0.36190800000000001</v>
      </c>
      <c r="C817">
        <v>1.031741</v>
      </c>
      <c r="D817">
        <v>9.9113900000000008</v>
      </c>
      <c r="E817">
        <v>-4.4304000000000003E-2</v>
      </c>
      <c r="F817">
        <v>-6.6319999999999999E-3</v>
      </c>
      <c r="G817">
        <v>-1.2209209999999999</v>
      </c>
      <c r="H817">
        <v>-11.004113</v>
      </c>
      <c r="I817">
        <v>12.84965</v>
      </c>
      <c r="J817">
        <v>75.761336999999997</v>
      </c>
      <c r="K817">
        <f>Table1[[#This Row],[mx]]-$W$8</f>
        <v>-3.0949364257156526</v>
      </c>
      <c r="L817">
        <f>Table1[[#This Row],[my]]-$X$8</f>
        <v>2.7323686907879612</v>
      </c>
      <c r="M817">
        <f>Table1[[#This Row],[mz]]-$Y$8</f>
        <v>53.158330606784389</v>
      </c>
      <c r="N817">
        <f>Table1[[#This Row],[cx]]*$W$9+Table1[[#This Row],[cy]]*$X$9+Table1[[#This Row],[cz]]*$Y$9</f>
        <v>3.3369258736031561E-2</v>
      </c>
      <c r="O817">
        <f>Table1[[#This Row],[cx]]*$W$10+Table1[[#This Row],[cy]]*$X$10+Table1[[#This Row],[cz]]*$Y$10</f>
        <v>-0.35831541456848603</v>
      </c>
      <c r="P817">
        <f>Table1[[#This Row],[cx]]*$W$11+Table1[[#This Row],[cy]]*$X$11+Table1[[#This Row],[cz]]*$Y$11</f>
        <v>0.97106594729884921</v>
      </c>
      <c r="Q817">
        <f t="shared" si="66"/>
        <v>5.2522658289356015E-3</v>
      </c>
      <c r="R817">
        <f t="shared" si="67"/>
        <v>-84.679494834498726</v>
      </c>
      <c r="AF817">
        <f t="shared" si="68"/>
        <v>-2.5384322155475996</v>
      </c>
      <c r="AG817">
        <f t="shared" si="69"/>
        <v>-0.37998560973076195</v>
      </c>
      <c r="AH817">
        <f t="shared" si="70"/>
        <v>-69.953620418891973</v>
      </c>
      <c r="AI817">
        <f>SQRT(Table1[[#This Row],[ax]]*Table1[[#This Row],[ax]]+Table1[[#This Row],[ay]]*Table1[[#This Row],[ay]]+Table1[[#This Row],[az]]*Table1[[#This Row],[az]])-9.807</f>
        <v>0.16451536245344123</v>
      </c>
    </row>
    <row r="818" spans="1:35" x14ac:dyDescent="0.25">
      <c r="A818">
        <v>46758767</v>
      </c>
      <c r="B818">
        <v>0.52232800000000001</v>
      </c>
      <c r="C818">
        <v>-1.053715</v>
      </c>
      <c r="D818">
        <v>9.8012510000000006</v>
      </c>
      <c r="E818">
        <v>-4.0842000000000003E-2</v>
      </c>
      <c r="F818">
        <v>-9.2949999999999994E-3</v>
      </c>
      <c r="G818">
        <v>-1.5698000000000001</v>
      </c>
      <c r="H818">
        <v>-10.102137000000001</v>
      </c>
      <c r="I818">
        <v>12.668670000000001</v>
      </c>
      <c r="J818">
        <v>73.160835000000006</v>
      </c>
      <c r="K818">
        <f>Table1[[#This Row],[mx]]-$W$8</f>
        <v>-2.1929604257156532</v>
      </c>
      <c r="L818">
        <f>Table1[[#This Row],[my]]-$X$8</f>
        <v>2.5513886907879613</v>
      </c>
      <c r="M818">
        <f>Table1[[#This Row],[mz]]-$Y$8</f>
        <v>50.557828606784398</v>
      </c>
      <c r="N818">
        <f>Table1[[#This Row],[cx]]*$W$9+Table1[[#This Row],[cy]]*$X$9+Table1[[#This Row],[cz]]*$Y$9</f>
        <v>4.6019064745615637E-2</v>
      </c>
      <c r="O818">
        <f>Table1[[#This Row],[cx]]*$W$10+Table1[[#This Row],[cy]]*$X$10+Table1[[#This Row],[cz]]*$Y$10</f>
        <v>-0.34120945704942807</v>
      </c>
      <c r="P818">
        <f>Table1[[#This Row],[cx]]*$W$11+Table1[[#This Row],[cy]]*$X$11+Table1[[#This Row],[cz]]*$Y$11</f>
        <v>0.92231579513274997</v>
      </c>
      <c r="Q818">
        <f t="shared" si="66"/>
        <v>9.4814271594185801E-4</v>
      </c>
      <c r="R818">
        <f t="shared" si="67"/>
        <v>-82.318843530728415</v>
      </c>
      <c r="AF818">
        <f t="shared" si="68"/>
        <v>-2.3400742268733086</v>
      </c>
      <c r="AG818">
        <f t="shared" si="69"/>
        <v>-0.53256427057410016</v>
      </c>
      <c r="AH818">
        <f t="shared" si="70"/>
        <v>-89.94291467963663</v>
      </c>
      <c r="AI818">
        <f>SQRT(Table1[[#This Row],[ax]]*Table1[[#This Row],[ax]]+Table1[[#This Row],[ay]]*Table1[[#This Row],[ay]]+Table1[[#This Row],[az]]*Table1[[#This Row],[az]])-9.807</f>
        <v>6.4558286603489279E-2</v>
      </c>
    </row>
    <row r="819" spans="1:35" x14ac:dyDescent="0.25">
      <c r="A819">
        <v>46810242</v>
      </c>
      <c r="B819">
        <v>-0.89271800000000001</v>
      </c>
      <c r="C819">
        <v>0.66540999999999995</v>
      </c>
      <c r="D819">
        <v>9.8898410000000005</v>
      </c>
      <c r="E819">
        <v>4.3581000000000002E-2</v>
      </c>
      <c r="F819">
        <v>-7.7473E-2</v>
      </c>
      <c r="G819">
        <v>-2.2241490000000002</v>
      </c>
      <c r="H819">
        <v>-10.282533000000001</v>
      </c>
      <c r="I819">
        <v>10.677878</v>
      </c>
      <c r="J819">
        <v>74.027671999999995</v>
      </c>
      <c r="K819">
        <f>Table1[[#This Row],[mx]]-$W$8</f>
        <v>-2.3733564257156532</v>
      </c>
      <c r="L819">
        <f>Table1[[#This Row],[my]]-$X$8</f>
        <v>0.56059669078796048</v>
      </c>
      <c r="M819">
        <f>Table1[[#This Row],[mz]]-$Y$8</f>
        <v>51.424665606784387</v>
      </c>
      <c r="N819">
        <f>Table1[[#This Row],[cx]]*$W$9+Table1[[#This Row],[cy]]*$X$9+Table1[[#This Row],[cz]]*$Y$9</f>
        <v>4.3880502064536885E-2</v>
      </c>
      <c r="O819">
        <f>Table1[[#This Row],[cx]]*$W$10+Table1[[#This Row],[cy]]*$X$10+Table1[[#This Row],[cz]]*$Y$10</f>
        <v>-0.38395462511713097</v>
      </c>
      <c r="P819">
        <f>Table1[[#This Row],[cx]]*$W$11+Table1[[#This Row],[cy]]*$X$11+Table1[[#This Row],[cz]]*$Y$11</f>
        <v>0.92373474598656258</v>
      </c>
      <c r="Q819">
        <f t="shared" si="66"/>
        <v>6.9302329083639189E-6</v>
      </c>
      <c r="R819">
        <f t="shared" si="67"/>
        <v>-83.480202154818599</v>
      </c>
      <c r="AF819">
        <f t="shared" si="68"/>
        <v>2.4970073669596409</v>
      </c>
      <c r="AG819">
        <f t="shared" si="69"/>
        <v>-4.438875926217027</v>
      </c>
      <c r="AH819">
        <f t="shared" si="70"/>
        <v>-127.43435070824255</v>
      </c>
      <c r="AI819">
        <f>SQRT(Table1[[#This Row],[ax]]*Table1[[#This Row],[ax]]+Table1[[#This Row],[ay]]*Table1[[#This Row],[ay]]+Table1[[#This Row],[az]]*Table1[[#This Row],[az]])-9.807</f>
        <v>0.14531987533082713</v>
      </c>
    </row>
    <row r="820" spans="1:35" x14ac:dyDescent="0.25">
      <c r="A820">
        <v>46861730</v>
      </c>
      <c r="B820">
        <v>-0.36596600000000001</v>
      </c>
      <c r="C820">
        <v>-1.4224399999999999</v>
      </c>
      <c r="D820">
        <v>10.100542000000001</v>
      </c>
      <c r="E820">
        <v>-7.8189999999999996E-3</v>
      </c>
      <c r="F820">
        <v>-2.4476000000000001E-2</v>
      </c>
      <c r="G820">
        <v>-2.0584980000000002</v>
      </c>
      <c r="H820">
        <v>-10.643323000000001</v>
      </c>
      <c r="I820">
        <v>12.487689</v>
      </c>
      <c r="J820">
        <v>74.721137999999996</v>
      </c>
      <c r="K820">
        <f>Table1[[#This Row],[mx]]-$W$8</f>
        <v>-2.7341464257156529</v>
      </c>
      <c r="L820">
        <f>Table1[[#This Row],[my]]-$X$8</f>
        <v>2.3704076907879603</v>
      </c>
      <c r="M820">
        <f>Table1[[#This Row],[mz]]-$Y$8</f>
        <v>52.118131606784388</v>
      </c>
      <c r="N820">
        <f>Table1[[#This Row],[cx]]*$W$9+Table1[[#This Row],[cy]]*$X$9+Table1[[#This Row],[cz]]*$Y$9</f>
        <v>3.8399365933196067E-2</v>
      </c>
      <c r="O820">
        <f>Table1[[#This Row],[cx]]*$W$10+Table1[[#This Row],[cy]]*$X$10+Table1[[#This Row],[cz]]*$Y$10</f>
        <v>-0.35671245597543361</v>
      </c>
      <c r="P820">
        <f>Table1[[#This Row],[cx]]*$W$11+Table1[[#This Row],[cy]]*$X$11+Table1[[#This Row],[cz]]*$Y$11</f>
        <v>0.94949262891041519</v>
      </c>
      <c r="Q820">
        <f t="shared" si="66"/>
        <v>9.1533718500293117E-4</v>
      </c>
      <c r="R820">
        <f t="shared" si="67"/>
        <v>-83.855886515534081</v>
      </c>
      <c r="AF820">
        <f t="shared" si="68"/>
        <v>-0.44799570001279065</v>
      </c>
      <c r="AG820">
        <f t="shared" si="69"/>
        <v>-1.402371499362203</v>
      </c>
      <c r="AH820">
        <f t="shared" si="70"/>
        <v>-117.94324753612095</v>
      </c>
      <c r="AI820">
        <f>SQRT(Table1[[#This Row],[ax]]*Table1[[#This Row],[ax]]+Table1[[#This Row],[ay]]*Table1[[#This Row],[ay]]+Table1[[#This Row],[az]]*Table1[[#This Row],[az]])-9.807</f>
        <v>0.39977301405885157</v>
      </c>
    </row>
    <row r="821" spans="1:35" x14ac:dyDescent="0.25">
      <c r="A821">
        <v>46913211</v>
      </c>
      <c r="B821">
        <v>-0.23427899999999999</v>
      </c>
      <c r="C821">
        <v>0.50259600000000004</v>
      </c>
      <c r="D821">
        <v>9.6384369999999997</v>
      </c>
      <c r="E821">
        <v>-8.5318000000000005E-2</v>
      </c>
      <c r="F821">
        <v>0.02</v>
      </c>
      <c r="G821">
        <v>-1.399356</v>
      </c>
      <c r="H821">
        <v>-10.102137000000001</v>
      </c>
      <c r="I821">
        <v>11.582784</v>
      </c>
      <c r="J821">
        <v>74.547768000000005</v>
      </c>
      <c r="K821">
        <f>Table1[[#This Row],[mx]]-$W$8</f>
        <v>-2.1929604257156532</v>
      </c>
      <c r="L821">
        <f>Table1[[#This Row],[my]]-$X$8</f>
        <v>1.4655026907879609</v>
      </c>
      <c r="M821">
        <f>Table1[[#This Row],[mz]]-$Y$8</f>
        <v>51.944761606784397</v>
      </c>
      <c r="N821">
        <f>Table1[[#This Row],[cx]]*$W$9+Table1[[#This Row],[cy]]*$X$9+Table1[[#This Row],[cz]]*$Y$9</f>
        <v>4.8307608043850765E-2</v>
      </c>
      <c r="O821">
        <f>Table1[[#This Row],[cx]]*$W$10+Table1[[#This Row],[cy]]*$X$10+Table1[[#This Row],[cz]]*$Y$10</f>
        <v>-0.37144923485628645</v>
      </c>
      <c r="P821">
        <f>Table1[[#This Row],[cx]]*$W$11+Table1[[#This Row],[cy]]*$X$11+Table1[[#This Row],[cz]]*$Y$11</f>
        <v>0.93926864599487525</v>
      </c>
      <c r="Q821">
        <f t="shared" si="66"/>
        <v>5.07769817823645E-4</v>
      </c>
      <c r="R821">
        <f t="shared" si="67"/>
        <v>-82.5901743839255</v>
      </c>
      <c r="AF821">
        <f t="shared" si="68"/>
        <v>-4.888361316497158</v>
      </c>
      <c r="AG821">
        <f t="shared" si="69"/>
        <v>1.1459155902616465</v>
      </c>
      <c r="AH821">
        <f t="shared" si="70"/>
        <v>-80.177192836308834</v>
      </c>
      <c r="AI821">
        <f>SQRT(Table1[[#This Row],[ax]]*Table1[[#This Row],[ax]]+Table1[[#This Row],[ay]]*Table1[[#This Row],[ay]]+Table1[[#This Row],[az]]*Table1[[#This Row],[az]])-9.807</f>
        <v>-0.15262497144294684</v>
      </c>
    </row>
    <row r="822" spans="1:35" x14ac:dyDescent="0.25">
      <c r="A822">
        <v>46964692</v>
      </c>
      <c r="B822">
        <v>-1.678056</v>
      </c>
      <c r="C822">
        <v>3.2943769999999999</v>
      </c>
      <c r="D822">
        <v>9.5618189999999998</v>
      </c>
      <c r="E822">
        <v>1.9612000000000001E-2</v>
      </c>
      <c r="F822">
        <v>-1.4355E-2</v>
      </c>
      <c r="G822">
        <v>0.41854599999999997</v>
      </c>
      <c r="H822">
        <v>-11.004113</v>
      </c>
      <c r="I822">
        <v>11.763764</v>
      </c>
      <c r="J822">
        <v>74.721137999999996</v>
      </c>
      <c r="K822">
        <f>Table1[[#This Row],[mx]]-$W$8</f>
        <v>-3.0949364257156526</v>
      </c>
      <c r="L822">
        <f>Table1[[#This Row],[my]]-$X$8</f>
        <v>1.6464826907879608</v>
      </c>
      <c r="M822">
        <f>Table1[[#This Row],[mz]]-$Y$8</f>
        <v>52.118131606784388</v>
      </c>
      <c r="N822">
        <f>Table1[[#This Row],[cx]]*$W$9+Table1[[#This Row],[cy]]*$X$9+Table1[[#This Row],[cz]]*$Y$9</f>
        <v>3.1457219384352864E-2</v>
      </c>
      <c r="O822">
        <f>Table1[[#This Row],[cx]]*$W$10+Table1[[#This Row],[cy]]*$X$10+Table1[[#This Row],[cz]]*$Y$10</f>
        <v>-0.37001928917930382</v>
      </c>
      <c r="P822">
        <f>Table1[[#This Row],[cx]]*$W$11+Table1[[#This Row],[cy]]*$X$11+Table1[[#This Row],[cz]]*$Y$11</f>
        <v>0.94474532806628631</v>
      </c>
      <c r="Q822">
        <f t="shared" si="66"/>
        <v>9.2705427040570961E-4</v>
      </c>
      <c r="R822">
        <f t="shared" si="67"/>
        <v>-85.140679272809905</v>
      </c>
      <c r="AF822">
        <f t="shared" si="68"/>
        <v>1.1236848278105707</v>
      </c>
      <c r="AG822">
        <f t="shared" si="69"/>
        <v>-0.82248091491029673</v>
      </c>
      <c r="AH822">
        <f t="shared" si="70"/>
        <v>23.980919332082554</v>
      </c>
      <c r="AI822">
        <f>SQRT(Table1[[#This Row],[ax]]*Table1[[#This Row],[ax]]+Table1[[#This Row],[ay]]*Table1[[#This Row],[ay]]+Table1[[#This Row],[az]]*Table1[[#This Row],[az]])-9.807</f>
        <v>0.44469129197841184</v>
      </c>
    </row>
    <row r="823" spans="1:35" x14ac:dyDescent="0.25">
      <c r="A823">
        <v>47016179</v>
      </c>
      <c r="B823">
        <v>2.2510289999999999</v>
      </c>
      <c r="C823">
        <v>0.50020200000000004</v>
      </c>
      <c r="D823">
        <v>9.8299830000000004</v>
      </c>
      <c r="E823">
        <v>-0.15828900000000001</v>
      </c>
      <c r="F823">
        <v>-5.1907000000000002E-2</v>
      </c>
      <c r="G823">
        <v>-1.3700600000000001</v>
      </c>
      <c r="H823">
        <v>-10.462928</v>
      </c>
      <c r="I823">
        <v>11.220821000000001</v>
      </c>
      <c r="J823">
        <v>74.894501000000005</v>
      </c>
      <c r="K823">
        <f>Table1[[#This Row],[mx]]-$W$8</f>
        <v>-2.5537514257156522</v>
      </c>
      <c r="L823">
        <f>Table1[[#This Row],[my]]-$X$8</f>
        <v>1.1035396907879615</v>
      </c>
      <c r="M823">
        <f>Table1[[#This Row],[mz]]-$Y$8</f>
        <v>52.291494606784397</v>
      </c>
      <c r="N823">
        <f>Table1[[#This Row],[cx]]*$W$9+Table1[[#This Row],[cy]]*$X$9+Table1[[#This Row],[cz]]*$Y$9</f>
        <v>4.20027889106174E-2</v>
      </c>
      <c r="O823">
        <f>Table1[[#This Row],[cx]]*$W$10+Table1[[#This Row],[cy]]*$X$10+Table1[[#This Row],[cz]]*$Y$10</f>
        <v>-0.3808547771004559</v>
      </c>
      <c r="P823">
        <f>Table1[[#This Row],[cx]]*$W$11+Table1[[#This Row],[cy]]*$X$11+Table1[[#This Row],[cz]]*$Y$11</f>
        <v>0.94329488610323331</v>
      </c>
      <c r="Q823">
        <f t="shared" si="66"/>
        <v>1.3410125106123991E-3</v>
      </c>
      <c r="R823">
        <f t="shared" si="67"/>
        <v>-83.706535263672649</v>
      </c>
      <c r="AF823">
        <f t="shared" si="68"/>
        <v>-9.069291643346288</v>
      </c>
      <c r="AG823">
        <f t="shared" si="69"/>
        <v>-2.9740520271855644</v>
      </c>
      <c r="AH823">
        <f t="shared" si="70"/>
        <v>-78.49865567969357</v>
      </c>
      <c r="AI823">
        <f>SQRT(Table1[[#This Row],[ax]]*Table1[[#This Row],[ax]]+Table1[[#This Row],[ay]]*Table1[[#This Row],[ay]]+Table1[[#This Row],[az]]*Table1[[#This Row],[az]])-9.807</f>
        <v>0.28982620331428777</v>
      </c>
    </row>
    <row r="824" spans="1:35" x14ac:dyDescent="0.25">
      <c r="A824">
        <v>47067659</v>
      </c>
      <c r="B824">
        <v>0.132053</v>
      </c>
      <c r="C824">
        <v>1.0125869999999999</v>
      </c>
      <c r="D824">
        <v>9.760548</v>
      </c>
      <c r="E824">
        <v>-0.12712999999999999</v>
      </c>
      <c r="F824">
        <v>-0.14005899999999999</v>
      </c>
      <c r="G824">
        <v>-1.2185239999999999</v>
      </c>
      <c r="H824">
        <v>-12.447276</v>
      </c>
      <c r="I824">
        <v>12.125726999999999</v>
      </c>
      <c r="J824">
        <v>74.374404999999996</v>
      </c>
      <c r="K824">
        <f>Table1[[#This Row],[mx]]-$W$8</f>
        <v>-4.5380994257156528</v>
      </c>
      <c r="L824">
        <f>Table1[[#This Row],[my]]-$X$8</f>
        <v>2.0084456907879602</v>
      </c>
      <c r="M824">
        <f>Table1[[#This Row],[mz]]-$Y$8</f>
        <v>51.771398606784388</v>
      </c>
      <c r="N824">
        <f>Table1[[#This Row],[cx]]*$W$9+Table1[[#This Row],[cy]]*$X$9+Table1[[#This Row],[cz]]*$Y$9</f>
        <v>3.4238647692862445E-3</v>
      </c>
      <c r="O824">
        <f>Table1[[#This Row],[cx]]*$W$10+Table1[[#This Row],[cy]]*$X$10+Table1[[#This Row],[cz]]*$Y$10</f>
        <v>-0.36165505862623781</v>
      </c>
      <c r="P824">
        <f>Table1[[#This Row],[cx]]*$W$11+Table1[[#This Row],[cy]]*$X$11+Table1[[#This Row],[cz]]*$Y$11</f>
        <v>0.94289880428961059</v>
      </c>
      <c r="Q824">
        <f t="shared" si="66"/>
        <v>3.9458880193491845E-4</v>
      </c>
      <c r="R824">
        <f t="shared" si="67"/>
        <v>-89.457584967582662</v>
      </c>
      <c r="AF824">
        <f t="shared" si="68"/>
        <v>-7.2840124494981557</v>
      </c>
      <c r="AG824">
        <f t="shared" si="69"/>
        <v>-8.0247895828227964</v>
      </c>
      <c r="AH824">
        <f t="shared" si="70"/>
        <v>-69.816282435399117</v>
      </c>
      <c r="AI824">
        <f>SQRT(Table1[[#This Row],[ax]]*Table1[[#This Row],[ax]]+Table1[[#This Row],[ay]]*Table1[[#This Row],[ay]]+Table1[[#This Row],[az]]*Table1[[#This Row],[az]])-9.807</f>
        <v>6.8202392178537963E-3</v>
      </c>
    </row>
    <row r="825" spans="1:35" x14ac:dyDescent="0.25">
      <c r="A825">
        <v>47119139</v>
      </c>
      <c r="B825">
        <v>-3.3899970000000001</v>
      </c>
      <c r="C825">
        <v>-0.32344600000000001</v>
      </c>
      <c r="D825">
        <v>11.096581</v>
      </c>
      <c r="E825">
        <v>6.7016999999999993E-2</v>
      </c>
      <c r="F825">
        <v>0.110815</v>
      </c>
      <c r="G825">
        <v>3.9039999999999998E-2</v>
      </c>
      <c r="H825">
        <v>-10.102137000000001</v>
      </c>
      <c r="I825">
        <v>10.85886</v>
      </c>
      <c r="J825">
        <v>74.201035000000005</v>
      </c>
      <c r="K825">
        <f>Table1[[#This Row],[mx]]-$W$8</f>
        <v>-2.1929604257156532</v>
      </c>
      <c r="L825">
        <f>Table1[[#This Row],[my]]-$X$8</f>
        <v>0.74157869078796068</v>
      </c>
      <c r="M825">
        <f>Table1[[#This Row],[mz]]-$Y$8</f>
        <v>51.598028606784396</v>
      </c>
      <c r="N825">
        <f>Table1[[#This Row],[cx]]*$W$9+Table1[[#This Row],[cy]]*$X$9+Table1[[#This Row],[cz]]*$Y$9</f>
        <v>4.7632998131193968E-2</v>
      </c>
      <c r="O825">
        <f>Table1[[#This Row],[cx]]*$W$10+Table1[[#This Row],[cy]]*$X$10+Table1[[#This Row],[cz]]*$Y$10</f>
        <v>-0.38189980301003407</v>
      </c>
      <c r="P825">
        <f>Table1[[#This Row],[cx]]*$W$11+Table1[[#This Row],[cy]]*$X$11+Table1[[#This Row],[cz]]*$Y$11</f>
        <v>0.92790348825873326</v>
      </c>
      <c r="Q825">
        <f t="shared" si="66"/>
        <v>8.3197120799218823E-5</v>
      </c>
      <c r="R825">
        <f t="shared" si="67"/>
        <v>-82.89041756738375</v>
      </c>
      <c r="AF825">
        <f t="shared" si="68"/>
        <v>3.8397912556282376</v>
      </c>
      <c r="AG825">
        <f t="shared" si="69"/>
        <v>6.3492318067422175</v>
      </c>
      <c r="AH825">
        <f t="shared" si="70"/>
        <v>2.2368272321907336</v>
      </c>
      <c r="AI825">
        <f>SQRT(Table1[[#This Row],[ax]]*Table1[[#This Row],[ax]]+Table1[[#This Row],[ay]]*Table1[[#This Row],[ay]]+Table1[[#This Row],[az]]*Table1[[#This Row],[az]])-9.807</f>
        <v>1.8003600299329907</v>
      </c>
    </row>
    <row r="826" spans="1:35" x14ac:dyDescent="0.25">
      <c r="A826">
        <v>47170612</v>
      </c>
      <c r="B826">
        <v>0.98682700000000001</v>
      </c>
      <c r="C826">
        <v>-1.166248</v>
      </c>
      <c r="D826">
        <v>8.9847870000000007</v>
      </c>
      <c r="E826">
        <v>0.37222</v>
      </c>
      <c r="F826">
        <v>0.14011000000000001</v>
      </c>
      <c r="G826">
        <v>0.79166000000000003</v>
      </c>
      <c r="H826">
        <v>-10.643323000000001</v>
      </c>
      <c r="I826">
        <v>10.315917000000001</v>
      </c>
      <c r="J826">
        <v>74.374404999999996</v>
      </c>
      <c r="K826">
        <f>Table1[[#This Row],[mx]]-$W$8</f>
        <v>-2.7341464257156529</v>
      </c>
      <c r="L826">
        <f>Table1[[#This Row],[my]]-$X$8</f>
        <v>0.19863569078796139</v>
      </c>
      <c r="M826">
        <f>Table1[[#This Row],[mz]]-$Y$8</f>
        <v>51.771398606784388</v>
      </c>
      <c r="N826">
        <f>Table1[[#This Row],[cx]]*$W$9+Table1[[#This Row],[cy]]*$X$9+Table1[[#This Row],[cz]]*$Y$9</f>
        <v>3.7575702172150352E-2</v>
      </c>
      <c r="O826">
        <f>Table1[[#This Row],[cx]]*$W$10+Table1[[#This Row],[cy]]*$X$10+Table1[[#This Row],[cz]]*$Y$10</f>
        <v>-0.39336013059641456</v>
      </c>
      <c r="P826">
        <f>Table1[[#This Row],[cx]]*$W$11+Table1[[#This Row],[cy]]*$X$11+Table1[[#This Row],[cz]]*$Y$11</f>
        <v>0.92776099920645594</v>
      </c>
      <c r="Q826">
        <f t="shared" si="66"/>
        <v>2.85089628857599E-4</v>
      </c>
      <c r="R826">
        <f t="shared" si="67"/>
        <v>-84.543381247668307</v>
      </c>
      <c r="AF826">
        <f t="shared" si="68"/>
        <v>21.326635050359503</v>
      </c>
      <c r="AG826">
        <f t="shared" si="69"/>
        <v>8.0277116675779645</v>
      </c>
      <c r="AH826">
        <f t="shared" si="70"/>
        <v>45.358776809326756</v>
      </c>
      <c r="AI826">
        <f>SQRT(Table1[[#This Row],[ax]]*Table1[[#This Row],[ax]]+Table1[[#This Row],[ay]]*Table1[[#This Row],[ay]]+Table1[[#This Row],[az]]*Table1[[#This Row],[az]])-9.807</f>
        <v>-0.69325437260826384</v>
      </c>
    </row>
    <row r="827" spans="1:35" x14ac:dyDescent="0.25">
      <c r="A827">
        <v>47222096</v>
      </c>
      <c r="B827">
        <v>6.5012E-2</v>
      </c>
      <c r="C827">
        <v>-0.60836999999999997</v>
      </c>
      <c r="D827">
        <v>9.3391470000000005</v>
      </c>
      <c r="E827">
        <v>-9.417E-3</v>
      </c>
      <c r="F827">
        <v>-7.4310000000000001E-3</v>
      </c>
      <c r="G827">
        <v>-0.971113</v>
      </c>
      <c r="H827">
        <v>-9.2001609999999996</v>
      </c>
      <c r="I827">
        <v>9.2300310000000003</v>
      </c>
      <c r="J827">
        <v>74.374404999999996</v>
      </c>
      <c r="K827">
        <f>Table1[[#This Row],[mx]]-$W$8</f>
        <v>-1.290984425715652</v>
      </c>
      <c r="L827">
        <f>Table1[[#This Row],[my]]-$X$8</f>
        <v>-0.88725030921203896</v>
      </c>
      <c r="M827">
        <f>Table1[[#This Row],[mz]]-$Y$8</f>
        <v>51.771398606784388</v>
      </c>
      <c r="N827">
        <f>Table1[[#This Row],[cx]]*$W$9+Table1[[#This Row],[cy]]*$X$9+Table1[[#This Row],[cz]]*$Y$9</f>
        <v>6.4934427942558992E-2</v>
      </c>
      <c r="O827">
        <f>Table1[[#This Row],[cx]]*$W$10+Table1[[#This Row],[cy]]*$X$10+Table1[[#This Row],[cz]]*$Y$10</f>
        <v>-0.41217491178664301</v>
      </c>
      <c r="P827">
        <f>Table1[[#This Row],[cx]]*$W$11+Table1[[#This Row],[cy]]*$X$11+Table1[[#This Row],[cz]]*$Y$11</f>
        <v>0.91824237361520633</v>
      </c>
      <c r="Q827">
        <f t="shared" si="66"/>
        <v>2.983805230972432E-4</v>
      </c>
      <c r="R827">
        <f t="shared" si="67"/>
        <v>-81.047151784225917</v>
      </c>
      <c r="AF827">
        <f t="shared" si="68"/>
        <v>-0.53955435567469623</v>
      </c>
      <c r="AG827">
        <f t="shared" si="69"/>
        <v>-0.42576493756171474</v>
      </c>
      <c r="AH827">
        <f t="shared" si="70"/>
        <v>-55.640676330287917</v>
      </c>
      <c r="AI827">
        <f>SQRT(Table1[[#This Row],[ax]]*Table1[[#This Row],[ax]]+Table1[[#This Row],[ay]]*Table1[[#This Row],[ay]]+Table1[[#This Row],[az]]*Table1[[#This Row],[az]])-9.807</f>
        <v>-0.44783298019246764</v>
      </c>
    </row>
    <row r="828" spans="1:35" x14ac:dyDescent="0.25">
      <c r="A828">
        <v>47273565</v>
      </c>
      <c r="B828">
        <v>-0.387515</v>
      </c>
      <c r="C828">
        <v>0.481047</v>
      </c>
      <c r="D828">
        <v>9.6815350000000002</v>
      </c>
      <c r="E828">
        <v>1.4286E-2</v>
      </c>
      <c r="F828">
        <v>-2.3144000000000001E-2</v>
      </c>
      <c r="G828">
        <v>-1.0704499999999999</v>
      </c>
      <c r="H828">
        <v>-10.282533000000001</v>
      </c>
      <c r="I828">
        <v>10.315917000000001</v>
      </c>
      <c r="J828">
        <v>73.334198000000001</v>
      </c>
      <c r="K828">
        <f>Table1[[#This Row],[mx]]-$W$8</f>
        <v>-2.3733564257156532</v>
      </c>
      <c r="L828">
        <f>Table1[[#This Row],[my]]-$X$8</f>
        <v>0.19863569078796139</v>
      </c>
      <c r="M828">
        <f>Table1[[#This Row],[mz]]-$Y$8</f>
        <v>50.731191606784392</v>
      </c>
      <c r="N828">
        <f>Table1[[#This Row],[cx]]*$W$9+Table1[[#This Row],[cy]]*$X$9+Table1[[#This Row],[cz]]*$Y$9</f>
        <v>4.264305888304383E-2</v>
      </c>
      <c r="O828">
        <f>Table1[[#This Row],[cx]]*$W$10+Table1[[#This Row],[cy]]*$X$10+Table1[[#This Row],[cz]]*$Y$10</f>
        <v>-0.38520785238471994</v>
      </c>
      <c r="P828">
        <f>Table1[[#This Row],[cx]]*$W$11+Table1[[#This Row],[cy]]*$X$11+Table1[[#This Row],[cz]]*$Y$11</f>
        <v>0.90877914901761858</v>
      </c>
      <c r="Q828">
        <f t="shared" si="66"/>
        <v>5.7201993769681212E-4</v>
      </c>
      <c r="R828">
        <f t="shared" si="67"/>
        <v>-83.682996217727307</v>
      </c>
      <c r="AF828">
        <f t="shared" si="68"/>
        <v>0.81852750612389402</v>
      </c>
      <c r="AG828">
        <f t="shared" si="69"/>
        <v>-1.3260535210507773</v>
      </c>
      <c r="AH828">
        <f t="shared" si="70"/>
        <v>-61.332267179778967</v>
      </c>
      <c r="AI828">
        <f>SQRT(Table1[[#This Row],[ax]]*Table1[[#This Row],[ax]]+Table1[[#This Row],[ay]]*Table1[[#This Row],[ay]]+Table1[[#This Row],[az]]*Table1[[#This Row],[az]])-9.807</f>
        <v>-0.10577873421809869</v>
      </c>
    </row>
    <row r="829" spans="1:35" x14ac:dyDescent="0.25">
      <c r="A829">
        <v>47325052</v>
      </c>
      <c r="B829">
        <v>-0.60060999999999998</v>
      </c>
      <c r="C829">
        <v>0.73963400000000001</v>
      </c>
      <c r="D829">
        <v>9.6288599999999995</v>
      </c>
      <c r="E829">
        <v>-2.5395999999999998E-2</v>
      </c>
      <c r="F829">
        <v>-8.2299999999999995E-3</v>
      </c>
      <c r="G829">
        <v>-0.97004699999999999</v>
      </c>
      <c r="H829">
        <v>-10.102137000000001</v>
      </c>
      <c r="I829">
        <v>9.7729739999999996</v>
      </c>
      <c r="J829">
        <v>73.854301000000007</v>
      </c>
      <c r="K829">
        <f>Table1[[#This Row],[mx]]-$W$8</f>
        <v>-2.1929604257156532</v>
      </c>
      <c r="L829">
        <f>Table1[[#This Row],[my]]-$X$8</f>
        <v>-0.34430730921203967</v>
      </c>
      <c r="M829">
        <f>Table1[[#This Row],[mz]]-$Y$8</f>
        <v>51.251294606784398</v>
      </c>
      <c r="N829">
        <f>Table1[[#This Row],[cx]]*$W$9+Table1[[#This Row],[cy]]*$X$9+Table1[[#This Row],[cz]]*$Y$9</f>
        <v>4.6921123025762491E-2</v>
      </c>
      <c r="O829">
        <f>Table1[[#This Row],[cx]]*$W$10+Table1[[#This Row],[cy]]*$X$10+Table1[[#This Row],[cz]]*$Y$10</f>
        <v>-0.39889964014363283</v>
      </c>
      <c r="P829">
        <f>Table1[[#This Row],[cx]]*$W$11+Table1[[#This Row],[cy]]*$X$11+Table1[[#This Row],[cz]]*$Y$11</f>
        <v>0.91394669470158207</v>
      </c>
      <c r="Q829">
        <f t="shared" si="66"/>
        <v>1.141713112361169E-5</v>
      </c>
      <c r="R829">
        <f t="shared" si="67"/>
        <v>-83.291331493386295</v>
      </c>
      <c r="AF829">
        <f t="shared" si="68"/>
        <v>-1.4550836165142387</v>
      </c>
      <c r="AG829">
        <f t="shared" si="69"/>
        <v>-0.47154426539266747</v>
      </c>
      <c r="AH829">
        <f t="shared" si="70"/>
        <v>-55.579599029326971</v>
      </c>
      <c r="AI829">
        <f>SQRT(Table1[[#This Row],[ax]]*Table1[[#This Row],[ax]]+Table1[[#This Row],[ay]]*Table1[[#This Row],[ay]]+Table1[[#This Row],[az]]*Table1[[#This Row],[az]])-9.807</f>
        <v>-0.13111576517908219</v>
      </c>
    </row>
    <row r="830" spans="1:35" x14ac:dyDescent="0.25">
      <c r="A830">
        <v>47376523</v>
      </c>
      <c r="B830">
        <v>-0.43779600000000002</v>
      </c>
      <c r="C830">
        <v>5.2463000000000003E-2</v>
      </c>
      <c r="D830">
        <v>9.8658979999999996</v>
      </c>
      <c r="E830">
        <v>-3.8445E-2</v>
      </c>
      <c r="F830">
        <v>-2.1050000000000001E-3</v>
      </c>
      <c r="G830">
        <v>-0.95460100000000003</v>
      </c>
      <c r="H830">
        <v>-10.643323000000001</v>
      </c>
      <c r="I830">
        <v>9.5919919999999994</v>
      </c>
      <c r="J830">
        <v>74.027671999999995</v>
      </c>
      <c r="K830">
        <f>Table1[[#This Row],[mx]]-$W$8</f>
        <v>-2.7341464257156529</v>
      </c>
      <c r="L830">
        <f>Table1[[#This Row],[my]]-$X$8</f>
        <v>-0.52528930921203987</v>
      </c>
      <c r="M830">
        <f>Table1[[#This Row],[mz]]-$Y$8</f>
        <v>51.424665606784387</v>
      </c>
      <c r="N830">
        <f>Table1[[#This Row],[cx]]*$W$9+Table1[[#This Row],[cy]]*$X$9+Table1[[#This Row],[cz]]*$Y$9</f>
        <v>3.690109215654501E-2</v>
      </c>
      <c r="O830">
        <f>Table1[[#This Row],[cx]]*$W$10+Table1[[#This Row],[cy]]*$X$10+Table1[[#This Row],[cz]]*$Y$10</f>
        <v>-0.40381071684398584</v>
      </c>
      <c r="P830">
        <f>Table1[[#This Row],[cx]]*$W$11+Table1[[#This Row],[cy]]*$X$11+Table1[[#This Row],[cz]]*$Y$11</f>
        <v>0.91639583431039673</v>
      </c>
      <c r="Q830">
        <f t="shared" si="66"/>
        <v>1.769136790917486E-5</v>
      </c>
      <c r="R830">
        <f t="shared" si="67"/>
        <v>-84.778690025093951</v>
      </c>
      <c r="AF830">
        <f t="shared" si="68"/>
        <v>-2.2027362433804498</v>
      </c>
      <c r="AG830">
        <f t="shared" si="69"/>
        <v>-0.12060761587503829</v>
      </c>
      <c r="AH830">
        <f t="shared" si="70"/>
        <v>-54.694608418967903</v>
      </c>
      <c r="AI830">
        <f>SQRT(Table1[[#This Row],[ax]]*Table1[[#This Row],[ax]]+Table1[[#This Row],[ay]]*Table1[[#This Row],[ay]]+Table1[[#This Row],[az]]*Table1[[#This Row],[az]])-9.807</f>
        <v>6.8746100947967292E-2</v>
      </c>
    </row>
    <row r="831" spans="1:35" x14ac:dyDescent="0.25">
      <c r="A831">
        <v>47428001</v>
      </c>
      <c r="B831">
        <v>0.20627699999999999</v>
      </c>
      <c r="C831">
        <v>-0.47907699999999998</v>
      </c>
      <c r="D831">
        <v>9.7294219999999996</v>
      </c>
      <c r="E831">
        <v>1.3221E-2</v>
      </c>
      <c r="F831">
        <v>-7.1650000000000004E-3</v>
      </c>
      <c r="G831">
        <v>-0.65818600000000005</v>
      </c>
      <c r="H831">
        <v>-8.6589749999999999</v>
      </c>
      <c r="I831">
        <v>9.0490490000000001</v>
      </c>
      <c r="J831">
        <v>74.547768000000005</v>
      </c>
      <c r="K831">
        <f>Table1[[#This Row],[mx]]-$W$8</f>
        <v>-0.74979842571565225</v>
      </c>
      <c r="L831">
        <f>Table1[[#This Row],[my]]-$X$8</f>
        <v>-1.0682323092120392</v>
      </c>
      <c r="M831">
        <f>Table1[[#This Row],[mz]]-$Y$8</f>
        <v>51.944761606784397</v>
      </c>
      <c r="N831">
        <f>Table1[[#This Row],[cx]]*$W$9+Table1[[#This Row],[cy]]*$X$9+Table1[[#This Row],[cz]]*$Y$9</f>
        <v>7.5517279862921935E-2</v>
      </c>
      <c r="O831">
        <f>Table1[[#This Row],[cx]]*$W$10+Table1[[#This Row],[cy]]*$X$10+Table1[[#This Row],[cz]]*$Y$10</f>
        <v>-0.41646114060757194</v>
      </c>
      <c r="P831">
        <f>Table1[[#This Row],[cx]]*$W$11+Table1[[#This Row],[cy]]*$X$11+Table1[[#This Row],[cz]]*$Y$11</f>
        <v>0.91938354127589095</v>
      </c>
      <c r="Q831">
        <f t="shared" si="66"/>
        <v>5.9579133165240902E-4</v>
      </c>
      <c r="R831">
        <f t="shared" si="67"/>
        <v>-79.722180769350842</v>
      </c>
      <c r="AF831">
        <f t="shared" si="68"/>
        <v>0.75750750094246144</v>
      </c>
      <c r="AG831">
        <f t="shared" si="69"/>
        <v>-0.41052426021123484</v>
      </c>
      <c r="AH831">
        <f t="shared" si="70"/>
        <v>-37.711279934597606</v>
      </c>
      <c r="AI831">
        <f>SQRT(Table1[[#This Row],[ax]]*Table1[[#This Row],[ax]]+Table1[[#This Row],[ay]]*Table1[[#This Row],[ay]]+Table1[[#This Row],[az]]*Table1[[#This Row],[az]])-9.807</f>
        <v>-6.3606472755912691E-2</v>
      </c>
    </row>
    <row r="832" spans="1:35" x14ac:dyDescent="0.25">
      <c r="A832">
        <v>47479479</v>
      </c>
      <c r="B832">
        <v>-0.21273</v>
      </c>
      <c r="C832">
        <v>0.24640300000000001</v>
      </c>
      <c r="D832">
        <v>9.6839289999999991</v>
      </c>
      <c r="E832">
        <v>-1.1013999999999999E-2</v>
      </c>
      <c r="F832">
        <v>-7.1650000000000004E-3</v>
      </c>
      <c r="G832">
        <v>-0.37961600000000001</v>
      </c>
      <c r="H832">
        <v>-11.184509</v>
      </c>
      <c r="I832">
        <v>10.134935</v>
      </c>
      <c r="J832">
        <v>73.507568000000006</v>
      </c>
      <c r="K832">
        <f>Table1[[#This Row],[mx]]-$W$8</f>
        <v>-3.2753324257156526</v>
      </c>
      <c r="L832">
        <f>Table1[[#This Row],[my]]-$X$8</f>
        <v>1.7653690787961196E-2</v>
      </c>
      <c r="M832">
        <f>Table1[[#This Row],[mz]]-$Y$8</f>
        <v>50.904561606784398</v>
      </c>
      <c r="N832">
        <f>Table1[[#This Row],[cx]]*$W$9+Table1[[#This Row],[cy]]*$X$9+Table1[[#This Row],[cz]]*$Y$9</f>
        <v>2.5755406761448739E-2</v>
      </c>
      <c r="O832">
        <f>Table1[[#This Row],[cx]]*$W$10+Table1[[#This Row],[cy]]*$X$10+Table1[[#This Row],[cz]]*$Y$10</f>
        <v>-0.3903271833245458</v>
      </c>
      <c r="P832">
        <f>Table1[[#This Row],[cx]]*$W$11+Table1[[#This Row],[cy]]*$X$11+Table1[[#This Row],[cz]]*$Y$11</f>
        <v>0.91166421309707535</v>
      </c>
      <c r="Q832">
        <f t="shared" si="66"/>
        <v>2.5121335585584942E-4</v>
      </c>
      <c r="R832">
        <f t="shared" si="67"/>
        <v>-86.22485931076784</v>
      </c>
      <c r="AF832">
        <f t="shared" si="68"/>
        <v>-0.63105571555708873</v>
      </c>
      <c r="AG832">
        <f t="shared" si="69"/>
        <v>-0.41052426021123484</v>
      </c>
      <c r="AH832">
        <f t="shared" si="70"/>
        <v>-21.750394635638258</v>
      </c>
      <c r="AI832">
        <f>SQRT(Table1[[#This Row],[ax]]*Table1[[#This Row],[ax]]+Table1[[#This Row],[ay]]*Table1[[#This Row],[ay]]+Table1[[#This Row],[az]]*Table1[[#This Row],[az]])-9.807</f>
        <v>-0.11760118643318584</v>
      </c>
    </row>
    <row r="833" spans="1:35" x14ac:dyDescent="0.25">
      <c r="A833">
        <v>47530959</v>
      </c>
      <c r="B833">
        <v>0.175151</v>
      </c>
      <c r="C833">
        <v>-0.27795399999999998</v>
      </c>
      <c r="D833">
        <v>9.6097049999999999</v>
      </c>
      <c r="E833">
        <v>-2.0069E-2</v>
      </c>
      <c r="F833">
        <v>1.624E-3</v>
      </c>
      <c r="G833">
        <v>-0.33593899999999999</v>
      </c>
      <c r="H833">
        <v>-11.725695</v>
      </c>
      <c r="I833">
        <v>9.9539550000000006</v>
      </c>
      <c r="J833">
        <v>72.640732</v>
      </c>
      <c r="K833">
        <f>Table1[[#This Row],[mx]]-$W$8</f>
        <v>-3.8165184257156524</v>
      </c>
      <c r="L833">
        <f>Table1[[#This Row],[my]]-$X$8</f>
        <v>-0.16332630921203872</v>
      </c>
      <c r="M833">
        <f>Table1[[#This Row],[mz]]-$Y$8</f>
        <v>50.037725606784392</v>
      </c>
      <c r="N833">
        <f>Table1[[#This Row],[cx]]*$W$9+Table1[[#This Row],[cy]]*$X$9+Table1[[#This Row],[cz]]*$Y$9</f>
        <v>1.3935113287321638E-2</v>
      </c>
      <c r="O833">
        <f>Table1[[#This Row],[cx]]*$W$10+Table1[[#This Row],[cy]]*$X$10+Table1[[#This Row],[cz]]*$Y$10</f>
        <v>-0.38729420750198668</v>
      </c>
      <c r="P833">
        <f>Table1[[#This Row],[cx]]*$W$11+Table1[[#This Row],[cy]]*$X$11+Table1[[#This Row],[cz]]*$Y$11</f>
        <v>0.89556745913658431</v>
      </c>
      <c r="Q833">
        <f t="shared" si="66"/>
        <v>2.2817756704080973E-3</v>
      </c>
      <c r="R833">
        <f t="shared" si="67"/>
        <v>-87.939347190291883</v>
      </c>
      <c r="AF833">
        <f t="shared" si="68"/>
        <v>-1.1498689990480491</v>
      </c>
      <c r="AG833">
        <f t="shared" si="69"/>
        <v>9.3048345929245699E-2</v>
      </c>
      <c r="AH833">
        <f t="shared" si="70"/>
        <v>-19.247886873845363</v>
      </c>
      <c r="AI833">
        <f>SQRT(Table1[[#This Row],[ax]]*Table1[[#This Row],[ax]]+Table1[[#This Row],[ay]]*Table1[[#This Row],[ay]]+Table1[[#This Row],[az]]*Table1[[#This Row],[az]])-9.807</f>
        <v>-0.19168063526010748</v>
      </c>
    </row>
    <row r="834" spans="1:35" x14ac:dyDescent="0.25">
      <c r="A834">
        <v>47582434</v>
      </c>
      <c r="B834">
        <v>-8.8224999999999998E-2</v>
      </c>
      <c r="C834">
        <v>0.19612199999999999</v>
      </c>
      <c r="D834">
        <v>9.7964629999999993</v>
      </c>
      <c r="E834">
        <v>7.0949999999999997E-3</v>
      </c>
      <c r="F834">
        <v>1.624E-3</v>
      </c>
      <c r="G834">
        <v>-1.8218999999999999E-2</v>
      </c>
      <c r="H834">
        <v>-9.9217410000000008</v>
      </c>
      <c r="I834">
        <v>11.401802999999999</v>
      </c>
      <c r="J834">
        <v>74.027671999999995</v>
      </c>
      <c r="K834">
        <f>Table1[[#This Row],[mx]]-$W$8</f>
        <v>-2.0125644257156532</v>
      </c>
      <c r="L834">
        <f>Table1[[#This Row],[my]]-$X$8</f>
        <v>1.28452169078796</v>
      </c>
      <c r="M834">
        <f>Table1[[#This Row],[mz]]-$Y$8</f>
        <v>51.424665606784387</v>
      </c>
      <c r="N834">
        <f>Table1[[#This Row],[cx]]*$W$9+Table1[[#This Row],[cy]]*$X$9+Table1[[#This Row],[cz]]*$Y$9</f>
        <v>5.0822686683279591E-2</v>
      </c>
      <c r="O834">
        <f>Table1[[#This Row],[cx]]*$W$10+Table1[[#This Row],[cy]]*$X$10+Table1[[#This Row],[cz]]*$Y$10</f>
        <v>-0.37064779075878374</v>
      </c>
      <c r="P834">
        <f>Table1[[#This Row],[cx]]*$W$11+Table1[[#This Row],[cy]]*$X$11+Table1[[#This Row],[cz]]*$Y$11</f>
        <v>0.92848204441409299</v>
      </c>
      <c r="Q834">
        <f t="shared" si="66"/>
        <v>4.1682819478425913E-6</v>
      </c>
      <c r="R834">
        <f t="shared" si="67"/>
        <v>-82.192374673952301</v>
      </c>
      <c r="AF834">
        <f t="shared" si="68"/>
        <v>0.40651355564531905</v>
      </c>
      <c r="AG834">
        <f t="shared" si="69"/>
        <v>9.3048345929245699E-2</v>
      </c>
      <c r="AH834">
        <f t="shared" si="70"/>
        <v>-1.0438718069488468</v>
      </c>
      <c r="AI834">
        <f>SQRT(Table1[[#This Row],[ax]]*Table1[[#This Row],[ax]]+Table1[[#This Row],[ay]]*Table1[[#This Row],[ay]]+Table1[[#This Row],[az]]*Table1[[#This Row],[az]])-9.807</f>
        <v>-8.1768665886219338E-3</v>
      </c>
    </row>
    <row r="835" spans="1:35" x14ac:dyDescent="0.25">
      <c r="A835">
        <v>47633911</v>
      </c>
      <c r="B835">
        <v>-0.19836400000000001</v>
      </c>
      <c r="C835">
        <v>1.1203320000000001</v>
      </c>
      <c r="D835">
        <v>8.9728159999999999</v>
      </c>
      <c r="E835">
        <v>-0.121271</v>
      </c>
      <c r="F835">
        <v>4.4768000000000002E-2</v>
      </c>
      <c r="G835">
        <v>-0.58921000000000001</v>
      </c>
      <c r="H835">
        <v>-11.004113</v>
      </c>
      <c r="I835">
        <v>8.8680690000000002</v>
      </c>
      <c r="J835">
        <v>74.027671999999995</v>
      </c>
      <c r="K835">
        <f>Table1[[#This Row],[mx]]-$W$8</f>
        <v>-3.0949364257156526</v>
      </c>
      <c r="L835">
        <f>Table1[[#This Row],[my]]-$X$8</f>
        <v>-1.2492123092120391</v>
      </c>
      <c r="M835">
        <f>Table1[[#This Row],[mz]]-$Y$8</f>
        <v>51.424665606784387</v>
      </c>
      <c r="N835">
        <f>Table1[[#This Row],[cx]]*$W$9+Table1[[#This Row],[cy]]*$X$9+Table1[[#This Row],[cz]]*$Y$9</f>
        <v>2.9958945813598904E-2</v>
      </c>
      <c r="O835">
        <f>Table1[[#This Row],[cx]]*$W$10+Table1[[#This Row],[cy]]*$X$10+Table1[[#This Row],[cz]]*$Y$10</f>
        <v>-0.41711751386020868</v>
      </c>
      <c r="P835">
        <f>Table1[[#This Row],[cx]]*$W$11+Table1[[#This Row],[cy]]*$X$11+Table1[[#This Row],[cz]]*$Y$11</f>
        <v>0.91164854778610238</v>
      </c>
      <c r="Q835">
        <f t="shared" ref="Q835:Q898" si="71">POWER(N835*N835+O835*O835+P835*P835-1,2)</f>
        <v>3.5851754735039181E-5</v>
      </c>
      <c r="R835">
        <f t="shared" ref="R835:R898" si="72">DEGREES(ATAN2(N835,O835))</f>
        <v>-85.891856480950096</v>
      </c>
      <c r="AF835">
        <f t="shared" ref="AF835:AF898" si="73">DEGREES(E835)</f>
        <v>-6.9483164773310069</v>
      </c>
      <c r="AG835">
        <f t="shared" ref="AG835:AG898" si="74">DEGREES(F835)</f>
        <v>2.5650174572416695</v>
      </c>
      <c r="AH835">
        <f t="shared" ref="AH835:AH898" si="75">DEGREES(G835)</f>
        <v>-33.759246246903238</v>
      </c>
      <c r="AI835">
        <f>SQRT(Table1[[#This Row],[ax]]*Table1[[#This Row],[ax]]+Table1[[#This Row],[ay]]*Table1[[#This Row],[ay]]+Table1[[#This Row],[az]]*Table1[[#This Row],[az]])-9.807</f>
        <v>-0.76233753882567612</v>
      </c>
    </row>
    <row r="836" spans="1:35" x14ac:dyDescent="0.25">
      <c r="A836">
        <v>47685392</v>
      </c>
      <c r="B836">
        <v>-0.56469499999999995</v>
      </c>
      <c r="C836">
        <v>-0.25161600000000001</v>
      </c>
      <c r="D836">
        <v>9.7820970000000003</v>
      </c>
      <c r="E836">
        <v>-4.1640999999999997E-2</v>
      </c>
      <c r="F836">
        <v>-1.6752E-2</v>
      </c>
      <c r="G836">
        <v>-0.91731600000000002</v>
      </c>
      <c r="H836">
        <v>-10.102137000000001</v>
      </c>
      <c r="I836">
        <v>9.0490490000000001</v>
      </c>
      <c r="J836">
        <v>73.854301000000007</v>
      </c>
      <c r="K836">
        <f>Table1[[#This Row],[mx]]-$W$8</f>
        <v>-2.1929604257156532</v>
      </c>
      <c r="L836">
        <f>Table1[[#This Row],[my]]-$X$8</f>
        <v>-1.0682323092120392</v>
      </c>
      <c r="M836">
        <f>Table1[[#This Row],[mz]]-$Y$8</f>
        <v>51.251294606784398</v>
      </c>
      <c r="N836">
        <f>Table1[[#This Row],[cx]]*$W$9+Table1[[#This Row],[cy]]*$X$9+Table1[[#This Row],[cz]]*$Y$9</f>
        <v>4.6846595998619484E-2</v>
      </c>
      <c r="O836">
        <f>Table1[[#This Row],[cx]]*$W$10+Table1[[#This Row],[cy]]*$X$10+Table1[[#This Row],[cz]]*$Y$10</f>
        <v>-0.41199821147107318</v>
      </c>
      <c r="P836">
        <f>Table1[[#This Row],[cx]]*$W$11+Table1[[#This Row],[cy]]*$X$11+Table1[[#This Row],[cz]]*$Y$11</f>
        <v>0.90876345155775606</v>
      </c>
      <c r="Q836">
        <f t="shared" si="71"/>
        <v>4.8923215665925879E-6</v>
      </c>
      <c r="R836">
        <f t="shared" si="72"/>
        <v>-83.5129973056507</v>
      </c>
      <c r="AF836">
        <f t="shared" si="73"/>
        <v>-2.3858535547042607</v>
      </c>
      <c r="AG836">
        <f t="shared" si="74"/>
        <v>-0.95981889840315504</v>
      </c>
      <c r="AH836">
        <f t="shared" si="75"/>
        <v>-52.558335279822629</v>
      </c>
      <c r="AI836">
        <f>SQRT(Table1[[#This Row],[ax]]*Table1[[#This Row],[ax]]+Table1[[#This Row],[ay]]*Table1[[#This Row],[ay]]+Table1[[#This Row],[az]]*Table1[[#This Row],[az]])-9.807</f>
        <v>-5.3872361794464751E-3</v>
      </c>
    </row>
    <row r="837" spans="1:35" x14ac:dyDescent="0.25">
      <c r="A837">
        <v>47736877</v>
      </c>
      <c r="B837">
        <v>-0.92623800000000001</v>
      </c>
      <c r="C837">
        <v>-1.135121</v>
      </c>
      <c r="D837">
        <v>9.7988569999999999</v>
      </c>
      <c r="E837">
        <v>3.6329999999999999E-3</v>
      </c>
      <c r="F837">
        <v>-4.5781000000000002E-2</v>
      </c>
      <c r="G837">
        <v>-1.6307879999999999</v>
      </c>
      <c r="H837">
        <v>-10.282533000000001</v>
      </c>
      <c r="I837">
        <v>9.5919919999999994</v>
      </c>
      <c r="J837">
        <v>74.374404999999996</v>
      </c>
      <c r="K837">
        <f>Table1[[#This Row],[mx]]-$W$8</f>
        <v>-2.3733564257156532</v>
      </c>
      <c r="L837">
        <f>Table1[[#This Row],[my]]-$X$8</f>
        <v>-0.52528930921203987</v>
      </c>
      <c r="M837">
        <f>Table1[[#This Row],[mz]]-$Y$8</f>
        <v>51.771398606784388</v>
      </c>
      <c r="N837">
        <f>Table1[[#This Row],[cx]]*$W$9+Table1[[#This Row],[cy]]*$X$9+Table1[[#This Row],[cz]]*$Y$9</f>
        <v>4.4368794666707539E-2</v>
      </c>
      <c r="O837">
        <f>Table1[[#This Row],[cx]]*$W$10+Table1[[#This Row],[cy]]*$X$10+Table1[[#This Row],[cz]]*$Y$10</f>
        <v>-0.40625044004742505</v>
      </c>
      <c r="P837">
        <f>Table1[[#This Row],[cx]]*$W$11+Table1[[#This Row],[cy]]*$X$11+Table1[[#This Row],[cz]]*$Y$11</f>
        <v>0.92214181376293292</v>
      </c>
      <c r="Q837">
        <f t="shared" si="71"/>
        <v>3.0114516550452909E-4</v>
      </c>
      <c r="R837">
        <f t="shared" si="72"/>
        <v>-83.767123458467182</v>
      </c>
      <c r="AF837">
        <f t="shared" si="73"/>
        <v>0.20815556697102808</v>
      </c>
      <c r="AG837">
        <f t="shared" si="74"/>
        <v>-2.6230580818884222</v>
      </c>
      <c r="AH837">
        <f t="shared" si="75"/>
        <v>-93.437269680580485</v>
      </c>
      <c r="AI837">
        <f>SQRT(Table1[[#This Row],[ax]]*Table1[[#This Row],[ax]]+Table1[[#This Row],[ay]]*Table1[[#This Row],[ay]]+Table1[[#This Row],[az]]*Table1[[#This Row],[az]])-9.807</f>
        <v>0.10077548311092954</v>
      </c>
    </row>
    <row r="838" spans="1:35" x14ac:dyDescent="0.25">
      <c r="A838">
        <v>47788350</v>
      </c>
      <c r="B838">
        <v>-0.41864099999999999</v>
      </c>
      <c r="C838">
        <v>0.12189800000000001</v>
      </c>
      <c r="D838">
        <v>9.9257559999999998</v>
      </c>
      <c r="E838">
        <v>1.9345999999999999E-2</v>
      </c>
      <c r="F838">
        <v>-2.9269E-2</v>
      </c>
      <c r="G838">
        <v>-1.89551</v>
      </c>
      <c r="H838">
        <v>-11.364903999999999</v>
      </c>
      <c r="I838">
        <v>10.677878</v>
      </c>
      <c r="J838">
        <v>74.027671999999995</v>
      </c>
      <c r="K838">
        <f>Table1[[#This Row],[mx]]-$W$8</f>
        <v>-3.4557274257156516</v>
      </c>
      <c r="L838">
        <f>Table1[[#This Row],[my]]-$X$8</f>
        <v>0.56059669078796048</v>
      </c>
      <c r="M838">
        <f>Table1[[#This Row],[mz]]-$Y$8</f>
        <v>51.424665606784387</v>
      </c>
      <c r="N838">
        <f>Table1[[#This Row],[cx]]*$W$9+Table1[[#This Row],[cy]]*$X$9+Table1[[#This Row],[cz]]*$Y$9</f>
        <v>2.3277624464486571E-2</v>
      </c>
      <c r="O838">
        <f>Table1[[#This Row],[cx]]*$W$10+Table1[[#This Row],[cy]]*$X$10+Table1[[#This Row],[cz]]*$Y$10</f>
        <v>-0.38457941132365914</v>
      </c>
      <c r="P838">
        <f>Table1[[#This Row],[cx]]*$W$11+Table1[[#This Row],[cy]]*$X$11+Table1[[#This Row],[cz]]*$Y$11</f>
        <v>0.92504257409395296</v>
      </c>
      <c r="Q838">
        <f t="shared" si="71"/>
        <v>1.7197072391744124E-5</v>
      </c>
      <c r="R838">
        <f t="shared" si="72"/>
        <v>-86.536256349740071</v>
      </c>
      <c r="AF838">
        <f t="shared" si="73"/>
        <v>1.1084441504600906</v>
      </c>
      <c r="AG838">
        <f t="shared" si="74"/>
        <v>-1.6769901705684065</v>
      </c>
      <c r="AH838">
        <f t="shared" si="75"/>
        <v>-108.60472302484267</v>
      </c>
      <c r="AI838">
        <f>SQRT(Table1[[#This Row],[ax]]*Table1[[#This Row],[ax]]+Table1[[#This Row],[ay]]*Table1[[#This Row],[ay]]+Table1[[#This Row],[az]]*Table1[[#This Row],[az]])-9.807</f>
        <v>0.12832845862787678</v>
      </c>
    </row>
    <row r="839" spans="1:35" x14ac:dyDescent="0.25">
      <c r="A839">
        <v>47839825</v>
      </c>
      <c r="B839">
        <v>-2.3578000000000002E-2</v>
      </c>
      <c r="C839">
        <v>0.13386999999999999</v>
      </c>
      <c r="D839">
        <v>9.6743520000000007</v>
      </c>
      <c r="E839">
        <v>-3.2320000000000002E-2</v>
      </c>
      <c r="F839">
        <v>-3.0601E-2</v>
      </c>
      <c r="G839">
        <v>-2.0507749999999998</v>
      </c>
      <c r="H839">
        <v>-9.7413460000000001</v>
      </c>
      <c r="I839">
        <v>10.85886</v>
      </c>
      <c r="J839">
        <v>75.241234000000006</v>
      </c>
      <c r="K839">
        <f>Table1[[#This Row],[mx]]-$W$8</f>
        <v>-1.8321694257156524</v>
      </c>
      <c r="L839">
        <f>Table1[[#This Row],[my]]-$X$8</f>
        <v>0.74157869078796068</v>
      </c>
      <c r="M839">
        <f>Table1[[#This Row],[mz]]-$Y$8</f>
        <v>52.638227606784397</v>
      </c>
      <c r="N839">
        <f>Table1[[#This Row],[cx]]*$W$9+Table1[[#This Row],[cy]]*$X$9+Table1[[#This Row],[cz]]*$Y$9</f>
        <v>5.6300885653230957E-2</v>
      </c>
      <c r="O839">
        <f>Table1[[#This Row],[cx]]*$W$10+Table1[[#This Row],[cy]]*$X$10+Table1[[#This Row],[cz]]*$Y$10</f>
        <v>-0.3896354957959729</v>
      </c>
      <c r="P839">
        <f>Table1[[#This Row],[cx]]*$W$11+Table1[[#This Row],[cy]]*$X$11+Table1[[#This Row],[cz]]*$Y$11</f>
        <v>0.94601331000743694</v>
      </c>
      <c r="Q839">
        <f t="shared" si="71"/>
        <v>2.4926845614821184E-3</v>
      </c>
      <c r="R839">
        <f t="shared" si="72"/>
        <v>-81.777880655501008</v>
      </c>
      <c r="AF839">
        <f t="shared" si="73"/>
        <v>-1.8517995938628207</v>
      </c>
      <c r="AG839">
        <f t="shared" si="74"/>
        <v>-1.7533081488798321</v>
      </c>
      <c r="AH839">
        <f t="shared" si="75"/>
        <v>-117.50075223094139</v>
      </c>
      <c r="AI839">
        <f>SQRT(Table1[[#This Row],[ax]]*Table1[[#This Row],[ax]]+Table1[[#This Row],[ay]]*Table1[[#This Row],[ay]]+Table1[[#This Row],[az]]*Table1[[#This Row],[az]])-9.807</f>
        <v>-0.13169309433090959</v>
      </c>
    </row>
    <row r="840" spans="1:35" x14ac:dyDescent="0.25">
      <c r="A840">
        <v>47891291</v>
      </c>
      <c r="B840">
        <v>-0.167237</v>
      </c>
      <c r="C840">
        <v>-7.3949999999999997E-3</v>
      </c>
      <c r="D840">
        <v>9.8036449999999995</v>
      </c>
      <c r="E840">
        <v>5.4767000000000003E-2</v>
      </c>
      <c r="F840">
        <v>-7.5874999999999998E-2</v>
      </c>
      <c r="G840">
        <v>-2.6710340000000001</v>
      </c>
      <c r="H840">
        <v>-10.282533000000001</v>
      </c>
      <c r="I840">
        <v>8.144145</v>
      </c>
      <c r="J840">
        <v>73.680931000000001</v>
      </c>
      <c r="K840">
        <f>Table1[[#This Row],[mx]]-$W$8</f>
        <v>-2.3733564257156532</v>
      </c>
      <c r="L840">
        <f>Table1[[#This Row],[my]]-$X$8</f>
        <v>-1.9731363092120393</v>
      </c>
      <c r="M840">
        <f>Table1[[#This Row],[mz]]-$Y$8</f>
        <v>51.077924606784393</v>
      </c>
      <c r="N840">
        <f>Table1[[#This Row],[cx]]*$W$9+Table1[[#This Row],[cy]]*$X$9+Table1[[#This Row],[cz]]*$Y$9</f>
        <v>4.3019561098922798E-2</v>
      </c>
      <c r="O840">
        <f>Table1[[#This Row],[cx]]*$W$10+Table1[[#This Row],[cy]]*$X$10+Table1[[#This Row],[cz]]*$Y$10</f>
        <v>-0.42715149716543899</v>
      </c>
      <c r="P840">
        <f>Table1[[#This Row],[cx]]*$W$11+Table1[[#This Row],[cy]]*$X$11+Table1[[#This Row],[cz]]*$Y$11</f>
        <v>0.89941136281812595</v>
      </c>
      <c r="Q840">
        <f t="shared" si="71"/>
        <v>4.5564069602107301E-5</v>
      </c>
      <c r="R840">
        <f t="shared" si="72"/>
        <v>-84.248981911860767</v>
      </c>
      <c r="AF840">
        <f t="shared" si="73"/>
        <v>3.1379179565929798</v>
      </c>
      <c r="AG840">
        <f t="shared" si="74"/>
        <v>-4.3473172705551208</v>
      </c>
      <c r="AH840">
        <f t="shared" si="75"/>
        <v>-153.03897513594634</v>
      </c>
      <c r="AI840">
        <f>SQRT(Table1[[#This Row],[ax]]*Table1[[#This Row],[ax]]+Table1[[#This Row],[ay]]*Table1[[#This Row],[ay]]+Table1[[#This Row],[az]]*Table1[[#This Row],[az]])-9.807</f>
        <v>-1.9258959343417814E-3</v>
      </c>
    </row>
    <row r="841" spans="1:35" x14ac:dyDescent="0.25">
      <c r="A841">
        <v>47942740</v>
      </c>
      <c r="B841">
        <v>-0.49525999999999998</v>
      </c>
      <c r="C841">
        <v>0.48344100000000001</v>
      </c>
      <c r="D841">
        <v>9.6528030000000005</v>
      </c>
      <c r="E841">
        <v>9.7590000000000003E-3</v>
      </c>
      <c r="F841">
        <v>-7.9338000000000006E-2</v>
      </c>
      <c r="G841">
        <v>-2.2409270000000001</v>
      </c>
      <c r="H841">
        <v>-10.102137000000001</v>
      </c>
      <c r="I841">
        <v>9.0490490000000001</v>
      </c>
      <c r="J841">
        <v>75.587967000000006</v>
      </c>
      <c r="K841">
        <f>Table1[[#This Row],[mx]]-$W$8</f>
        <v>-2.1929604257156532</v>
      </c>
      <c r="L841">
        <f>Table1[[#This Row],[my]]-$X$8</f>
        <v>-1.0682323092120392</v>
      </c>
      <c r="M841">
        <f>Table1[[#This Row],[mz]]-$Y$8</f>
        <v>52.984960606784398</v>
      </c>
      <c r="N841">
        <f>Table1[[#This Row],[cx]]*$W$9+Table1[[#This Row],[cy]]*$X$9+Table1[[#This Row],[cz]]*$Y$9</f>
        <v>4.984701267160864E-2</v>
      </c>
      <c r="O841">
        <f>Table1[[#This Row],[cx]]*$W$10+Table1[[#This Row],[cy]]*$X$10+Table1[[#This Row],[cz]]*$Y$10</f>
        <v>-0.42523814450737563</v>
      </c>
      <c r="P841">
        <f>Table1[[#This Row],[cx]]*$W$11+Table1[[#This Row],[cy]]*$X$11+Table1[[#This Row],[cz]]*$Y$11</f>
        <v>0.93967307814797763</v>
      </c>
      <c r="Q841">
        <f t="shared" si="71"/>
        <v>4.3953847617506205E-3</v>
      </c>
      <c r="R841">
        <f t="shared" si="72"/>
        <v>-83.314219613990218</v>
      </c>
      <c r="AF841">
        <f t="shared" si="73"/>
        <v>0.55914951226817045</v>
      </c>
      <c r="AG841">
        <f t="shared" si="74"/>
        <v>-4.545732555008926</v>
      </c>
      <c r="AH841">
        <f t="shared" si="75"/>
        <v>-128.39565929691304</v>
      </c>
      <c r="AI841">
        <f>SQRT(Table1[[#This Row],[ax]]*Table1[[#This Row],[ax]]+Table1[[#This Row],[ay]]*Table1[[#This Row],[ay]]+Table1[[#This Row],[az]]*Table1[[#This Row],[az]])-9.807</f>
        <v>-0.12941748033683709</v>
      </c>
    </row>
    <row r="842" spans="1:35" x14ac:dyDescent="0.25">
      <c r="A842">
        <v>47994210</v>
      </c>
      <c r="B842">
        <v>6.2617999999999993E-2</v>
      </c>
      <c r="C842">
        <v>0.34457100000000002</v>
      </c>
      <c r="D842">
        <v>9.7150549999999996</v>
      </c>
      <c r="E842">
        <v>-2.2733E-2</v>
      </c>
      <c r="F842">
        <v>-3.0335000000000001E-2</v>
      </c>
      <c r="G842">
        <v>-1.45475</v>
      </c>
      <c r="H842">
        <v>-9.9217410000000008</v>
      </c>
      <c r="I842">
        <v>8.144145</v>
      </c>
      <c r="J842">
        <v>75.414603999999997</v>
      </c>
      <c r="K842">
        <f>Table1[[#This Row],[mx]]-$W$8</f>
        <v>-2.0125644257156532</v>
      </c>
      <c r="L842">
        <f>Table1[[#This Row],[my]]-$X$8</f>
        <v>-1.9731363092120393</v>
      </c>
      <c r="M842">
        <f>Table1[[#This Row],[mz]]-$Y$8</f>
        <v>52.811597606784389</v>
      </c>
      <c r="N842">
        <f>Table1[[#This Row],[cx]]*$W$9+Table1[[#This Row],[cy]]*$X$9+Table1[[#This Row],[cz]]*$Y$9</f>
        <v>5.2887647478253884E-2</v>
      </c>
      <c r="O842">
        <f>Table1[[#This Row],[cx]]*$W$10+Table1[[#This Row],[cy]]*$X$10+Table1[[#This Row],[cz]]*$Y$10</f>
        <v>-0.44018322062953497</v>
      </c>
      <c r="P842">
        <f>Table1[[#This Row],[cx]]*$W$11+Table1[[#This Row],[cy]]*$X$11+Table1[[#This Row],[cz]]*$Y$11</f>
        <v>0.92988516949543731</v>
      </c>
      <c r="Q842">
        <f t="shared" si="71"/>
        <v>3.7509254568696433E-3</v>
      </c>
      <c r="R842">
        <f t="shared" si="72"/>
        <v>-83.148801396426933</v>
      </c>
      <c r="AF842">
        <f t="shared" si="73"/>
        <v>-1.3025049556709005</v>
      </c>
      <c r="AG842">
        <f t="shared" si="74"/>
        <v>-1.7380674715293523</v>
      </c>
      <c r="AH842">
        <f t="shared" si="75"/>
        <v>-83.351035246656508</v>
      </c>
      <c r="AI842">
        <f>SQRT(Table1[[#This Row],[ax]]*Table1[[#This Row],[ax]]+Table1[[#This Row],[ay]]*Table1[[#This Row],[ay]]+Table1[[#This Row],[az]]*Table1[[#This Row],[az]])-9.807</f>
        <v>-8.5634671971741128E-2</v>
      </c>
    </row>
    <row r="843" spans="1:35" x14ac:dyDescent="0.25">
      <c r="A843">
        <v>48045679</v>
      </c>
      <c r="B843">
        <v>0.12008099999999999</v>
      </c>
      <c r="C843">
        <v>0.71090200000000003</v>
      </c>
      <c r="D843">
        <v>9.6192829999999994</v>
      </c>
      <c r="E843">
        <v>-7.5519999999999997E-3</v>
      </c>
      <c r="F843">
        <v>-3.2198999999999998E-2</v>
      </c>
      <c r="G843">
        <v>-0.85553000000000001</v>
      </c>
      <c r="H843">
        <v>-12.086486000000001</v>
      </c>
      <c r="I843">
        <v>7.0582589999999996</v>
      </c>
      <c r="J843">
        <v>74.721137999999996</v>
      </c>
      <c r="K843">
        <f>Table1[[#This Row],[mx]]-$W$8</f>
        <v>-4.1773094257156531</v>
      </c>
      <c r="L843">
        <f>Table1[[#This Row],[my]]-$X$8</f>
        <v>-3.0590223092120397</v>
      </c>
      <c r="M843">
        <f>Table1[[#This Row],[mz]]-$Y$8</f>
        <v>52.118131606784388</v>
      </c>
      <c r="N843">
        <f>Table1[[#This Row],[cx]]*$W$9+Table1[[#This Row],[cy]]*$X$9+Table1[[#This Row],[cz]]*$Y$9</f>
        <v>1.0369878810087579E-2</v>
      </c>
      <c r="O843">
        <f>Table1[[#This Row],[cx]]*$W$10+Table1[[#This Row],[cy]]*$X$10+Table1[[#This Row],[cz]]*$Y$10</f>
        <v>-0.45578465446499355</v>
      </c>
      <c r="P843">
        <f>Table1[[#This Row],[cx]]*$W$11+Table1[[#This Row],[cy]]*$X$11+Table1[[#This Row],[cz]]*$Y$11</f>
        <v>0.91236213185478643</v>
      </c>
      <c r="Q843">
        <f t="shared" si="71"/>
        <v>1.6202110480361071E-3</v>
      </c>
      <c r="R843">
        <f t="shared" si="72"/>
        <v>-88.696648083243502</v>
      </c>
      <c r="AF843">
        <f t="shared" si="73"/>
        <v>-0.43269772688279767</v>
      </c>
      <c r="AG843">
        <f t="shared" si="74"/>
        <v>-1.8448668045417376</v>
      </c>
      <c r="AH843">
        <f t="shared" si="75"/>
        <v>-49.018258246827322</v>
      </c>
      <c r="AI843">
        <f>SQRT(Table1[[#This Row],[ax]]*Table1[[#This Row],[ax]]+Table1[[#This Row],[ay]]*Table1[[#This Row],[ay]]+Table1[[#This Row],[az]]*Table1[[#This Row],[az]])-9.807</f>
        <v>-0.16073613598228498</v>
      </c>
    </row>
    <row r="844" spans="1:35" x14ac:dyDescent="0.25">
      <c r="A844">
        <v>48097141</v>
      </c>
      <c r="B844">
        <v>-5.2310000000000002E-2</v>
      </c>
      <c r="C844">
        <v>-6.7252999999999993E-2</v>
      </c>
      <c r="D844">
        <v>9.5881570000000007</v>
      </c>
      <c r="E844">
        <v>5.5832E-2</v>
      </c>
      <c r="F844">
        <v>-7.4276999999999996E-2</v>
      </c>
      <c r="G844">
        <v>-1.1034740000000001</v>
      </c>
      <c r="H844">
        <v>-10.823718</v>
      </c>
      <c r="I844">
        <v>7.6012019999999998</v>
      </c>
      <c r="J844">
        <v>73.160835000000006</v>
      </c>
      <c r="K844">
        <f>Table1[[#This Row],[mx]]-$W$8</f>
        <v>-2.9145414257156519</v>
      </c>
      <c r="L844">
        <f>Table1[[#This Row],[my]]-$X$8</f>
        <v>-2.5160793092120395</v>
      </c>
      <c r="M844">
        <f>Table1[[#This Row],[mz]]-$Y$8</f>
        <v>50.557828606784398</v>
      </c>
      <c r="N844">
        <f>Table1[[#This Row],[cx]]*$W$9+Table1[[#This Row],[cy]]*$X$9+Table1[[#This Row],[cz]]*$Y$9</f>
        <v>3.176211819790431E-2</v>
      </c>
      <c r="O844">
        <f>Table1[[#This Row],[cx]]*$W$10+Table1[[#This Row],[cy]]*$X$10+Table1[[#This Row],[cz]]*$Y$10</f>
        <v>-0.43331585401484296</v>
      </c>
      <c r="P844">
        <f>Table1[[#This Row],[cx]]*$W$11+Table1[[#This Row],[cy]]*$X$11+Table1[[#This Row],[cz]]*$Y$11</f>
        <v>0.88690502905308288</v>
      </c>
      <c r="Q844">
        <f t="shared" si="71"/>
        <v>6.0653877545324654E-4</v>
      </c>
      <c r="R844">
        <f t="shared" si="72"/>
        <v>-85.807708166412368</v>
      </c>
      <c r="AF844">
        <f t="shared" si="73"/>
        <v>3.198937961774412</v>
      </c>
      <c r="AG844">
        <f t="shared" si="74"/>
        <v>-4.2557586148932156</v>
      </c>
      <c r="AH844">
        <f t="shared" si="75"/>
        <v>-63.22440300241901</v>
      </c>
      <c r="AI844">
        <f>SQRT(Table1[[#This Row],[ax]]*Table1[[#This Row],[ax]]+Table1[[#This Row],[ay]]*Table1[[#This Row],[ay]]+Table1[[#This Row],[az]]*Table1[[#This Row],[az]])-9.807</f>
        <v>-0.21846445181757623</v>
      </c>
    </row>
    <row r="845" spans="1:35" x14ac:dyDescent="0.25">
      <c r="A845">
        <v>48148613</v>
      </c>
      <c r="B845">
        <v>0.290078</v>
      </c>
      <c r="C845">
        <v>0.40442899999999998</v>
      </c>
      <c r="D845">
        <v>9.8730810000000009</v>
      </c>
      <c r="E845">
        <v>-3.5782000000000001E-2</v>
      </c>
      <c r="F845">
        <v>9.0810000000000005E-3</v>
      </c>
      <c r="G845">
        <v>-0.74953400000000003</v>
      </c>
      <c r="H845">
        <v>-9.7413460000000001</v>
      </c>
      <c r="I845">
        <v>9.0490490000000001</v>
      </c>
      <c r="J845">
        <v>75.241234000000006</v>
      </c>
      <c r="K845">
        <f>Table1[[#This Row],[mx]]-$W$8</f>
        <v>-1.8321694257156524</v>
      </c>
      <c r="L845">
        <f>Table1[[#This Row],[my]]-$X$8</f>
        <v>-1.0682323092120392</v>
      </c>
      <c r="M845">
        <f>Table1[[#This Row],[mz]]-$Y$8</f>
        <v>52.638227606784397</v>
      </c>
      <c r="N845">
        <f>Table1[[#This Row],[cx]]*$W$9+Table1[[#This Row],[cy]]*$X$9+Table1[[#This Row],[cz]]*$Y$9</f>
        <v>5.6114568239796263E-2</v>
      </c>
      <c r="O845">
        <f>Table1[[#This Row],[cx]]*$W$10+Table1[[#This Row],[cy]]*$X$10+Table1[[#This Row],[cz]]*$Y$10</f>
        <v>-0.42238189697383821</v>
      </c>
      <c r="P845">
        <f>Table1[[#This Row],[cx]]*$W$11+Table1[[#This Row],[cy]]*$X$11+Table1[[#This Row],[cz]]*$Y$11</f>
        <v>0.93305521288774795</v>
      </c>
      <c r="Q845">
        <f t="shared" si="71"/>
        <v>2.7193452731758454E-3</v>
      </c>
      <c r="R845">
        <f t="shared" si="72"/>
        <v>-82.432416537299019</v>
      </c>
      <c r="AF845">
        <f t="shared" si="73"/>
        <v>-2.0501575825371119</v>
      </c>
      <c r="AG845">
        <f t="shared" si="74"/>
        <v>0.52030297375830059</v>
      </c>
      <c r="AH845">
        <f t="shared" si="75"/>
        <v>-42.945134801558645</v>
      </c>
      <c r="AI845">
        <f>SQRT(Table1[[#This Row],[ax]]*Table1[[#This Row],[ax]]+Table1[[#This Row],[ay]]*Table1[[#This Row],[ay]]+Table1[[#This Row],[az]]*Table1[[#This Row],[az]])-9.807</f>
        <v>7.8617658734632556E-2</v>
      </c>
    </row>
    <row r="846" spans="1:35" x14ac:dyDescent="0.25">
      <c r="A846">
        <v>48200077</v>
      </c>
      <c r="B846">
        <v>-3.7943999999999999E-2</v>
      </c>
      <c r="C846">
        <v>1.176E-2</v>
      </c>
      <c r="D846">
        <v>9.6049170000000004</v>
      </c>
      <c r="E846">
        <v>8.1609999999999999E-3</v>
      </c>
      <c r="F846">
        <v>-1.3823E-2</v>
      </c>
      <c r="G846">
        <v>-0.63634800000000002</v>
      </c>
      <c r="H846">
        <v>-10.823718</v>
      </c>
      <c r="I846">
        <v>6.8772779999999996</v>
      </c>
      <c r="J846">
        <v>75.241234000000006</v>
      </c>
      <c r="K846">
        <f>Table1[[#This Row],[mx]]-$W$8</f>
        <v>-2.9145414257156519</v>
      </c>
      <c r="L846">
        <f>Table1[[#This Row],[my]]-$X$8</f>
        <v>-3.2400033092120397</v>
      </c>
      <c r="M846">
        <f>Table1[[#This Row],[mz]]-$Y$8</f>
        <v>52.638227606784397</v>
      </c>
      <c r="N846">
        <f>Table1[[#This Row],[cx]]*$W$9+Table1[[#This Row],[cy]]*$X$9+Table1[[#This Row],[cz]]*$Y$9</f>
        <v>3.5288090935161352E-2</v>
      </c>
      <c r="O846">
        <f>Table1[[#This Row],[cx]]*$W$10+Table1[[#This Row],[cy]]*$X$10+Table1[[#This Row],[cz]]*$Y$10</f>
        <v>-0.46230232536463112</v>
      </c>
      <c r="P846">
        <f>Table1[[#This Row],[cx]]*$W$11+Table1[[#This Row],[cy]]*$X$11+Table1[[#This Row],[cz]]*$Y$11</f>
        <v>0.91881334141162907</v>
      </c>
      <c r="Q846">
        <f t="shared" si="71"/>
        <v>3.5030590357747623E-3</v>
      </c>
      <c r="R846">
        <f t="shared" si="72"/>
        <v>-85.63500877385502</v>
      </c>
      <c r="AF846">
        <f t="shared" si="73"/>
        <v>0.46759085660626482</v>
      </c>
      <c r="AG846">
        <f t="shared" si="74"/>
        <v>-0.79199956020933693</v>
      </c>
      <c r="AH846">
        <f t="shared" si="75"/>
        <v>-36.460054701590913</v>
      </c>
      <c r="AI846">
        <f>SQRT(Table1[[#This Row],[ax]]*Table1[[#This Row],[ax]]+Table1[[#This Row],[ay]]*Table1[[#This Row],[ay]]+Table1[[#This Row],[az]]*Table1[[#This Row],[az]])-9.807</f>
        <v>-0.20200085259634193</v>
      </c>
    </row>
    <row r="847" spans="1:35" x14ac:dyDescent="0.25">
      <c r="A847">
        <v>48251544</v>
      </c>
      <c r="B847">
        <v>-0.1409</v>
      </c>
      <c r="C847">
        <v>-1.020194</v>
      </c>
      <c r="D847">
        <v>9.8228000000000009</v>
      </c>
      <c r="E847">
        <v>-4.7500000000000001E-2</v>
      </c>
      <c r="F847">
        <v>-1.5952999999999998E-2</v>
      </c>
      <c r="G847">
        <v>-0.72822900000000002</v>
      </c>
      <c r="H847">
        <v>-10.823718</v>
      </c>
      <c r="I847">
        <v>8.3251259999999991</v>
      </c>
      <c r="J847">
        <v>75.587967000000006</v>
      </c>
      <c r="K847">
        <f>Table1[[#This Row],[mx]]-$W$8</f>
        <v>-2.9145414257156519</v>
      </c>
      <c r="L847">
        <f>Table1[[#This Row],[my]]-$X$8</f>
        <v>-1.7921553092120401</v>
      </c>
      <c r="M847">
        <f>Table1[[#This Row],[mz]]-$Y$8</f>
        <v>52.984960606784398</v>
      </c>
      <c r="N847">
        <f>Table1[[#This Row],[cx]]*$W$9+Table1[[#This Row],[cy]]*$X$9+Table1[[#This Row],[cz]]*$Y$9</f>
        <v>3.6037227772012605E-2</v>
      </c>
      <c r="O847">
        <f>Table1[[#This Row],[cx]]*$W$10+Table1[[#This Row],[cy]]*$X$10+Table1[[#This Row],[cz]]*$Y$10</f>
        <v>-0.43875320397726686</v>
      </c>
      <c r="P847">
        <f>Table1[[#This Row],[cx]]*$W$11+Table1[[#This Row],[cy]]*$X$11+Table1[[#This Row],[cz]]*$Y$11</f>
        <v>0.93536173513167964</v>
      </c>
      <c r="Q847">
        <f t="shared" si="71"/>
        <v>4.7203263667897118E-3</v>
      </c>
      <c r="R847">
        <f t="shared" si="72"/>
        <v>-85.304520698784813</v>
      </c>
      <c r="AF847">
        <f t="shared" si="73"/>
        <v>-2.7215495268714105</v>
      </c>
      <c r="AG847">
        <f t="shared" si="74"/>
        <v>-0.9140395705722022</v>
      </c>
      <c r="AH847">
        <f t="shared" si="75"/>
        <v>-41.724448219032425</v>
      </c>
      <c r="AI847">
        <f>SQRT(Table1[[#This Row],[ax]]*Table1[[#This Row],[ax]]+Table1[[#This Row],[ay]]*Table1[[#This Row],[ay]]+Table1[[#This Row],[az]]*Table1[[#This Row],[az]])-9.807</f>
        <v>6.9641557110191599E-2</v>
      </c>
    </row>
    <row r="848" spans="1:35" x14ac:dyDescent="0.25">
      <c r="A848">
        <v>48303010</v>
      </c>
      <c r="B848">
        <v>-0.16244900000000001</v>
      </c>
      <c r="C848">
        <v>3.5702999999999999E-2</v>
      </c>
      <c r="D848">
        <v>9.5618189999999998</v>
      </c>
      <c r="E848">
        <v>1.3487000000000001E-2</v>
      </c>
      <c r="F848">
        <v>-1.5421000000000001E-2</v>
      </c>
      <c r="G848">
        <v>-0.32288899999999998</v>
      </c>
      <c r="H848">
        <v>-10.823718</v>
      </c>
      <c r="I848">
        <v>8.6870879999999993</v>
      </c>
      <c r="J848">
        <v>74.201035000000005</v>
      </c>
      <c r="K848">
        <f>Table1[[#This Row],[mx]]-$W$8</f>
        <v>-2.9145414257156519</v>
      </c>
      <c r="L848">
        <f>Table1[[#This Row],[my]]-$X$8</f>
        <v>-1.43019330921204</v>
      </c>
      <c r="M848">
        <f>Table1[[#This Row],[mz]]-$Y$8</f>
        <v>51.598028606784396</v>
      </c>
      <c r="N848">
        <f>Table1[[#This Row],[cx]]*$W$9+Table1[[#This Row],[cy]]*$X$9+Table1[[#This Row],[cz]]*$Y$9</f>
        <v>3.367415928026047E-2</v>
      </c>
      <c r="O848">
        <f>Table1[[#This Row],[cx]]*$W$10+Table1[[#This Row],[cy]]*$X$10+Table1[[#This Row],[cz]]*$Y$10</f>
        <v>-0.42161198704098235</v>
      </c>
      <c r="P848">
        <f>Table1[[#This Row],[cx]]*$W$11+Table1[[#This Row],[cy]]*$X$11+Table1[[#This Row],[cz]]*$Y$11</f>
        <v>0.91322566611470068</v>
      </c>
      <c r="Q848">
        <f t="shared" si="71"/>
        <v>1.6568153283339995E-4</v>
      </c>
      <c r="R848">
        <f t="shared" si="72"/>
        <v>-85.433478567421218</v>
      </c>
      <c r="AF848">
        <f t="shared" si="73"/>
        <v>0.77274817829294129</v>
      </c>
      <c r="AG848">
        <f t="shared" si="74"/>
        <v>-0.8835582158712425</v>
      </c>
      <c r="AH848">
        <f t="shared" si="75"/>
        <v>-18.500176951199638</v>
      </c>
      <c r="AI848">
        <f>SQRT(Table1[[#This Row],[ax]]*Table1[[#This Row],[ax]]+Table1[[#This Row],[ay]]*Table1[[#This Row],[ay]]+Table1[[#This Row],[az]]*Table1[[#This Row],[az]])-9.807</f>
        <v>-0.24373450276679876</v>
      </c>
    </row>
    <row r="849" spans="1:35" x14ac:dyDescent="0.25">
      <c r="A849">
        <v>48354485</v>
      </c>
      <c r="B849">
        <v>7.4589000000000003E-2</v>
      </c>
      <c r="C849">
        <v>-0.44795099999999999</v>
      </c>
      <c r="D849">
        <v>9.6647750000000006</v>
      </c>
      <c r="E849">
        <v>9.2259999999999998E-3</v>
      </c>
      <c r="F849">
        <v>-2.0747000000000002E-2</v>
      </c>
      <c r="G849">
        <v>-0.33167799999999997</v>
      </c>
      <c r="H849">
        <v>-10.102137000000001</v>
      </c>
      <c r="I849">
        <v>7.6012019999999998</v>
      </c>
      <c r="J849">
        <v>75.241234000000006</v>
      </c>
      <c r="K849">
        <f>Table1[[#This Row],[mx]]-$W$8</f>
        <v>-2.1929604257156532</v>
      </c>
      <c r="L849">
        <f>Table1[[#This Row],[my]]-$X$8</f>
        <v>-2.5160793092120395</v>
      </c>
      <c r="M849">
        <f>Table1[[#This Row],[mz]]-$Y$8</f>
        <v>52.638227606784397</v>
      </c>
      <c r="N849">
        <f>Table1[[#This Row],[cx]]*$W$9+Table1[[#This Row],[cy]]*$X$9+Table1[[#This Row],[cz]]*$Y$9</f>
        <v>4.9097875937705933E-2</v>
      </c>
      <c r="O849">
        <f>Table1[[#This Row],[cx]]*$W$10+Table1[[#This Row],[cy]]*$X$10+Table1[[#This Row],[cz]]*$Y$10</f>
        <v>-0.44878724780091622</v>
      </c>
      <c r="P849">
        <f>Table1[[#This Row],[cx]]*$W$11+Table1[[#This Row],[cy]]*$X$11+Table1[[#This Row],[cz]]*$Y$11</f>
        <v>0.92312469158784438</v>
      </c>
      <c r="Q849">
        <f t="shared" si="71"/>
        <v>3.1337370484867595E-3</v>
      </c>
      <c r="R849">
        <f t="shared" si="72"/>
        <v>-83.756600678252454</v>
      </c>
      <c r="AF849">
        <f t="shared" si="73"/>
        <v>0.52861086178769745</v>
      </c>
      <c r="AG849">
        <f t="shared" si="74"/>
        <v>-1.188715537557919</v>
      </c>
      <c r="AH849">
        <f t="shared" si="75"/>
        <v>-19.003749557340118</v>
      </c>
      <c r="AI849">
        <f>SQRT(Table1[[#This Row],[ax]]*Table1[[#This Row],[ax]]+Table1[[#This Row],[ay]]*Table1[[#This Row],[ay]]+Table1[[#This Row],[az]]*Table1[[#This Row],[az]])-9.807</f>
        <v>-0.13156205549604039</v>
      </c>
    </row>
    <row r="850" spans="1:35" x14ac:dyDescent="0.25">
      <c r="A850">
        <v>48405958</v>
      </c>
      <c r="B850">
        <v>2.6703000000000001E-2</v>
      </c>
      <c r="C850">
        <v>-0.28274199999999999</v>
      </c>
      <c r="D850">
        <v>9.8180110000000003</v>
      </c>
      <c r="E850">
        <v>2.8340000000000001E-3</v>
      </c>
      <c r="F850">
        <v>-2.5807E-2</v>
      </c>
      <c r="G850">
        <v>-0.50451999999999997</v>
      </c>
      <c r="H850">
        <v>-9.7413460000000001</v>
      </c>
      <c r="I850">
        <v>8.6870879999999993</v>
      </c>
      <c r="J850">
        <v>73.854301000000007</v>
      </c>
      <c r="K850">
        <f>Table1[[#This Row],[mx]]-$W$8</f>
        <v>-1.8321694257156524</v>
      </c>
      <c r="L850">
        <f>Table1[[#This Row],[my]]-$X$8</f>
        <v>-1.43019330921204</v>
      </c>
      <c r="M850">
        <f>Table1[[#This Row],[mz]]-$Y$8</f>
        <v>51.251294606784398</v>
      </c>
      <c r="N850">
        <f>Table1[[#This Row],[cx]]*$W$9+Table1[[#This Row],[cy]]*$X$9+Table1[[#This Row],[cz]]*$Y$9</f>
        <v>5.3676971196120769E-2</v>
      </c>
      <c r="O850">
        <f>Table1[[#This Row],[cx]]*$W$10+Table1[[#This Row],[cy]]*$X$10+Table1[[#This Row],[cz]]*$Y$10</f>
        <v>-0.41833920754038945</v>
      </c>
      <c r="P850">
        <f>Table1[[#This Row],[cx]]*$W$11+Table1[[#This Row],[cy]]*$X$11+Table1[[#This Row],[cz]]*$Y$11</f>
        <v>0.90573589721772274</v>
      </c>
      <c r="Q850">
        <f t="shared" si="71"/>
        <v>3.0750241895387597E-6</v>
      </c>
      <c r="R850">
        <f t="shared" si="72"/>
        <v>-82.688346855554215</v>
      </c>
      <c r="AF850">
        <f t="shared" si="73"/>
        <v>0.16237623914007532</v>
      </c>
      <c r="AG850">
        <f t="shared" si="74"/>
        <v>-1.4786321818941155</v>
      </c>
      <c r="AH850">
        <f t="shared" si="75"/>
        <v>-28.906866679940293</v>
      </c>
      <c r="AI850">
        <f>SQRT(Table1[[#This Row],[ax]]*Table1[[#This Row],[ax]]+Table1[[#This Row],[ay]]*Table1[[#This Row],[ay]]+Table1[[#This Row],[az]]*Table1[[#This Row],[az]])-9.807</f>
        <v>1.5117698586898598E-2</v>
      </c>
    </row>
    <row r="851" spans="1:35" x14ac:dyDescent="0.25">
      <c r="A851">
        <v>48457431</v>
      </c>
      <c r="B851">
        <v>-0.58384999999999998</v>
      </c>
      <c r="C851">
        <v>4.0490999999999999E-2</v>
      </c>
      <c r="D851">
        <v>9.7150549999999996</v>
      </c>
      <c r="E851">
        <v>4.6979999999999999E-3</v>
      </c>
      <c r="F851">
        <v>-3.0601E-2</v>
      </c>
      <c r="G851">
        <v>-0.79960299999999995</v>
      </c>
      <c r="H851">
        <v>-9.0197649999999996</v>
      </c>
      <c r="I851">
        <v>8.3251259999999991</v>
      </c>
      <c r="J851">
        <v>73.680931000000001</v>
      </c>
      <c r="K851">
        <f>Table1[[#This Row],[mx]]-$W$8</f>
        <v>-1.110588425715652</v>
      </c>
      <c r="L851">
        <f>Table1[[#This Row],[my]]-$X$8</f>
        <v>-1.7921553092120401</v>
      </c>
      <c r="M851">
        <f>Table1[[#This Row],[mz]]-$Y$8</f>
        <v>51.077924606784393</v>
      </c>
      <c r="N851">
        <f>Table1[[#This Row],[cx]]*$W$9+Table1[[#This Row],[cy]]*$X$9+Table1[[#This Row],[cz]]*$Y$9</f>
        <v>6.7074918260771388E-2</v>
      </c>
      <c r="O851">
        <f>Table1[[#This Row],[cx]]*$W$10+Table1[[#This Row],[cy]]*$X$10+Table1[[#This Row],[cz]]*$Y$10</f>
        <v>-0.42314794055781474</v>
      </c>
      <c r="P851">
        <f>Table1[[#This Row],[cx]]*$W$11+Table1[[#This Row],[cy]]*$X$11+Table1[[#This Row],[cz]]*$Y$11</f>
        <v>0.89918137014026567</v>
      </c>
      <c r="Q851">
        <f t="shared" si="71"/>
        <v>6.2720687191180054E-5</v>
      </c>
      <c r="R851">
        <f t="shared" si="72"/>
        <v>-80.992752557040745</v>
      </c>
      <c r="AF851">
        <f t="shared" si="73"/>
        <v>0.26917557215246074</v>
      </c>
      <c r="AG851">
        <f t="shared" si="74"/>
        <v>-1.7533081488798321</v>
      </c>
      <c r="AH851">
        <f t="shared" si="75"/>
        <v>-45.813877185999161</v>
      </c>
      <c r="AI851">
        <f>SQRT(Table1[[#This Row],[ax]]*Table1[[#This Row],[ax]]+Table1[[#This Row],[ay]]*Table1[[#This Row],[ay]]+Table1[[#This Row],[az]]*Table1[[#This Row],[az]])-9.807</f>
        <v>-7.4332637112989985E-2</v>
      </c>
    </row>
    <row r="852" spans="1:35" x14ac:dyDescent="0.25">
      <c r="A852">
        <v>48508908</v>
      </c>
      <c r="B852">
        <v>0.39782299999999998</v>
      </c>
      <c r="C852">
        <v>-9.5985000000000001E-2</v>
      </c>
      <c r="D852">
        <v>9.7366050000000008</v>
      </c>
      <c r="E852">
        <v>-9.5000000000000005E-5</v>
      </c>
      <c r="F852">
        <v>-4.2053E-2</v>
      </c>
      <c r="G852">
        <v>-1.1998819999999999</v>
      </c>
      <c r="H852">
        <v>-10.462928</v>
      </c>
      <c r="I852">
        <v>8.6870879999999993</v>
      </c>
      <c r="J852">
        <v>73.854301000000007</v>
      </c>
      <c r="K852">
        <f>Table1[[#This Row],[mx]]-$W$8</f>
        <v>-2.5537514257156522</v>
      </c>
      <c r="L852">
        <f>Table1[[#This Row],[my]]-$X$8</f>
        <v>-1.43019330921204</v>
      </c>
      <c r="M852">
        <f>Table1[[#This Row],[mz]]-$Y$8</f>
        <v>51.251294606784398</v>
      </c>
      <c r="N852">
        <f>Table1[[#This Row],[cx]]*$W$9+Table1[[#This Row],[cy]]*$X$9+Table1[[#This Row],[cz]]*$Y$9</f>
        <v>3.9941694082820875E-2</v>
      </c>
      <c r="O852">
        <f>Table1[[#This Row],[cx]]*$W$10+Table1[[#This Row],[cy]]*$X$10+Table1[[#This Row],[cz]]*$Y$10</f>
        <v>-0.41875573244772618</v>
      </c>
      <c r="P852">
        <f>Table1[[#This Row],[cx]]*$W$11+Table1[[#This Row],[cy]]*$X$11+Table1[[#This Row],[cz]]*$Y$11</f>
        <v>0.90660778423371535</v>
      </c>
      <c r="Q852">
        <f t="shared" si="71"/>
        <v>1.2334838541633747E-6</v>
      </c>
      <c r="R852">
        <f t="shared" si="72"/>
        <v>-84.551505897161476</v>
      </c>
      <c r="AF852">
        <f t="shared" si="73"/>
        <v>-5.4430990537428208E-3</v>
      </c>
      <c r="AG852">
        <f t="shared" si="74"/>
        <v>-2.4094594158636511</v>
      </c>
      <c r="AH852">
        <f t="shared" si="75"/>
        <v>-68.748174513716236</v>
      </c>
      <c r="AI852">
        <f>SQRT(Table1[[#This Row],[ax]]*Table1[[#This Row],[ax]]+Table1[[#This Row],[ay]]*Table1[[#This Row],[ay]]+Table1[[#This Row],[az]]*Table1[[#This Row],[az]])-9.807</f>
        <v>-6.1798453311547874E-2</v>
      </c>
    </row>
    <row r="853" spans="1:35" x14ac:dyDescent="0.25">
      <c r="A853">
        <v>48560387</v>
      </c>
      <c r="B853">
        <v>-0.23188400000000001</v>
      </c>
      <c r="C853">
        <v>0.14823600000000001</v>
      </c>
      <c r="D853">
        <v>9.8371659999999999</v>
      </c>
      <c r="E853">
        <v>1.1089999999999999E-2</v>
      </c>
      <c r="F853">
        <v>-2.6339999999999999E-2</v>
      </c>
      <c r="G853">
        <v>-0.71997299999999997</v>
      </c>
      <c r="H853">
        <v>-10.102137000000001</v>
      </c>
      <c r="I853">
        <v>9.4110119999999995</v>
      </c>
      <c r="J853">
        <v>74.547768000000005</v>
      </c>
      <c r="K853">
        <f>Table1[[#This Row],[mx]]-$W$8</f>
        <v>-2.1929604257156532</v>
      </c>
      <c r="L853">
        <f>Table1[[#This Row],[my]]-$X$8</f>
        <v>-0.70626930921203979</v>
      </c>
      <c r="M853">
        <f>Table1[[#This Row],[mz]]-$Y$8</f>
        <v>51.944761606784397</v>
      </c>
      <c r="N853">
        <f>Table1[[#This Row],[cx]]*$W$9+Table1[[#This Row],[cy]]*$X$9+Table1[[#This Row],[cz]]*$Y$9</f>
        <v>4.8084027271267392E-2</v>
      </c>
      <c r="O853">
        <f>Table1[[#This Row],[cx]]*$W$10+Table1[[#This Row],[cy]]*$X$10+Table1[[#This Row],[cz]]*$Y$10</f>
        <v>-0.41074489455713642</v>
      </c>
      <c r="P853">
        <f>Table1[[#This Row],[cx]]*$W$11+Table1[[#This Row],[cy]]*$X$11+Table1[[#This Row],[cz]]*$Y$11</f>
        <v>0.92371893804314931</v>
      </c>
      <c r="Q853">
        <f t="shared" si="71"/>
        <v>5.8952415840166019E-4</v>
      </c>
      <c r="R853">
        <f t="shared" si="72"/>
        <v>-83.323035396197412</v>
      </c>
      <c r="AF853">
        <f t="shared" si="73"/>
        <v>0.63541019480008287</v>
      </c>
      <c r="AG853">
        <f t="shared" si="74"/>
        <v>-1.5091708323745883</v>
      </c>
      <c r="AH853">
        <f t="shared" si="75"/>
        <v>-41.251414263372418</v>
      </c>
      <c r="AI853">
        <f>SQRT(Table1[[#This Row],[ax]]*Table1[[#This Row],[ax]]+Table1[[#This Row],[ay]]*Table1[[#This Row],[ay]]+Table1[[#This Row],[az]]*Table1[[#This Row],[az]])-9.807</f>
        <v>3.4015141371748214E-2</v>
      </c>
    </row>
    <row r="854" spans="1:35" x14ac:dyDescent="0.25">
      <c r="A854">
        <v>48611869</v>
      </c>
      <c r="B854">
        <v>-0.37554399999999999</v>
      </c>
      <c r="C854">
        <v>0.10034999999999999</v>
      </c>
      <c r="D854">
        <v>9.5594239999999999</v>
      </c>
      <c r="E854">
        <v>-3.7114000000000001E-2</v>
      </c>
      <c r="F854">
        <v>-4.4183E-2</v>
      </c>
      <c r="G854">
        <v>-1.389502</v>
      </c>
      <c r="H854">
        <v>-9.5609509999999993</v>
      </c>
      <c r="I854">
        <v>8.5061060000000008</v>
      </c>
      <c r="J854">
        <v>74.027671999999995</v>
      </c>
      <c r="K854">
        <f>Table1[[#This Row],[mx]]-$W$8</f>
        <v>-1.6517744257156517</v>
      </c>
      <c r="L854">
        <f>Table1[[#This Row],[my]]-$X$8</f>
        <v>-1.6111753092120384</v>
      </c>
      <c r="M854">
        <f>Table1[[#This Row],[mz]]-$Y$8</f>
        <v>51.424665606784387</v>
      </c>
      <c r="N854">
        <f>Table1[[#This Row],[cx]]*$W$9+Table1[[#This Row],[cy]]*$X$9+Table1[[#This Row],[cz]]*$Y$9</f>
        <v>5.7392198405253447E-2</v>
      </c>
      <c r="O854">
        <f>Table1[[#This Row],[cx]]*$W$10+Table1[[#This Row],[cy]]*$X$10+Table1[[#This Row],[cz]]*$Y$10</f>
        <v>-0.4228337599106442</v>
      </c>
      <c r="P854">
        <f>Table1[[#This Row],[cx]]*$W$11+Table1[[#This Row],[cy]]*$X$11+Table1[[#This Row],[cz]]*$Y$11</f>
        <v>0.90731315101884402</v>
      </c>
      <c r="Q854">
        <f t="shared" si="71"/>
        <v>2.8083714230546053E-5</v>
      </c>
      <c r="R854">
        <f t="shared" si="72"/>
        <v>-82.27034957642384</v>
      </c>
      <c r="AF854">
        <f t="shared" si="73"/>
        <v>-2.1264755608485375</v>
      </c>
      <c r="AG854">
        <f t="shared" si="74"/>
        <v>-2.5314994262265165</v>
      </c>
      <c r="AH854">
        <f t="shared" si="75"/>
        <v>-79.61260022498692</v>
      </c>
      <c r="AI854">
        <f>SQRT(Table1[[#This Row],[ax]]*Table1[[#This Row],[ax]]+Table1[[#This Row],[ay]]*Table1[[#This Row],[ay]]+Table1[[#This Row],[az]]*Table1[[#This Row],[az]])-9.807</f>
        <v>-0.23967588976876009</v>
      </c>
    </row>
    <row r="855" spans="1:35" x14ac:dyDescent="0.25">
      <c r="A855">
        <v>48663345</v>
      </c>
      <c r="B855">
        <v>-0.21273</v>
      </c>
      <c r="C855">
        <v>0.38766800000000001</v>
      </c>
      <c r="D855">
        <v>9.710267</v>
      </c>
      <c r="E855">
        <v>-1.4270000000000001E-3</v>
      </c>
      <c r="F855">
        <v>-4.8177999999999999E-2</v>
      </c>
      <c r="G855">
        <v>-1.3761859999999999</v>
      </c>
      <c r="H855">
        <v>-9.3805560000000003</v>
      </c>
      <c r="I855">
        <v>7.9631639999999999</v>
      </c>
      <c r="J855">
        <v>73.854301000000007</v>
      </c>
      <c r="K855">
        <f>Table1[[#This Row],[mx]]-$W$8</f>
        <v>-1.4713794257156527</v>
      </c>
      <c r="L855">
        <f>Table1[[#This Row],[my]]-$X$8</f>
        <v>-2.1541173092120394</v>
      </c>
      <c r="M855">
        <f>Table1[[#This Row],[mz]]-$Y$8</f>
        <v>51.251294606784398</v>
      </c>
      <c r="N855">
        <f>Table1[[#This Row],[cx]]*$W$9+Table1[[#This Row],[cy]]*$X$9+Table1[[#This Row],[cz]]*$Y$9</f>
        <v>6.0470063793626502E-2</v>
      </c>
      <c r="O855">
        <f>Table1[[#This Row],[cx]]*$W$10+Table1[[#This Row],[cy]]*$X$10+Table1[[#This Row],[cz]]*$Y$10</f>
        <v>-0.43122949889757622</v>
      </c>
      <c r="P855">
        <f>Table1[[#This Row],[cx]]*$W$11+Table1[[#This Row],[cy]]*$X$11+Table1[[#This Row],[cz]]*$Y$11</f>
        <v>0.90011671893411704</v>
      </c>
      <c r="Q855">
        <f t="shared" si="71"/>
        <v>3.0409416954519349E-8</v>
      </c>
      <c r="R855">
        <f t="shared" si="72"/>
        <v>-82.017628037163348</v>
      </c>
      <c r="AF855">
        <f t="shared" si="73"/>
        <v>-8.176107736516848E-2</v>
      </c>
      <c r="AG855">
        <f t="shared" si="74"/>
        <v>-2.76039606538128</v>
      </c>
      <c r="AH855">
        <f t="shared" si="75"/>
        <v>-78.849649624990704</v>
      </c>
      <c r="AI855">
        <f>SQRT(Table1[[#This Row],[ax]]*Table1[[#This Row],[ax]]+Table1[[#This Row],[ay]]*Table1[[#This Row],[ay]]+Table1[[#This Row],[az]]*Table1[[#This Row],[az]])-9.807</f>
        <v>-8.6669463314892781E-2</v>
      </c>
    </row>
    <row r="856" spans="1:35" x14ac:dyDescent="0.25">
      <c r="A856">
        <v>48714824</v>
      </c>
      <c r="B856">
        <v>-0.36596600000000001</v>
      </c>
      <c r="C856">
        <v>0.31104999999999999</v>
      </c>
      <c r="D856">
        <v>9.8419550000000005</v>
      </c>
      <c r="E856">
        <v>-2.5128999999999999E-2</v>
      </c>
      <c r="F856">
        <v>-4.2319000000000002E-2</v>
      </c>
      <c r="G856">
        <v>-1.466202</v>
      </c>
      <c r="H856">
        <v>-10.102137000000001</v>
      </c>
      <c r="I856">
        <v>7.9631639999999999</v>
      </c>
      <c r="J856">
        <v>75.241234000000006</v>
      </c>
      <c r="K856">
        <f>Table1[[#This Row],[mx]]-$W$8</f>
        <v>-2.1929604257156532</v>
      </c>
      <c r="L856">
        <f>Table1[[#This Row],[my]]-$X$8</f>
        <v>-2.1541173092120394</v>
      </c>
      <c r="M856">
        <f>Table1[[#This Row],[mz]]-$Y$8</f>
        <v>52.638227606784397</v>
      </c>
      <c r="N856">
        <f>Table1[[#This Row],[cx]]*$W$9+Table1[[#This Row],[cy]]*$X$9+Table1[[#This Row],[cz]]*$Y$9</f>
        <v>4.9135139399803164E-2</v>
      </c>
      <c r="O856">
        <f>Table1[[#This Row],[cx]]*$W$10+Table1[[#This Row],[cy]]*$X$10+Table1[[#This Row],[cz]]*$Y$10</f>
        <v>-0.4422379711841079</v>
      </c>
      <c r="P856">
        <f>Table1[[#This Row],[cx]]*$W$11+Table1[[#This Row],[cy]]*$X$11+Table1[[#This Row],[cz]]*$Y$11</f>
        <v>0.92571630957979867</v>
      </c>
      <c r="Q856">
        <f t="shared" si="71"/>
        <v>3.0183344752081251E-3</v>
      </c>
      <c r="R856">
        <f t="shared" si="72"/>
        <v>-83.660117061043138</v>
      </c>
      <c r="AF856">
        <f t="shared" si="73"/>
        <v>-1.4397856433842455</v>
      </c>
      <c r="AG856">
        <f t="shared" si="74"/>
        <v>-2.4247000932141312</v>
      </c>
      <c r="AH856">
        <f t="shared" si="75"/>
        <v>-84.007186513640335</v>
      </c>
      <c r="AI856">
        <f>SQRT(Table1[[#This Row],[ax]]*Table1[[#This Row],[ax]]+Table1[[#This Row],[ay]]*Table1[[#This Row],[ay]]+Table1[[#This Row],[az]]*Table1[[#This Row],[az]])-9.807</f>
        <v>4.666741054725243E-2</v>
      </c>
    </row>
    <row r="857" spans="1:35" x14ac:dyDescent="0.25">
      <c r="A857">
        <v>48766295</v>
      </c>
      <c r="B857">
        <v>0.65880399999999995</v>
      </c>
      <c r="C857">
        <v>-4.8099000000000003E-2</v>
      </c>
      <c r="D857">
        <v>9.8874469999999999</v>
      </c>
      <c r="E857">
        <v>-5.0962E-2</v>
      </c>
      <c r="F857">
        <v>-1.329E-2</v>
      </c>
      <c r="G857">
        <v>-1.2515480000000001</v>
      </c>
      <c r="H857">
        <v>-9.5609509999999993</v>
      </c>
      <c r="I857">
        <v>8.5061060000000008</v>
      </c>
      <c r="J857">
        <v>73.680931000000001</v>
      </c>
      <c r="K857">
        <f>Table1[[#This Row],[mx]]-$W$8</f>
        <v>-1.6517744257156517</v>
      </c>
      <c r="L857">
        <f>Table1[[#This Row],[my]]-$X$8</f>
        <v>-1.6111753092120384</v>
      </c>
      <c r="M857">
        <f>Table1[[#This Row],[mz]]-$Y$8</f>
        <v>51.077924606784393</v>
      </c>
      <c r="N857">
        <f>Table1[[#This Row],[cx]]*$W$9+Table1[[#This Row],[cy]]*$X$9+Table1[[#This Row],[cz]]*$Y$9</f>
        <v>5.679210157137142E-2</v>
      </c>
      <c r="O857">
        <f>Table1[[#This Row],[cx]]*$W$10+Table1[[#This Row],[cy]]*$X$10+Table1[[#This Row],[cz]]*$Y$10</f>
        <v>-0.42018571373511759</v>
      </c>
      <c r="P857">
        <f>Table1[[#This Row],[cx]]*$W$11+Table1[[#This Row],[cy]]*$X$11+Table1[[#This Row],[cz]]*$Y$11</f>
        <v>0.9011310866341703</v>
      </c>
      <c r="Q857">
        <f t="shared" si="71"/>
        <v>6.6935107537248361E-5</v>
      </c>
      <c r="R857">
        <f t="shared" si="72"/>
        <v>-82.302575895527454</v>
      </c>
      <c r="AF857">
        <f t="shared" si="73"/>
        <v>-2.9199075155457015</v>
      </c>
      <c r="AG857">
        <f t="shared" si="74"/>
        <v>-0.76146090972886404</v>
      </c>
      <c r="AH857">
        <f t="shared" si="75"/>
        <v>-71.70841825803916</v>
      </c>
      <c r="AI857">
        <f>SQRT(Table1[[#This Row],[ax]]*Table1[[#This Row],[ax]]+Table1[[#This Row],[ay]]*Table1[[#This Row],[ay]]+Table1[[#This Row],[az]]*Table1[[#This Row],[az]])-9.807</f>
        <v>0.10248759533135399</v>
      </c>
    </row>
    <row r="858" spans="1:35" x14ac:dyDescent="0.25">
      <c r="A858">
        <v>48817766</v>
      </c>
      <c r="B858">
        <v>-0.32047399999999998</v>
      </c>
      <c r="C858">
        <v>0.217671</v>
      </c>
      <c r="D858">
        <v>9.659986</v>
      </c>
      <c r="E858">
        <v>-2.5928E-2</v>
      </c>
      <c r="F858">
        <v>-3.8591E-2</v>
      </c>
      <c r="G858">
        <v>-1.3442270000000001</v>
      </c>
      <c r="H858">
        <v>-9.2001609999999996</v>
      </c>
      <c r="I858">
        <v>8.5061060000000008</v>
      </c>
      <c r="J858">
        <v>74.374404999999996</v>
      </c>
      <c r="K858">
        <f>Table1[[#This Row],[mx]]-$W$8</f>
        <v>-1.290984425715652</v>
      </c>
      <c r="L858">
        <f>Table1[[#This Row],[my]]-$X$8</f>
        <v>-1.6111753092120384</v>
      </c>
      <c r="M858">
        <f>Table1[[#This Row],[mz]]-$Y$8</f>
        <v>51.771398606784388</v>
      </c>
      <c r="N858">
        <f>Table1[[#This Row],[cx]]*$W$9+Table1[[#This Row],[cy]]*$X$9+Table1[[#This Row],[cz]]*$Y$9</f>
        <v>6.4859900915415977E-2</v>
      </c>
      <c r="O858">
        <f>Table1[[#This Row],[cx]]*$W$10+Table1[[#This Row],[cy]]*$X$10+Table1[[#This Row],[cz]]*$Y$10</f>
        <v>-0.42527348311408336</v>
      </c>
      <c r="P858">
        <f>Table1[[#This Row],[cx]]*$W$11+Table1[[#This Row],[cy]]*$X$11+Table1[[#This Row],[cz]]*$Y$11</f>
        <v>0.91305913047138032</v>
      </c>
      <c r="Q858">
        <f t="shared" si="71"/>
        <v>3.5123699752452034E-4</v>
      </c>
      <c r="R858">
        <f t="shared" si="72"/>
        <v>-81.328448750622343</v>
      </c>
      <c r="AF858">
        <f t="shared" si="73"/>
        <v>-1.4855649712151984</v>
      </c>
      <c r="AG858">
        <f t="shared" si="74"/>
        <v>-2.2111014271893601</v>
      </c>
      <c r="AH858">
        <f t="shared" si="75"/>
        <v>-77.018533807532108</v>
      </c>
      <c r="AI858">
        <f>SQRT(Table1[[#This Row],[ax]]*Table1[[#This Row],[ax]]+Table1[[#This Row],[ay]]*Table1[[#This Row],[ay]]+Table1[[#This Row],[az]]*Table1[[#This Row],[az]])-9.807</f>
        <v>-0.1392487739333621</v>
      </c>
    </row>
    <row r="859" spans="1:35" x14ac:dyDescent="0.25">
      <c r="A859">
        <v>48869242</v>
      </c>
      <c r="B859">
        <v>0.14402499999999999</v>
      </c>
      <c r="C859">
        <v>0.12189800000000001</v>
      </c>
      <c r="D859">
        <v>9.5857620000000008</v>
      </c>
      <c r="E859">
        <v>-5.4690999999999997E-2</v>
      </c>
      <c r="F859">
        <v>-2.5007999999999999E-2</v>
      </c>
      <c r="G859">
        <v>-1.1367640000000001</v>
      </c>
      <c r="H859">
        <v>-8.4785799999999991</v>
      </c>
      <c r="I859">
        <v>8.8680690000000002</v>
      </c>
      <c r="J859">
        <v>72.640732</v>
      </c>
      <c r="K859">
        <f>Table1[[#This Row],[mx]]-$W$8</f>
        <v>-0.5694034257156515</v>
      </c>
      <c r="L859">
        <f>Table1[[#This Row],[my]]-$X$8</f>
        <v>-1.2492123092120391</v>
      </c>
      <c r="M859">
        <f>Table1[[#This Row],[mz]]-$Y$8</f>
        <v>50.037725606784392</v>
      </c>
      <c r="N859">
        <f>Table1[[#This Row],[cx]]*$W$9+Table1[[#This Row],[cy]]*$X$9+Table1[[#This Row],[cz]]*$Y$9</f>
        <v>7.5631993771080513E-2</v>
      </c>
      <c r="O859">
        <f>Table1[[#This Row],[cx]]*$W$10+Table1[[#This Row],[cy]]*$X$10+Table1[[#This Row],[cz]]*$Y$10</f>
        <v>-0.40506767757835022</v>
      </c>
      <c r="P859">
        <f>Table1[[#This Row],[cx]]*$W$11+Table1[[#This Row],[cy]]*$X$11+Table1[[#This Row],[cz]]*$Y$11</f>
        <v>0.8838691184219517</v>
      </c>
      <c r="Q859">
        <f t="shared" si="71"/>
        <v>2.3985858478998315E-3</v>
      </c>
      <c r="R859">
        <f t="shared" si="72"/>
        <v>-79.423830302890437</v>
      </c>
      <c r="AF859">
        <f t="shared" si="73"/>
        <v>-3.133563477349985</v>
      </c>
      <c r="AG859">
        <f t="shared" si="74"/>
        <v>-1.4328528540631627</v>
      </c>
      <c r="AH859">
        <f t="shared" si="75"/>
        <v>-65.131779502409515</v>
      </c>
      <c r="AI859">
        <f>SQRT(Table1[[#This Row],[ax]]*Table1[[#This Row],[ax]]+Table1[[#This Row],[ay]]*Table1[[#This Row],[ay]]+Table1[[#This Row],[az]]*Table1[[#This Row],[az]])-9.807</f>
        <v>-0.21938113796376513</v>
      </c>
    </row>
    <row r="860" spans="1:35" x14ac:dyDescent="0.25">
      <c r="A860">
        <v>48920725</v>
      </c>
      <c r="B860">
        <v>0.53429899999999997</v>
      </c>
      <c r="C860">
        <v>0.72287400000000002</v>
      </c>
      <c r="D860">
        <v>9.659986</v>
      </c>
      <c r="E860">
        <v>-0.12926099999999999</v>
      </c>
      <c r="F860">
        <v>-6.8979999999999996E-3</v>
      </c>
      <c r="G860">
        <v>-1.057134</v>
      </c>
      <c r="H860">
        <v>-7.5766030000000004</v>
      </c>
      <c r="I860">
        <v>9.0490490000000001</v>
      </c>
      <c r="J860">
        <v>72.467369000000005</v>
      </c>
      <c r="K860">
        <f>Table1[[#This Row],[mx]]-$W$8</f>
        <v>0.3325735742843472</v>
      </c>
      <c r="L860">
        <f>Table1[[#This Row],[my]]-$X$8</f>
        <v>-1.0682323092120392</v>
      </c>
      <c r="M860">
        <f>Table1[[#This Row],[mz]]-$Y$8</f>
        <v>49.864362606784397</v>
      </c>
      <c r="N860">
        <f>Table1[[#This Row],[cx]]*$W$9+Table1[[#This Row],[cy]]*$X$9+Table1[[#This Row],[cz]]*$Y$9</f>
        <v>9.2519676836470527E-2</v>
      </c>
      <c r="O860">
        <f>Table1[[#This Row],[cx]]*$W$10+Table1[[#This Row],[cy]]*$X$10+Table1[[#This Row],[cz]]*$Y$10</f>
        <v>-0.39994843570763383</v>
      </c>
      <c r="P860">
        <f>Table1[[#This Row],[cx]]*$W$11+Table1[[#This Row],[cy]]*$X$11+Table1[[#This Row],[cz]]*$Y$11</f>
        <v>0.88098416361774645</v>
      </c>
      <c r="Q860">
        <f t="shared" si="71"/>
        <v>3.0634300652228807E-3</v>
      </c>
      <c r="R860">
        <f t="shared" si="72"/>
        <v>-76.974935469002034</v>
      </c>
      <c r="AF860">
        <f t="shared" si="73"/>
        <v>-7.4061097556405331</v>
      </c>
      <c r="AG860">
        <f t="shared" si="74"/>
        <v>-0.39522628708124186</v>
      </c>
      <c r="AH860">
        <f t="shared" si="75"/>
        <v>-60.569316579782772</v>
      </c>
      <c r="AI860">
        <f>SQRT(Table1[[#This Row],[ax]]*Table1[[#This Row],[ax]]+Table1[[#This Row],[ay]]*Table1[[#This Row],[ay]]+Table1[[#This Row],[az]]*Table1[[#This Row],[az]])-9.807</f>
        <v>-0.10528098935693819</v>
      </c>
    </row>
    <row r="861" spans="1:35" x14ac:dyDescent="0.25">
      <c r="A861">
        <v>48972214</v>
      </c>
      <c r="B861">
        <v>0.80006900000000003</v>
      </c>
      <c r="C861">
        <v>-1.1566700000000001</v>
      </c>
      <c r="D861">
        <v>9.3606960000000008</v>
      </c>
      <c r="E861">
        <v>5.1837000000000001E-2</v>
      </c>
      <c r="F861">
        <v>-2.3709999999999998E-3</v>
      </c>
      <c r="G861">
        <v>-0.625695</v>
      </c>
      <c r="H861">
        <v>-9.5609509999999993</v>
      </c>
      <c r="I861">
        <v>11.039840999999999</v>
      </c>
      <c r="J861">
        <v>74.721137999999996</v>
      </c>
      <c r="K861">
        <f>Table1[[#This Row],[mx]]-$W$8</f>
        <v>-1.6517744257156517</v>
      </c>
      <c r="L861">
        <f>Table1[[#This Row],[my]]-$X$8</f>
        <v>0.92255969078795985</v>
      </c>
      <c r="M861">
        <f>Table1[[#This Row],[mz]]-$Y$8</f>
        <v>52.118131606784388</v>
      </c>
      <c r="N861">
        <f>Table1[[#This Row],[cx]]*$W$9+Table1[[#This Row],[cy]]*$X$9+Table1[[#This Row],[cz]]*$Y$9</f>
        <v>5.8853208719807273E-2</v>
      </c>
      <c r="O861">
        <f>Table1[[#This Row],[cx]]*$W$10+Table1[[#This Row],[cy]]*$X$10+Table1[[#This Row],[cz]]*$Y$10</f>
        <v>-0.38228477565890029</v>
      </c>
      <c r="P861">
        <f>Table1[[#This Row],[cx]]*$W$11+Table1[[#This Row],[cy]]*$X$11+Table1[[#This Row],[cz]]*$Y$11</f>
        <v>0.9378183276269082</v>
      </c>
      <c r="Q861">
        <f t="shared" si="71"/>
        <v>8.4730858605716608E-4</v>
      </c>
      <c r="R861">
        <f t="shared" si="72"/>
        <v>-81.247957006423206</v>
      </c>
      <c r="AF861">
        <f t="shared" si="73"/>
        <v>2.9700413226196485</v>
      </c>
      <c r="AG861">
        <f t="shared" si="74"/>
        <v>-0.13584829322551817</v>
      </c>
      <c r="AH861">
        <f t="shared" si="75"/>
        <v>-35.849682762438043</v>
      </c>
      <c r="AI861">
        <f>SQRT(Table1[[#This Row],[ax]]*Table1[[#This Row],[ax]]+Table1[[#This Row],[ay]]*Table1[[#This Row],[ay]]+Table1[[#This Row],[az]]*Table1[[#This Row],[az]])-9.807</f>
        <v>-0.34123930695070825</v>
      </c>
    </row>
    <row r="862" spans="1:35" x14ac:dyDescent="0.25">
      <c r="A862">
        <v>49023681</v>
      </c>
      <c r="B862">
        <v>7.2194999999999995E-2</v>
      </c>
      <c r="C862">
        <v>4.6519589999999997</v>
      </c>
      <c r="D862">
        <v>9.5785789999999995</v>
      </c>
      <c r="E862">
        <v>-8.1057000000000004E-2</v>
      </c>
      <c r="F862">
        <v>-1.4355E-2</v>
      </c>
      <c r="G862">
        <v>-0.28933300000000001</v>
      </c>
      <c r="H862">
        <v>-10.282533000000001</v>
      </c>
      <c r="I862">
        <v>10.315917000000001</v>
      </c>
      <c r="J862">
        <v>74.027671999999995</v>
      </c>
      <c r="K862">
        <f>Table1[[#This Row],[mx]]-$W$8</f>
        <v>-2.3733564257156532</v>
      </c>
      <c r="L862">
        <f>Table1[[#This Row],[my]]-$X$8</f>
        <v>0.19863569078796139</v>
      </c>
      <c r="M862">
        <f>Table1[[#This Row],[mz]]-$Y$8</f>
        <v>51.424665606784387</v>
      </c>
      <c r="N862">
        <f>Table1[[#This Row],[cx]]*$W$9+Table1[[#This Row],[cy]]*$X$9+Table1[[#This Row],[cz]]*$Y$9</f>
        <v>4.3843238705388199E-2</v>
      </c>
      <c r="O862">
        <f>Table1[[#This Row],[cx]]*$W$10+Table1[[#This Row],[cy]]*$X$10+Table1[[#This Row],[cz]]*$Y$10</f>
        <v>-0.39050388364011557</v>
      </c>
      <c r="P862">
        <f>Table1[[#This Row],[cx]]*$W$11+Table1[[#This Row],[cy]]*$X$11+Table1[[#This Row],[cz]]*$Y$11</f>
        <v>0.92114313515452562</v>
      </c>
      <c r="Q862">
        <f t="shared" si="71"/>
        <v>8.5274988927197907E-6</v>
      </c>
      <c r="R862">
        <f t="shared" si="72"/>
        <v>-83.594028758333778</v>
      </c>
      <c r="AF862">
        <f t="shared" si="73"/>
        <v>-4.6442239999919144</v>
      </c>
      <c r="AG862">
        <f t="shared" si="74"/>
        <v>-0.82248091491029673</v>
      </c>
      <c r="AH862">
        <f t="shared" si="75"/>
        <v>-16.577559773858649</v>
      </c>
      <c r="AI862">
        <f>SQRT(Table1[[#This Row],[ax]]*Table1[[#This Row],[ax]]+Table1[[#This Row],[ay]]*Table1[[#This Row],[ay]]+Table1[[#This Row],[az]]*Table1[[#This Row],[az]])-9.807</f>
        <v>0.84171402165289599</v>
      </c>
    </row>
    <row r="863" spans="1:35" x14ac:dyDescent="0.25">
      <c r="A863">
        <v>49075165</v>
      </c>
      <c r="B863">
        <v>0.376274</v>
      </c>
      <c r="C863">
        <v>-1.4775100000000001</v>
      </c>
      <c r="D863">
        <v>9.7389980000000005</v>
      </c>
      <c r="E863">
        <v>2.3019999999999998E-3</v>
      </c>
      <c r="F863">
        <v>4.287E-3</v>
      </c>
      <c r="G863">
        <v>-0.232074</v>
      </c>
      <c r="H863">
        <v>-7.2158119999999997</v>
      </c>
      <c r="I863">
        <v>10.85886</v>
      </c>
      <c r="J863">
        <v>71.773894999999996</v>
      </c>
      <c r="K863">
        <f>Table1[[#This Row],[mx]]-$W$8</f>
        <v>0.69336457428434795</v>
      </c>
      <c r="L863">
        <f>Table1[[#This Row],[my]]-$X$8</f>
        <v>0.74157869078796068</v>
      </c>
      <c r="M863">
        <f>Table1[[#This Row],[mz]]-$Y$8</f>
        <v>49.170888606784388</v>
      </c>
      <c r="N863">
        <f>Table1[[#This Row],[cx]]*$W$9+Table1[[#This Row],[cy]]*$X$9+Table1[[#This Row],[cz]]*$Y$9</f>
        <v>9.8373452984210796E-2</v>
      </c>
      <c r="O863">
        <f>Table1[[#This Row],[cx]]*$W$10+Table1[[#This Row],[cy]]*$X$10+Table1[[#This Row],[cz]]*$Y$10</f>
        <v>-0.36169774082070433</v>
      </c>
      <c r="P863">
        <f>Table1[[#This Row],[cx]]*$W$11+Table1[[#This Row],[cy]]*$X$11+Table1[[#This Row],[cz]]*$Y$11</f>
        <v>0.88114233109253182</v>
      </c>
      <c r="Q863">
        <f t="shared" si="71"/>
        <v>6.9032169921635972E-3</v>
      </c>
      <c r="R863">
        <f t="shared" si="72"/>
        <v>-74.784902304926746</v>
      </c>
      <c r="AF863">
        <f t="shared" si="73"/>
        <v>0.13189488443911548</v>
      </c>
      <c r="AG863">
        <f t="shared" si="74"/>
        <v>0.24562700677258392</v>
      </c>
      <c r="AH863">
        <f t="shared" si="75"/>
        <v>-13.296860734719067</v>
      </c>
      <c r="AI863">
        <f>SQRT(Table1[[#This Row],[ax]]*Table1[[#This Row],[ax]]+Table1[[#This Row],[ay]]*Table1[[#This Row],[ay]]+Table1[[#This Row],[az]]*Table1[[#This Row],[az]])-9.807</f>
        <v>5.0621415289796801E-2</v>
      </c>
    </row>
    <row r="864" spans="1:35" x14ac:dyDescent="0.25">
      <c r="A864">
        <v>49126632</v>
      </c>
      <c r="B864">
        <v>-0.90947800000000001</v>
      </c>
      <c r="C864">
        <v>2.8250899999999999</v>
      </c>
      <c r="D864">
        <v>9.8228000000000009</v>
      </c>
      <c r="E864">
        <v>-1.7939E-2</v>
      </c>
      <c r="F864">
        <v>-3.7791999999999999E-2</v>
      </c>
      <c r="G864">
        <v>-1.762084</v>
      </c>
      <c r="H864">
        <v>-9.7413460000000001</v>
      </c>
      <c r="I864">
        <v>10.496898</v>
      </c>
      <c r="J864">
        <v>74.894501000000005</v>
      </c>
      <c r="K864">
        <f>Table1[[#This Row],[mx]]-$W$8</f>
        <v>-1.8321694257156524</v>
      </c>
      <c r="L864">
        <f>Table1[[#This Row],[my]]-$X$8</f>
        <v>0.37961669078796056</v>
      </c>
      <c r="M864">
        <f>Table1[[#This Row],[mz]]-$Y$8</f>
        <v>52.291494606784397</v>
      </c>
      <c r="N864">
        <f>Table1[[#This Row],[cx]]*$W$9+Table1[[#This Row],[cy]]*$X$9+Table1[[#This Row],[cz]]*$Y$9</f>
        <v>5.5663539202671385E-2</v>
      </c>
      <c r="O864">
        <f>Table1[[#This Row],[cx]]*$W$10+Table1[[#This Row],[cy]]*$X$10+Table1[[#This Row],[cz]]*$Y$10</f>
        <v>-0.39353678733291214</v>
      </c>
      <c r="P864">
        <f>Table1[[#This Row],[cx]]*$W$11+Table1[[#This Row],[cy]]*$X$11+Table1[[#This Row],[cz]]*$Y$11</f>
        <v>0.93723977026324934</v>
      </c>
      <c r="Q864">
        <f t="shared" si="71"/>
        <v>1.3240879663334638E-3</v>
      </c>
      <c r="R864">
        <f t="shared" si="72"/>
        <v>-81.949243682338448</v>
      </c>
      <c r="AF864">
        <f t="shared" si="73"/>
        <v>-1.0278289886851837</v>
      </c>
      <c r="AG864">
        <f t="shared" si="74"/>
        <v>-2.165322099358407</v>
      </c>
      <c r="AH864">
        <f t="shared" si="75"/>
        <v>-100.95997634753014</v>
      </c>
      <c r="AI864">
        <f>SQRT(Table1[[#This Row],[ax]]*Table1[[#This Row],[ax]]+Table1[[#This Row],[ay]]*Table1[[#This Row],[ay]]+Table1[[#This Row],[az]]*Table1[[#This Row],[az]])-9.807</f>
        <v>0.45436850427778097</v>
      </c>
    </row>
    <row r="865" spans="1:35" x14ac:dyDescent="0.25">
      <c r="A865">
        <v>49178106</v>
      </c>
      <c r="B865">
        <v>0.32599299999999998</v>
      </c>
      <c r="C865">
        <v>0.112321</v>
      </c>
      <c r="D865">
        <v>10.069414999999999</v>
      </c>
      <c r="E865">
        <v>-2.2733E-2</v>
      </c>
      <c r="F865">
        <v>-4.5515E-2</v>
      </c>
      <c r="G865">
        <v>-2.5503909999999999</v>
      </c>
      <c r="H865">
        <v>-8.8393700000000006</v>
      </c>
      <c r="I865">
        <v>9.5919919999999994</v>
      </c>
      <c r="J865">
        <v>73.680931000000001</v>
      </c>
      <c r="K865">
        <f>Table1[[#This Row],[mx]]-$W$8</f>
        <v>-0.930193425715653</v>
      </c>
      <c r="L865">
        <f>Table1[[#This Row],[my]]-$X$8</f>
        <v>-0.52528930921203987</v>
      </c>
      <c r="M865">
        <f>Table1[[#This Row],[mz]]-$Y$8</f>
        <v>51.077924606784393</v>
      </c>
      <c r="N865">
        <f>Table1[[#This Row],[cx]]*$W$9+Table1[[#This Row],[cy]]*$X$9+Table1[[#This Row],[cz]]*$Y$9</f>
        <v>7.0639150036013232E-2</v>
      </c>
      <c r="O865">
        <f>Table1[[#This Row],[cx]]*$W$10+Table1[[#This Row],[cy]]*$X$10+Table1[[#This Row],[cz]]*$Y$10</f>
        <v>-0.40012135955459432</v>
      </c>
      <c r="P865">
        <f>Table1[[#This Row],[cx]]*$W$11+Table1[[#This Row],[cy]]*$X$11+Table1[[#This Row],[cz]]*$Y$11</f>
        <v>0.9080340548023399</v>
      </c>
      <c r="Q865">
        <f t="shared" si="71"/>
        <v>1.0789316411309046E-4</v>
      </c>
      <c r="R865">
        <f t="shared" si="72"/>
        <v>-79.987923776293897</v>
      </c>
      <c r="AF865">
        <f t="shared" si="73"/>
        <v>-1.3025049556709005</v>
      </c>
      <c r="AG865">
        <f t="shared" si="74"/>
        <v>-2.6078174045379421</v>
      </c>
      <c r="AH865">
        <f t="shared" si="75"/>
        <v>-146.12664040814954</v>
      </c>
      <c r="AI865">
        <f>SQRT(Table1[[#This Row],[ax]]*Table1[[#This Row],[ax]]+Table1[[#This Row],[ay]]*Table1[[#This Row],[ay]]+Table1[[#This Row],[az]]*Table1[[#This Row],[az]])-9.807</f>
        <v>0.26831666426991241</v>
      </c>
    </row>
    <row r="866" spans="1:35" x14ac:dyDescent="0.25">
      <c r="A866">
        <v>49229580</v>
      </c>
      <c r="B866">
        <v>0.59176300000000004</v>
      </c>
      <c r="C866">
        <v>-1.135121</v>
      </c>
      <c r="D866">
        <v>9.6767459999999996</v>
      </c>
      <c r="E866">
        <v>-2.0336E-2</v>
      </c>
      <c r="F866">
        <v>-4.0987000000000003E-2</v>
      </c>
      <c r="G866">
        <v>-1.6702030000000001</v>
      </c>
      <c r="H866">
        <v>-10.643323000000001</v>
      </c>
      <c r="I866">
        <v>10.315917000000001</v>
      </c>
      <c r="J866">
        <v>74.027671999999995</v>
      </c>
      <c r="K866">
        <f>Table1[[#This Row],[mx]]-$W$8</f>
        <v>-2.7341464257156529</v>
      </c>
      <c r="L866">
        <f>Table1[[#This Row],[my]]-$X$8</f>
        <v>0.19863569078796139</v>
      </c>
      <c r="M866">
        <f>Table1[[#This Row],[mz]]-$Y$8</f>
        <v>51.424665606784387</v>
      </c>
      <c r="N866">
        <f>Table1[[#This Row],[cx]]*$W$9+Table1[[#This Row],[cy]]*$X$9+Table1[[#This Row],[cz]]*$Y$9</f>
        <v>3.697561918368801E-2</v>
      </c>
      <c r="O866">
        <f>Table1[[#This Row],[cx]]*$W$10+Table1[[#This Row],[cy]]*$X$10+Table1[[#This Row],[cz]]*$Y$10</f>
        <v>-0.39071214551654548</v>
      </c>
      <c r="P866">
        <f>Table1[[#This Row],[cx]]*$W$11+Table1[[#This Row],[cy]]*$X$11+Table1[[#This Row],[cz]]*$Y$11</f>
        <v>0.92157907745422263</v>
      </c>
      <c r="Q866">
        <f t="shared" si="71"/>
        <v>1.1096714019197516E-5</v>
      </c>
      <c r="R866">
        <f t="shared" si="72"/>
        <v>-84.593830506334243</v>
      </c>
      <c r="AF866">
        <f t="shared" si="73"/>
        <v>-1.1651669721780422</v>
      </c>
      <c r="AG866">
        <f t="shared" si="74"/>
        <v>-2.3483821149027051</v>
      </c>
      <c r="AH866">
        <f t="shared" si="75"/>
        <v>-95.69558283008864</v>
      </c>
      <c r="AI866">
        <f>SQRT(Table1[[#This Row],[ax]]*Table1[[#This Row],[ax]]+Table1[[#This Row],[ay]]*Table1[[#This Row],[ay]]+Table1[[#This Row],[az]]*Table1[[#This Row],[az]])-9.807</f>
        <v>-4.5950042063815033E-2</v>
      </c>
    </row>
    <row r="867" spans="1:35" x14ac:dyDescent="0.25">
      <c r="A867">
        <v>49281061</v>
      </c>
      <c r="B867">
        <v>0.80485799999999996</v>
      </c>
      <c r="C867">
        <v>-1.963557</v>
      </c>
      <c r="D867">
        <v>9.8060399999999994</v>
      </c>
      <c r="E867">
        <v>-1.7406000000000001E-2</v>
      </c>
      <c r="F867">
        <v>-5.8329999999999996E-3</v>
      </c>
      <c r="G867">
        <v>-0.13939499999999999</v>
      </c>
      <c r="H867">
        <v>-10.643323000000001</v>
      </c>
      <c r="I867">
        <v>9.5919919999999994</v>
      </c>
      <c r="J867">
        <v>73.334198000000001</v>
      </c>
      <c r="K867">
        <f>Table1[[#This Row],[mx]]-$W$8</f>
        <v>-2.7341464257156529</v>
      </c>
      <c r="L867">
        <f>Table1[[#This Row],[my]]-$X$8</f>
        <v>-0.52528930921203987</v>
      </c>
      <c r="M867">
        <f>Table1[[#This Row],[mz]]-$Y$8</f>
        <v>50.731191606784392</v>
      </c>
      <c r="N867">
        <f>Table1[[#This Row],[cx]]*$W$9+Table1[[#This Row],[cy]]*$X$9+Table1[[#This Row],[cz]]*$Y$9</f>
        <v>3.5700912334200641E-2</v>
      </c>
      <c r="O867">
        <f>Table1[[#This Row],[cx]]*$W$10+Table1[[#This Row],[cy]]*$X$10+Table1[[#This Row],[cz]]*$Y$10</f>
        <v>-0.39851468558859021</v>
      </c>
      <c r="P867">
        <f>Table1[[#This Row],[cx]]*$W$11+Table1[[#This Row],[cy]]*$X$11+Table1[[#This Row],[cz]]*$Y$11</f>
        <v>0.90403184817348969</v>
      </c>
      <c r="Q867">
        <f t="shared" si="71"/>
        <v>5.1247486579241613E-4</v>
      </c>
      <c r="R867">
        <f t="shared" si="72"/>
        <v>-84.880826687105625</v>
      </c>
      <c r="AF867">
        <f t="shared" si="73"/>
        <v>-0.99729033820471102</v>
      </c>
      <c r="AG867">
        <f t="shared" si="74"/>
        <v>-0.33420628189980917</v>
      </c>
      <c r="AH867">
        <f t="shared" si="75"/>
        <v>-7.98674518522611</v>
      </c>
      <c r="AI867">
        <f>SQRT(Table1[[#This Row],[ax]]*Table1[[#This Row],[ax]]+Table1[[#This Row],[ay]]*Table1[[#This Row],[ay]]+Table1[[#This Row],[az]]*Table1[[#This Row],[az]])-9.807</f>
        <v>0.22603408615823284</v>
      </c>
    </row>
    <row r="868" spans="1:35" x14ac:dyDescent="0.25">
      <c r="A868">
        <v>49332528</v>
      </c>
      <c r="B868">
        <v>4.9159119999999996</v>
      </c>
      <c r="C868">
        <v>0.162602</v>
      </c>
      <c r="D868">
        <v>9.6815350000000002</v>
      </c>
      <c r="E868">
        <v>-0.146039</v>
      </c>
      <c r="F868">
        <v>7.0068000000000005E-2</v>
      </c>
      <c r="G868">
        <v>-1.5407709999999999</v>
      </c>
      <c r="H868">
        <v>-10.282533000000001</v>
      </c>
      <c r="I868">
        <v>9.9539550000000006</v>
      </c>
      <c r="J868">
        <v>71.253799000000001</v>
      </c>
      <c r="K868">
        <f>Table1[[#This Row],[mx]]-$W$8</f>
        <v>-2.3733564257156532</v>
      </c>
      <c r="L868">
        <f>Table1[[#This Row],[my]]-$X$8</f>
        <v>-0.16332630921203872</v>
      </c>
      <c r="M868">
        <f>Table1[[#This Row],[mz]]-$Y$8</f>
        <v>48.650792606784393</v>
      </c>
      <c r="N868">
        <f>Table1[[#This Row],[cx]]*$W$9+Table1[[#This Row],[cy]]*$X$9+Table1[[#This Row],[cz]]*$Y$9</f>
        <v>3.9005295759495108E-2</v>
      </c>
      <c r="O868">
        <f>Table1[[#This Row],[cx]]*$W$10+Table1[[#This Row],[cy]]*$X$10+Table1[[#This Row],[cz]]*$Y$10</f>
        <v>-0.37586921088535674</v>
      </c>
      <c r="P868">
        <f>Table1[[#This Row],[cx]]*$W$11+Table1[[#This Row],[cy]]*$X$11+Table1[[#This Row],[cz]]*$Y$11</f>
        <v>0.86909598268320942</v>
      </c>
      <c r="Q868">
        <f t="shared" si="71"/>
        <v>1.037812770798926E-2</v>
      </c>
      <c r="R868">
        <f t="shared" si="72"/>
        <v>-84.07541797424301</v>
      </c>
      <c r="AF868">
        <f t="shared" si="73"/>
        <v>-8.3674183443110302</v>
      </c>
      <c r="AG868">
        <f t="shared" si="74"/>
        <v>4.0146006789226529</v>
      </c>
      <c r="AH868">
        <f t="shared" si="75"/>
        <v>-88.279675496151356</v>
      </c>
      <c r="AI868">
        <f>SQRT(Table1[[#This Row],[ax]]*Table1[[#This Row],[ax]]+Table1[[#This Row],[ay]]*Table1[[#This Row],[ay]]+Table1[[#This Row],[az]]*Table1[[#This Row],[az]])-9.807</f>
        <v>1.052316284111674</v>
      </c>
    </row>
    <row r="869" spans="1:35" x14ac:dyDescent="0.25">
      <c r="A869">
        <v>49384014</v>
      </c>
      <c r="B869">
        <v>-0.538358</v>
      </c>
      <c r="C869">
        <v>-0.32584000000000002</v>
      </c>
      <c r="D869">
        <v>9.6647750000000006</v>
      </c>
      <c r="E869">
        <v>-0.52421300000000004</v>
      </c>
      <c r="F869">
        <v>0.234654</v>
      </c>
      <c r="G869">
        <v>0.71709100000000003</v>
      </c>
      <c r="H869">
        <v>-10.462928</v>
      </c>
      <c r="I869">
        <v>9.0490490000000001</v>
      </c>
      <c r="J869">
        <v>72.120636000000005</v>
      </c>
      <c r="K869">
        <f>Table1[[#This Row],[mx]]-$W$8</f>
        <v>-2.5537514257156522</v>
      </c>
      <c r="L869">
        <f>Table1[[#This Row],[my]]-$X$8</f>
        <v>-1.0682323092120392</v>
      </c>
      <c r="M869">
        <f>Table1[[#This Row],[mz]]-$Y$8</f>
        <v>49.517629606784396</v>
      </c>
      <c r="N869">
        <f>Table1[[#This Row],[cx]]*$W$9+Table1[[#This Row],[cy]]*$X$9+Table1[[#This Row],[cz]]*$Y$9</f>
        <v>3.6978542499657846E-2</v>
      </c>
      <c r="O869">
        <f>Table1[[#This Row],[cx]]*$W$10+Table1[[#This Row],[cy]]*$X$10+Table1[[#This Row],[cz]]*$Y$10</f>
        <v>-0.39896654852539631</v>
      </c>
      <c r="P869">
        <f>Table1[[#This Row],[cx]]*$W$11+Table1[[#This Row],[cy]]*$X$11+Table1[[#This Row],[cz]]*$Y$11</f>
        <v>0.87828978630458587</v>
      </c>
      <c r="Q869">
        <f t="shared" si="71"/>
        <v>4.6328893964988904E-3</v>
      </c>
      <c r="R869">
        <f t="shared" si="72"/>
        <v>-84.704622595296854</v>
      </c>
      <c r="AF869">
        <f t="shared" si="73"/>
        <v>-30.035192465891427</v>
      </c>
      <c r="AG869">
        <f t="shared" si="74"/>
        <v>13.444683845862819</v>
      </c>
      <c r="AH869">
        <f t="shared" si="75"/>
        <v>41.08628782681572</v>
      </c>
      <c r="AI869">
        <f>SQRT(Table1[[#This Row],[ax]]*Table1[[#This Row],[ax]]+Table1[[#This Row],[ay]]*Table1[[#This Row],[ay]]+Table1[[#This Row],[az]]*Table1[[#This Row],[az]])-9.807</f>
        <v>-0.12175984591042877</v>
      </c>
    </row>
    <row r="870" spans="1:35" x14ac:dyDescent="0.25">
      <c r="A870">
        <v>49435495</v>
      </c>
      <c r="B870">
        <v>-2.3987470000000002</v>
      </c>
      <c r="C870">
        <v>-0.742452</v>
      </c>
      <c r="D870">
        <v>9.6432260000000003</v>
      </c>
      <c r="E870">
        <v>1.2688E-2</v>
      </c>
      <c r="F870">
        <v>3.1185000000000001E-2</v>
      </c>
      <c r="G870">
        <v>1.505665</v>
      </c>
      <c r="H870">
        <v>-9.5609509999999993</v>
      </c>
      <c r="I870">
        <v>9.5919919999999994</v>
      </c>
      <c r="J870">
        <v>72.293998999999999</v>
      </c>
      <c r="K870">
        <f>Table1[[#This Row],[mx]]-$W$8</f>
        <v>-1.6517744257156517</v>
      </c>
      <c r="L870">
        <f>Table1[[#This Row],[my]]-$X$8</f>
        <v>-0.52528930921203987</v>
      </c>
      <c r="M870">
        <f>Table1[[#This Row],[mz]]-$Y$8</f>
        <v>49.690992606784391</v>
      </c>
      <c r="N870">
        <f>Table1[[#This Row],[cx]]*$W$9+Table1[[#This Row],[cy]]*$X$9+Table1[[#This Row],[cz]]*$Y$9</f>
        <v>5.4503560003813754E-2</v>
      </c>
      <c r="O870">
        <f>Table1[[#This Row],[cx]]*$W$10+Table1[[#This Row],[cy]]*$X$10+Table1[[#This Row],[cz]]*$Y$10</f>
        <v>-0.38994594356521645</v>
      </c>
      <c r="P870">
        <f>Table1[[#This Row],[cx]]*$W$11+Table1[[#This Row],[cy]]*$X$11+Table1[[#This Row],[cz]]*$Y$11</f>
        <v>0.88417825360110003</v>
      </c>
      <c r="Q870">
        <f t="shared" si="71"/>
        <v>3.9942828374354231E-3</v>
      </c>
      <c r="R870">
        <f t="shared" si="72"/>
        <v>-82.043197195253455</v>
      </c>
      <c r="AF870">
        <f t="shared" si="73"/>
        <v>0.72696885046198845</v>
      </c>
      <c r="AG870">
        <f t="shared" si="74"/>
        <v>1.7867688841154723</v>
      </c>
      <c r="AH870">
        <f t="shared" si="75"/>
        <v>86.268249860565092</v>
      </c>
      <c r="AI870">
        <f>SQRT(Table1[[#This Row],[ax]]*Table1[[#This Row],[ax]]+Table1[[#This Row],[ay]]*Table1[[#This Row],[ay]]+Table1[[#This Row],[az]]*Table1[[#This Row],[az]])-9.807</f>
        <v>0.15778950251278445</v>
      </c>
    </row>
    <row r="871" spans="1:35" x14ac:dyDescent="0.25">
      <c r="A871">
        <v>49486978</v>
      </c>
      <c r="B871">
        <v>-1.385948</v>
      </c>
      <c r="C871">
        <v>-0.153449</v>
      </c>
      <c r="D871">
        <v>9.7509709999999998</v>
      </c>
      <c r="E871">
        <v>5.4970000000000001E-3</v>
      </c>
      <c r="F871">
        <v>1.9467000000000002E-2</v>
      </c>
      <c r="G871">
        <v>0.83214100000000002</v>
      </c>
      <c r="H871">
        <v>-10.643323000000001</v>
      </c>
      <c r="I871">
        <v>8.8680690000000002</v>
      </c>
      <c r="J871">
        <v>74.374404999999996</v>
      </c>
      <c r="K871">
        <f>Table1[[#This Row],[mx]]-$W$8</f>
        <v>-2.7341464257156529</v>
      </c>
      <c r="L871">
        <f>Table1[[#This Row],[my]]-$X$8</f>
        <v>-1.2492123092120391</v>
      </c>
      <c r="M871">
        <f>Table1[[#This Row],[mz]]-$Y$8</f>
        <v>51.771398606784388</v>
      </c>
      <c r="N871">
        <f>Table1[[#This Row],[cx]]*$W$9+Table1[[#This Row],[cy]]*$X$9+Table1[[#This Row],[cz]]*$Y$9</f>
        <v>3.7426648323761441E-2</v>
      </c>
      <c r="O871">
        <f>Table1[[#This Row],[cx]]*$W$10+Table1[[#This Row],[cy]]*$X$10+Table1[[#This Row],[cz]]*$Y$10</f>
        <v>-0.41955723706364789</v>
      </c>
      <c r="P871">
        <f>Table1[[#This Row],[cx]]*$W$11+Table1[[#This Row],[cy]]*$X$11+Table1[[#This Row],[cz]]*$Y$11</f>
        <v>0.91739452723863868</v>
      </c>
      <c r="Q871">
        <f t="shared" si="71"/>
        <v>3.6258815869376056E-4</v>
      </c>
      <c r="R871">
        <f t="shared" si="72"/>
        <v>-84.902416697352862</v>
      </c>
      <c r="AF871">
        <f t="shared" si="73"/>
        <v>0.31495489998341353</v>
      </c>
      <c r="AG871">
        <f t="shared" si="74"/>
        <v>1.1153769397811737</v>
      </c>
      <c r="AH871">
        <f t="shared" si="75"/>
        <v>47.678167259795835</v>
      </c>
      <c r="AI871">
        <f>SQRT(Table1[[#This Row],[ax]]*Table1[[#This Row],[ax]]+Table1[[#This Row],[ay]]*Table1[[#This Row],[ay]]+Table1[[#This Row],[az]]*Table1[[#This Row],[az]])-9.807</f>
        <v>4.3169231903885219E-2</v>
      </c>
    </row>
    <row r="872" spans="1:35" x14ac:dyDescent="0.25">
      <c r="A872">
        <v>49538460</v>
      </c>
      <c r="B872">
        <v>-0.114562</v>
      </c>
      <c r="C872">
        <v>5.0069000000000002E-2</v>
      </c>
      <c r="D872">
        <v>9.9592759999999991</v>
      </c>
      <c r="E872">
        <v>-3.8240000000000001E-3</v>
      </c>
      <c r="F872">
        <v>1.4141000000000001E-2</v>
      </c>
      <c r="G872">
        <v>0.76982200000000001</v>
      </c>
      <c r="H872">
        <v>-8.8393700000000006</v>
      </c>
      <c r="I872">
        <v>8.8680690000000002</v>
      </c>
      <c r="J872">
        <v>72.987465</v>
      </c>
      <c r="K872">
        <f>Table1[[#This Row],[mx]]-$W$8</f>
        <v>-0.930193425715653</v>
      </c>
      <c r="L872">
        <f>Table1[[#This Row],[my]]-$X$8</f>
        <v>-1.2492123092120391</v>
      </c>
      <c r="M872">
        <f>Table1[[#This Row],[mz]]-$Y$8</f>
        <v>50.384458606784392</v>
      </c>
      <c r="N872">
        <f>Table1[[#This Row],[cx]]*$W$9+Table1[[#This Row],[cy]]*$X$9+Table1[[#This Row],[cz]]*$Y$9</f>
        <v>6.9364457237842639E-2</v>
      </c>
      <c r="O872">
        <f>Table1[[#This Row],[cx]]*$W$10+Table1[[#This Row],[cy]]*$X$10+Table1[[#This Row],[cz]]*$Y$10</f>
        <v>-0.40792392453464921</v>
      </c>
      <c r="P872">
        <f>Table1[[#This Row],[cx]]*$W$11+Table1[[#This Row],[cy]]*$X$11+Table1[[#This Row],[cz]]*$Y$11</f>
        <v>0.89048698247388203</v>
      </c>
      <c r="Q872">
        <f t="shared" si="71"/>
        <v>1.283042161572433E-3</v>
      </c>
      <c r="R872">
        <f t="shared" si="72"/>
        <v>-80.349580750764346</v>
      </c>
      <c r="AF872">
        <f t="shared" si="73"/>
        <v>-0.2190990608580268</v>
      </c>
      <c r="AG872">
        <f t="shared" si="74"/>
        <v>0.81021961809449716</v>
      </c>
      <c r="AH872">
        <f t="shared" si="75"/>
        <v>44.107551576320063</v>
      </c>
      <c r="AI872">
        <f>SQRT(Table1[[#This Row],[ax]]*Table1[[#This Row],[ax]]+Table1[[#This Row],[ay]]*Table1[[#This Row],[ay]]+Table1[[#This Row],[az]]*Table1[[#This Row],[az]])-9.807</f>
        <v>0.15306073278576804</v>
      </c>
    </row>
    <row r="873" spans="1:35" x14ac:dyDescent="0.25">
      <c r="A873">
        <v>49589932</v>
      </c>
      <c r="B873">
        <v>-7.8646999999999995E-2</v>
      </c>
      <c r="C873">
        <v>-0.37372699999999998</v>
      </c>
      <c r="D873">
        <v>9.5690019999999993</v>
      </c>
      <c r="E873">
        <v>9.7590000000000003E-3</v>
      </c>
      <c r="F873">
        <v>1.0146000000000001E-2</v>
      </c>
      <c r="G873">
        <v>1.1192340000000001</v>
      </c>
      <c r="H873">
        <v>-8.2981839999999991</v>
      </c>
      <c r="I873">
        <v>8.6870879999999993</v>
      </c>
      <c r="J873">
        <v>73.160835000000006</v>
      </c>
      <c r="K873">
        <f>Table1[[#This Row],[mx]]-$W$8</f>
        <v>-0.3890074257156515</v>
      </c>
      <c r="L873">
        <f>Table1[[#This Row],[my]]-$X$8</f>
        <v>-1.43019330921204</v>
      </c>
      <c r="M873">
        <f>Table1[[#This Row],[mz]]-$Y$8</f>
        <v>50.557828606784398</v>
      </c>
      <c r="N873">
        <f>Table1[[#This Row],[cx]]*$W$9+Table1[[#This Row],[cy]]*$X$9+Table1[[#This Row],[cz]]*$Y$9</f>
        <v>7.9947321375896399E-2</v>
      </c>
      <c r="O873">
        <f>Table1[[#This Row],[cx]]*$W$10+Table1[[#This Row],[cy]]*$X$10+Table1[[#This Row],[cz]]*$Y$10</f>
        <v>-0.41221018872045484</v>
      </c>
      <c r="P873">
        <f>Table1[[#This Row],[cx]]*$W$11+Table1[[#This Row],[cy]]*$X$11+Table1[[#This Row],[cz]]*$Y$11</f>
        <v>0.89162828209786937</v>
      </c>
      <c r="Q873">
        <f t="shared" si="71"/>
        <v>8.2312715619159058E-4</v>
      </c>
      <c r="R873">
        <f t="shared" si="72"/>
        <v>-79.023872331240327</v>
      </c>
      <c r="AF873">
        <f t="shared" si="73"/>
        <v>0.55914951226817045</v>
      </c>
      <c r="AG873">
        <f t="shared" si="74"/>
        <v>0.58132297893973328</v>
      </c>
      <c r="AH873">
        <f t="shared" si="75"/>
        <v>64.127384487545186</v>
      </c>
      <c r="AI873">
        <f>SQRT(Table1[[#This Row],[ax]]*Table1[[#This Row],[ax]]+Table1[[#This Row],[ay]]*Table1[[#This Row],[ay]]+Table1[[#This Row],[az]]*Table1[[#This Row],[az]])-9.807</f>
        <v>-0.23037969338128228</v>
      </c>
    </row>
    <row r="874" spans="1:35" x14ac:dyDescent="0.25">
      <c r="A874">
        <v>49641404</v>
      </c>
      <c r="B874">
        <v>-0.21033499999999999</v>
      </c>
      <c r="C874">
        <v>-0.163026</v>
      </c>
      <c r="D874">
        <v>9.159573</v>
      </c>
      <c r="E874">
        <v>-1.6074999999999999E-2</v>
      </c>
      <c r="F874">
        <v>-2.4000000000000001E-4</v>
      </c>
      <c r="G874">
        <v>0.99699300000000002</v>
      </c>
      <c r="H874">
        <v>-9.5609509999999993</v>
      </c>
      <c r="I874">
        <v>10.315917000000001</v>
      </c>
      <c r="J874">
        <v>73.334198000000001</v>
      </c>
      <c r="K874">
        <f>Table1[[#This Row],[mx]]-$W$8</f>
        <v>-1.6517744257156517</v>
      </c>
      <c r="L874">
        <f>Table1[[#This Row],[my]]-$X$8</f>
        <v>0.19863569078796139</v>
      </c>
      <c r="M874">
        <f>Table1[[#This Row],[mz]]-$Y$8</f>
        <v>50.731191606784392</v>
      </c>
      <c r="N874">
        <f>Table1[[#This Row],[cx]]*$W$9+Table1[[#This Row],[cy]]*$X$9+Table1[[#This Row],[cz]]*$Y$9</f>
        <v>5.6378335996343766E-2</v>
      </c>
      <c r="O874">
        <f>Table1[[#This Row],[cx]]*$W$10+Table1[[#This Row],[cy]]*$X$10+Table1[[#This Row],[cz]]*$Y$10</f>
        <v>-0.3847913274773832</v>
      </c>
      <c r="P874">
        <f>Table1[[#This Row],[cx]]*$W$11+Table1[[#This Row],[cy]]*$X$11+Table1[[#This Row],[cz]]*$Y$11</f>
        <v>0.90790726200162597</v>
      </c>
      <c r="Q874">
        <f t="shared" si="71"/>
        <v>5.9836601614937613E-4</v>
      </c>
      <c r="R874">
        <f t="shared" si="72"/>
        <v>-81.664522954748662</v>
      </c>
      <c r="AF874">
        <f t="shared" si="73"/>
        <v>-0.92102965567279826</v>
      </c>
      <c r="AG874">
        <f t="shared" si="74"/>
        <v>-1.3750987083139758E-2</v>
      </c>
      <c r="AH874">
        <f t="shared" si="75"/>
        <v>57.123491104086483</v>
      </c>
      <c r="AI874">
        <f>SQRT(Table1[[#This Row],[ax]]*Table1[[#This Row],[ax]]+Table1[[#This Row],[ay]]*Table1[[#This Row],[ay]]+Table1[[#This Row],[az]]*Table1[[#This Row],[az]])-9.807</f>
        <v>-0.64356200810907538</v>
      </c>
    </row>
    <row r="875" spans="1:35" x14ac:dyDescent="0.25">
      <c r="A875">
        <v>49692878</v>
      </c>
      <c r="B875">
        <v>-0.26301000000000002</v>
      </c>
      <c r="C875">
        <v>1.176E-2</v>
      </c>
      <c r="D875">
        <v>9.9089960000000001</v>
      </c>
      <c r="E875">
        <v>-6.7530000000000003E-3</v>
      </c>
      <c r="F875">
        <v>2.8788000000000001E-2</v>
      </c>
      <c r="G875">
        <v>1.151459</v>
      </c>
      <c r="H875">
        <v>-9.7413460000000001</v>
      </c>
      <c r="I875">
        <v>9.0490490000000001</v>
      </c>
      <c r="J875">
        <v>73.507568000000006</v>
      </c>
      <c r="K875">
        <f>Table1[[#This Row],[mx]]-$W$8</f>
        <v>-1.8321694257156524</v>
      </c>
      <c r="L875">
        <f>Table1[[#This Row],[my]]-$X$8</f>
        <v>-1.0682323092120392</v>
      </c>
      <c r="M875">
        <f>Table1[[#This Row],[mz]]-$Y$8</f>
        <v>50.904561606784398</v>
      </c>
      <c r="N875">
        <f>Table1[[#This Row],[cx]]*$W$9+Table1[[#This Row],[cy]]*$X$9+Table1[[#This Row],[cz]]*$Y$9</f>
        <v>5.3114151566807107E-2</v>
      </c>
      <c r="O875">
        <f>Table1[[#This Row],[cx]]*$W$10+Table1[[#This Row],[cy]]*$X$10+Table1[[#This Row],[cz]]*$Y$10</f>
        <v>-0.40914196393753577</v>
      </c>
      <c r="P875">
        <f>Table1[[#This Row],[cx]]*$W$11+Table1[[#This Row],[cy]]*$X$11+Table1[[#This Row],[cz]]*$Y$11</f>
        <v>0.90214558629752639</v>
      </c>
      <c r="Q875">
        <f t="shared" si="71"/>
        <v>2.5328981509542298E-4</v>
      </c>
      <c r="R875">
        <f t="shared" si="72"/>
        <v>-82.603320592708613</v>
      </c>
      <c r="AF875">
        <f t="shared" si="73"/>
        <v>-0.38691839905184494</v>
      </c>
      <c r="AG875">
        <f t="shared" si="74"/>
        <v>1.649430900622614</v>
      </c>
      <c r="AH875">
        <f t="shared" si="75"/>
        <v>65.973740982354258</v>
      </c>
      <c r="AI875">
        <f>SQRT(Table1[[#This Row],[ax]]*Table1[[#This Row],[ax]]+Table1[[#This Row],[ay]]*Table1[[#This Row],[ay]]+Table1[[#This Row],[az]]*Table1[[#This Row],[az]])-9.807</f>
        <v>0.10549283912558494</v>
      </c>
    </row>
    <row r="876" spans="1:35" x14ac:dyDescent="0.25">
      <c r="A876">
        <v>49744349</v>
      </c>
      <c r="B876">
        <v>0.30204999999999999</v>
      </c>
      <c r="C876">
        <v>0.10034999999999999</v>
      </c>
      <c r="D876">
        <v>10.160399</v>
      </c>
      <c r="E876">
        <v>2.4140000000000002E-2</v>
      </c>
      <c r="F876">
        <v>2.3727999999999999E-2</v>
      </c>
      <c r="G876">
        <v>1.075558</v>
      </c>
      <c r="H876">
        <v>-9.5609509999999993</v>
      </c>
      <c r="I876">
        <v>9.9539550000000006</v>
      </c>
      <c r="J876">
        <v>72.987465</v>
      </c>
      <c r="K876">
        <f>Table1[[#This Row],[mx]]-$W$8</f>
        <v>-1.6517744257156517</v>
      </c>
      <c r="L876">
        <f>Table1[[#This Row],[my]]-$X$8</f>
        <v>-0.16332630921203872</v>
      </c>
      <c r="M876">
        <f>Table1[[#This Row],[mz]]-$Y$8</f>
        <v>50.384458606784392</v>
      </c>
      <c r="N876">
        <f>Table1[[#This Row],[cx]]*$W$9+Table1[[#This Row],[cy]]*$X$9+Table1[[#This Row],[cz]]*$Y$9</f>
        <v>5.57409895457842E-2</v>
      </c>
      <c r="O876">
        <f>Table1[[#This Row],[cx]]*$W$10+Table1[[#This Row],[cy]]*$X$10+Table1[[#This Row],[cz]]*$Y$10</f>
        <v>-0.38869261901432245</v>
      </c>
      <c r="P876">
        <f>Table1[[#This Row],[cx]]*$W$11+Table1[[#This Row],[cy]]*$X$11+Table1[[#This Row],[cz]]*$Y$11</f>
        <v>0.89913372225743837</v>
      </c>
      <c r="Q876">
        <f t="shared" si="71"/>
        <v>1.3964824830195882E-3</v>
      </c>
      <c r="R876">
        <f t="shared" si="72"/>
        <v>-81.839062145029246</v>
      </c>
      <c r="AF876">
        <f t="shared" si="73"/>
        <v>1.3831201174458074</v>
      </c>
      <c r="AG876">
        <f t="shared" si="74"/>
        <v>1.3595142562864173</v>
      </c>
      <c r="AH876">
        <f t="shared" si="75"/>
        <v>61.6249340215318</v>
      </c>
      <c r="AI876">
        <f>SQRT(Table1[[#This Row],[ax]]*Table1[[#This Row],[ax]]+Table1[[#This Row],[ay]]*Table1[[#This Row],[ay]]+Table1[[#This Row],[az]]*Table1[[#This Row],[az]])-9.807</f>
        <v>0.35838303086514323</v>
      </c>
    </row>
    <row r="877" spans="1:35" x14ac:dyDescent="0.25">
      <c r="A877">
        <v>49795814</v>
      </c>
      <c r="B877">
        <v>0.15360199999999999</v>
      </c>
      <c r="C877">
        <v>0.18654499999999999</v>
      </c>
      <c r="D877">
        <v>9.6192829999999994</v>
      </c>
      <c r="E877">
        <v>-1.8738000000000001E-2</v>
      </c>
      <c r="F877">
        <v>1.3342E-2</v>
      </c>
      <c r="G877">
        <v>0.66356000000000004</v>
      </c>
      <c r="H877">
        <v>-8.8393700000000006</v>
      </c>
      <c r="I877">
        <v>10.677878</v>
      </c>
      <c r="J877">
        <v>72.640732</v>
      </c>
      <c r="K877">
        <f>Table1[[#This Row],[mx]]-$W$8</f>
        <v>-0.930193425715653</v>
      </c>
      <c r="L877">
        <f>Table1[[#This Row],[my]]-$X$8</f>
        <v>0.56059669078796048</v>
      </c>
      <c r="M877">
        <f>Table1[[#This Row],[mz]]-$Y$8</f>
        <v>50.037725606784392</v>
      </c>
      <c r="N877">
        <f>Table1[[#This Row],[cx]]*$W$9+Table1[[#This Row],[cy]]*$X$9+Table1[[#This Row],[cz]]*$Y$9</f>
        <v>6.8950691456917887E-2</v>
      </c>
      <c r="O877">
        <f>Table1[[#This Row],[cx]]*$W$10+Table1[[#This Row],[cy]]*$X$10+Table1[[#This Row],[cz]]*$Y$10</f>
        <v>-0.3725295744645622</v>
      </c>
      <c r="P877">
        <f>Table1[[#This Row],[cx]]*$W$11+Table1[[#This Row],[cy]]*$X$11+Table1[[#This Row],[cz]]*$Y$11</f>
        <v>0.89726314352150294</v>
      </c>
      <c r="Q877">
        <f t="shared" si="71"/>
        <v>2.6405589780754695E-3</v>
      </c>
      <c r="R877">
        <f t="shared" si="72"/>
        <v>-79.513916039476072</v>
      </c>
      <c r="AF877">
        <f t="shared" si="73"/>
        <v>-1.0736083165161365</v>
      </c>
      <c r="AG877">
        <f t="shared" si="74"/>
        <v>0.76444029026354432</v>
      </c>
      <c r="AH877">
        <f t="shared" si="75"/>
        <v>38.019187453700908</v>
      </c>
      <c r="AI877">
        <f>SQRT(Table1[[#This Row],[ax]]*Table1[[#This Row],[ax]]+Table1[[#This Row],[ay]]*Table1[[#This Row],[ay]]+Table1[[#This Row],[az]]*Table1[[#This Row],[az]])-9.807</f>
        <v>-0.18468229346390963</v>
      </c>
    </row>
    <row r="878" spans="1:35" x14ac:dyDescent="0.25">
      <c r="A878">
        <v>49847291</v>
      </c>
      <c r="B878">
        <v>0.27810699999999999</v>
      </c>
      <c r="C878">
        <v>0.42597800000000002</v>
      </c>
      <c r="D878">
        <v>9.7533650000000005</v>
      </c>
      <c r="E878">
        <v>-6.4869999999999997E-3</v>
      </c>
      <c r="F878">
        <v>-1.838E-3</v>
      </c>
      <c r="G878">
        <v>3.7707999999999998E-2</v>
      </c>
      <c r="H878">
        <v>-9.5609509999999993</v>
      </c>
      <c r="I878">
        <v>8.5061060000000008</v>
      </c>
      <c r="J878">
        <v>72.293998999999999</v>
      </c>
      <c r="K878">
        <f>Table1[[#This Row],[mx]]-$W$8</f>
        <v>-1.6517744257156517</v>
      </c>
      <c r="L878">
        <f>Table1[[#This Row],[my]]-$X$8</f>
        <v>-1.6111753092120384</v>
      </c>
      <c r="M878">
        <f>Table1[[#This Row],[mz]]-$Y$8</f>
        <v>49.690992606784391</v>
      </c>
      <c r="N878">
        <f>Table1[[#This Row],[cx]]*$W$9+Table1[[#This Row],[cy]]*$X$9+Table1[[#This Row],[cz]]*$Y$9</f>
        <v>5.4391769617522068E-2</v>
      </c>
      <c r="O878">
        <f>Table1[[#This Row],[cx]]*$W$10+Table1[[#This Row],[cy]]*$X$10+Table1[[#This Row],[cz]]*$Y$10</f>
        <v>-0.4095937734156414</v>
      </c>
      <c r="P878">
        <f>Table1[[#This Row],[cx]]*$W$11+Table1[[#This Row],[cy]]*$X$11+Table1[[#This Row],[cz]]*$Y$11</f>
        <v>0.87640339962523706</v>
      </c>
      <c r="Q878">
        <f t="shared" si="71"/>
        <v>3.7444066850852668E-3</v>
      </c>
      <c r="R878">
        <f t="shared" si="72"/>
        <v>-82.435696605265548</v>
      </c>
      <c r="AF878">
        <f t="shared" si="73"/>
        <v>-0.37167772170136504</v>
      </c>
      <c r="AG878">
        <f t="shared" si="74"/>
        <v>-0.10530964274504531</v>
      </c>
      <c r="AH878">
        <f t="shared" si="75"/>
        <v>2.160509253879308</v>
      </c>
      <c r="AI878">
        <f>SQRT(Table1[[#This Row],[ax]]*Table1[[#This Row],[ax]]+Table1[[#This Row],[ay]]*Table1[[#This Row],[ay]]+Table1[[#This Row],[az]]*Table1[[#This Row],[az]])-9.807</f>
        <v>-4.0376756362617172E-2</v>
      </c>
    </row>
    <row r="879" spans="1:35" x14ac:dyDescent="0.25">
      <c r="A879">
        <v>49898759</v>
      </c>
      <c r="B879">
        <v>-7.3858999999999994E-2</v>
      </c>
      <c r="C879">
        <v>-1.6972000000000001E-2</v>
      </c>
      <c r="D879">
        <v>9.7820970000000003</v>
      </c>
      <c r="E879">
        <v>-1.4270000000000001E-3</v>
      </c>
      <c r="F879">
        <v>-7.9640000000000006E-3</v>
      </c>
      <c r="G879">
        <v>-1.175E-3</v>
      </c>
      <c r="H879">
        <v>-11.184509</v>
      </c>
      <c r="I879">
        <v>9.7729739999999996</v>
      </c>
      <c r="J879">
        <v>71.773894999999996</v>
      </c>
      <c r="K879">
        <f>Table1[[#This Row],[mx]]-$W$8</f>
        <v>-3.2753324257156526</v>
      </c>
      <c r="L879">
        <f>Table1[[#This Row],[my]]-$X$8</f>
        <v>-0.34430730921203967</v>
      </c>
      <c r="M879">
        <f>Table1[[#This Row],[mz]]-$Y$8</f>
        <v>49.170888606784388</v>
      </c>
      <c r="N879">
        <f>Table1[[#This Row],[cx]]*$W$9+Table1[[#This Row],[cy]]*$X$9+Table1[[#This Row],[cz]]*$Y$9</f>
        <v>2.2717714614568653E-2</v>
      </c>
      <c r="O879">
        <f>Table1[[#This Row],[cx]]*$W$10+Table1[[#This Row],[cy]]*$X$10+Table1[[#This Row],[cz]]*$Y$10</f>
        <v>-0.38363645535252749</v>
      </c>
      <c r="P879">
        <f>Table1[[#This Row],[cx]]*$W$11+Table1[[#This Row],[cy]]*$X$11+Table1[[#This Row],[cz]]*$Y$11</f>
        <v>0.8781628508714312</v>
      </c>
      <c r="Q879">
        <f t="shared" si="71"/>
        <v>6.5832099968086023E-3</v>
      </c>
      <c r="R879">
        <f t="shared" si="72"/>
        <v>-86.611086094676125</v>
      </c>
      <c r="AF879">
        <f t="shared" si="73"/>
        <v>-8.176107736516848E-2</v>
      </c>
      <c r="AG879">
        <f t="shared" si="74"/>
        <v>-0.45630358804218768</v>
      </c>
      <c r="AH879">
        <f t="shared" si="75"/>
        <v>-6.7322540927871738E-2</v>
      </c>
      <c r="AI879">
        <f>SQRT(Table1[[#This Row],[ax]]*Table1[[#This Row],[ax]]+Table1[[#This Row],[ay]]*Table1[[#This Row],[ay]]+Table1[[#This Row],[az]]*Table1[[#This Row],[az]])-9.807</f>
        <v>-2.4609447682330199E-2</v>
      </c>
    </row>
    <row r="880" spans="1:35" x14ac:dyDescent="0.25">
      <c r="A880">
        <v>49950234</v>
      </c>
      <c r="B880">
        <v>-4.9916000000000002E-2</v>
      </c>
      <c r="C880">
        <v>-2.6550000000000001E-2</v>
      </c>
      <c r="D880">
        <v>9.7749140000000008</v>
      </c>
      <c r="E880">
        <v>-6.221E-3</v>
      </c>
      <c r="F880">
        <v>-2.1050000000000001E-3</v>
      </c>
      <c r="G880">
        <v>-1.9740000000000001E-3</v>
      </c>
      <c r="H880">
        <v>-8.2981839999999991</v>
      </c>
      <c r="I880">
        <v>9.4110119999999995</v>
      </c>
      <c r="J880">
        <v>73.160835000000006</v>
      </c>
      <c r="K880">
        <f>Table1[[#This Row],[mx]]-$W$8</f>
        <v>-0.3890074257156515</v>
      </c>
      <c r="L880">
        <f>Table1[[#This Row],[my]]-$X$8</f>
        <v>-0.70626930921203979</v>
      </c>
      <c r="M880">
        <f>Table1[[#This Row],[mz]]-$Y$8</f>
        <v>50.557828606784398</v>
      </c>
      <c r="N880">
        <f>Table1[[#This Row],[cx]]*$W$9+Table1[[#This Row],[cy]]*$X$9+Table1[[#This Row],[cz]]*$Y$9</f>
        <v>8.0021848300090861E-2</v>
      </c>
      <c r="O880">
        <f>Table1[[#This Row],[cx]]*$W$10+Table1[[#This Row],[cy]]*$X$10+Table1[[#This Row],[cz]]*$Y$10</f>
        <v>-0.39911163548683815</v>
      </c>
      <c r="P880">
        <f>Table1[[#This Row],[cx]]*$W$11+Table1[[#This Row],[cy]]*$X$11+Table1[[#This Row],[cz]]*$Y$11</f>
        <v>0.89681151808177806</v>
      </c>
      <c r="Q880">
        <f t="shared" si="71"/>
        <v>9.0213169573567363E-4</v>
      </c>
      <c r="R880">
        <f t="shared" si="72"/>
        <v>-78.662528905889559</v>
      </c>
      <c r="AF880">
        <f t="shared" si="73"/>
        <v>-0.35643704435088513</v>
      </c>
      <c r="AG880">
        <f t="shared" si="74"/>
        <v>-0.12060761587503829</v>
      </c>
      <c r="AH880">
        <f t="shared" si="75"/>
        <v>-0.11310186875882451</v>
      </c>
      <c r="AI880">
        <f>SQRT(Table1[[#This Row],[ax]]*Table1[[#This Row],[ax]]+Table1[[#This Row],[ay]]*Table1[[#This Row],[ay]]+Table1[[#This Row],[az]]*Table1[[#This Row],[az]])-9.807</f>
        <v>-3.1922495603831536E-2</v>
      </c>
    </row>
    <row r="881" spans="1:35" x14ac:dyDescent="0.25">
      <c r="A881">
        <v>50001695</v>
      </c>
      <c r="B881">
        <v>0.67556400000000005</v>
      </c>
      <c r="C881">
        <v>-1.0920240000000001</v>
      </c>
      <c r="D881">
        <v>10.543491</v>
      </c>
      <c r="E881">
        <v>0.64839400000000003</v>
      </c>
      <c r="F881">
        <v>-0.262299</v>
      </c>
      <c r="G881">
        <v>0.33678599999999997</v>
      </c>
      <c r="H881">
        <v>-8.2981839999999991</v>
      </c>
      <c r="I881">
        <v>10.85886</v>
      </c>
      <c r="J881">
        <v>74.547768000000005</v>
      </c>
      <c r="K881">
        <f>Table1[[#This Row],[mx]]-$W$8</f>
        <v>-0.3890074257156515</v>
      </c>
      <c r="L881">
        <f>Table1[[#This Row],[my]]-$X$8</f>
        <v>0.74157869078796068</v>
      </c>
      <c r="M881">
        <f>Table1[[#This Row],[mz]]-$Y$8</f>
        <v>51.944761606784397</v>
      </c>
      <c r="N881">
        <f>Table1[[#This Row],[cx]]*$W$9+Table1[[#This Row],[cy]]*$X$9+Table1[[#This Row],[cz]]*$Y$9</f>
        <v>8.2571235833006587E-2</v>
      </c>
      <c r="O881">
        <f>Table1[[#This Row],[cx]]*$W$10+Table1[[#This Row],[cy]]*$X$10+Table1[[#This Row],[cz]]*$Y$10</f>
        <v>-0.38350647697603818</v>
      </c>
      <c r="P881">
        <f>Table1[[#This Row],[cx]]*$W$11+Table1[[#This Row],[cy]]*$X$11+Table1[[#This Row],[cz]]*$Y$11</f>
        <v>0.93190569488758357</v>
      </c>
      <c r="Q881">
        <f t="shared" si="71"/>
        <v>4.9922980408518658E-4</v>
      </c>
      <c r="R881">
        <f t="shared" si="72"/>
        <v>-77.849364392644873</v>
      </c>
      <c r="AF881">
        <f t="shared" si="73"/>
        <v>37.150239661605504</v>
      </c>
      <c r="AG881">
        <f t="shared" si="74"/>
        <v>-15.028625670501981</v>
      </c>
      <c r="AH881">
        <f t="shared" si="75"/>
        <v>19.296416399092941</v>
      </c>
      <c r="AI881">
        <f>SQRT(Table1[[#This Row],[ax]]*Table1[[#This Row],[ax]]+Table1[[#This Row],[ay]]*Table1[[#This Row],[ay]]+Table1[[#This Row],[az]]*Table1[[#This Row],[az]])-9.807</f>
        <v>0.81439847674273835</v>
      </c>
    </row>
    <row r="882" spans="1:35" x14ac:dyDescent="0.25">
      <c r="A882">
        <v>50053178</v>
      </c>
      <c r="B882">
        <v>1.142458</v>
      </c>
      <c r="C882">
        <v>1.9511620000000001</v>
      </c>
      <c r="D882">
        <v>9.7725190000000008</v>
      </c>
      <c r="E882">
        <v>1.4286E-2</v>
      </c>
      <c r="F882">
        <v>-5.0840999999999997E-2</v>
      </c>
      <c r="G882">
        <v>-0.98176600000000003</v>
      </c>
      <c r="H882">
        <v>-10.282533000000001</v>
      </c>
      <c r="I882">
        <v>9.2300310000000003</v>
      </c>
      <c r="J882">
        <v>73.680931000000001</v>
      </c>
      <c r="K882">
        <f>Table1[[#This Row],[mx]]-$W$8</f>
        <v>-2.3733564257156532</v>
      </c>
      <c r="L882">
        <f>Table1[[#This Row],[my]]-$X$8</f>
        <v>-0.88725030921203896</v>
      </c>
      <c r="M882">
        <f>Table1[[#This Row],[mz]]-$Y$8</f>
        <v>51.077924606784393</v>
      </c>
      <c r="N882">
        <f>Table1[[#This Row],[cx]]*$W$9+Table1[[#This Row],[cy]]*$X$9+Table1[[#This Row],[cz]]*$Y$9</f>
        <v>4.3131351485214485E-2</v>
      </c>
      <c r="O882">
        <f>Table1[[#This Row],[cx]]*$W$10+Table1[[#This Row],[cy]]*$X$10+Table1[[#This Row],[cz]]*$Y$10</f>
        <v>-0.40750366731501397</v>
      </c>
      <c r="P882">
        <f>Table1[[#This Row],[cx]]*$W$11+Table1[[#This Row],[cy]]*$X$11+Table1[[#This Row],[cz]]*$Y$11</f>
        <v>0.90718621679398892</v>
      </c>
      <c r="Q882">
        <f t="shared" si="71"/>
        <v>8.2693846551718783E-5</v>
      </c>
      <c r="R882">
        <f t="shared" si="72"/>
        <v>-83.95814583424972</v>
      </c>
      <c r="AF882">
        <f t="shared" si="73"/>
        <v>0.81852750612389402</v>
      </c>
      <c r="AG882">
        <f t="shared" si="74"/>
        <v>-2.9129747262246184</v>
      </c>
      <c r="AH882">
        <f t="shared" si="75"/>
        <v>-56.25104826944078</v>
      </c>
      <c r="AI882">
        <f>SQRT(Table1[[#This Row],[ax]]*Table1[[#This Row],[ax]]+Table1[[#This Row],[ay]]*Table1[[#This Row],[ay]]+Table1[[#This Row],[az]]*Table1[[#This Row],[az]])-9.807</f>
        <v>0.22367151477751257</v>
      </c>
    </row>
    <row r="883" spans="1:35" x14ac:dyDescent="0.25">
      <c r="A883">
        <v>50104652</v>
      </c>
      <c r="B883">
        <v>-1.9605859999999999</v>
      </c>
      <c r="C883">
        <v>-1.0417430000000001</v>
      </c>
      <c r="D883">
        <v>9.8132230000000007</v>
      </c>
      <c r="E883">
        <v>-3.0456E-2</v>
      </c>
      <c r="F883">
        <v>-6.7352999999999996E-2</v>
      </c>
      <c r="G883">
        <v>-2.1314700000000002</v>
      </c>
      <c r="H883">
        <v>-9.3805560000000003</v>
      </c>
      <c r="I883">
        <v>9.0490490000000001</v>
      </c>
      <c r="J883">
        <v>72.120636000000005</v>
      </c>
      <c r="K883">
        <f>Table1[[#This Row],[mx]]-$W$8</f>
        <v>-1.4713794257156527</v>
      </c>
      <c r="L883">
        <f>Table1[[#This Row],[my]]-$X$8</f>
        <v>-1.0682323092120392</v>
      </c>
      <c r="M883">
        <f>Table1[[#This Row],[mz]]-$Y$8</f>
        <v>49.517629606784396</v>
      </c>
      <c r="N883">
        <f>Table1[[#This Row],[cx]]*$W$9+Table1[[#This Row],[cy]]*$X$9+Table1[[#This Row],[cz]]*$Y$9</f>
        <v>5.7581439134657936E-2</v>
      </c>
      <c r="O883">
        <f>Table1[[#This Row],[cx]]*$W$10+Table1[[#This Row],[cy]]*$X$10+Table1[[#This Row],[cz]]*$Y$10</f>
        <v>-0.39834176174162966</v>
      </c>
      <c r="P883">
        <f>Table1[[#This Row],[cx]]*$W$11+Table1[[#This Row],[cy]]*$X$11+Table1[[#This Row],[cz]]*$Y$11</f>
        <v>0.87698195698889614</v>
      </c>
      <c r="Q883">
        <f t="shared" si="71"/>
        <v>4.7487074302234042E-3</v>
      </c>
      <c r="R883">
        <f t="shared" si="72"/>
        <v>-81.774706296295079</v>
      </c>
      <c r="AF883">
        <f t="shared" si="73"/>
        <v>-1.7450002608504354</v>
      </c>
      <c r="AG883">
        <f t="shared" si="74"/>
        <v>-3.8590426375446336</v>
      </c>
      <c r="AH883">
        <f t="shared" si="75"/>
        <v>-122.12423515874958</v>
      </c>
      <c r="AI883">
        <f>SQRT(Table1[[#This Row],[ax]]*Table1[[#This Row],[ax]]+Table1[[#This Row],[ay]]*Table1[[#This Row],[ay]]+Table1[[#This Row],[az]]*Table1[[#This Row],[az]])-9.807</f>
        <v>0.25423608654393881</v>
      </c>
    </row>
    <row r="884" spans="1:35" x14ac:dyDescent="0.25">
      <c r="A884">
        <v>50156125</v>
      </c>
      <c r="B884">
        <v>8.6560999999999999E-2</v>
      </c>
      <c r="C884">
        <v>-0.66344000000000003</v>
      </c>
      <c r="D884">
        <v>10.081388</v>
      </c>
      <c r="E884">
        <v>6.2960000000000004E-3</v>
      </c>
      <c r="F884">
        <v>-4.3916999999999998E-2</v>
      </c>
      <c r="G884">
        <v>-2.2395960000000001</v>
      </c>
      <c r="H884">
        <v>-10.643323000000001</v>
      </c>
      <c r="I884">
        <v>9.9539550000000006</v>
      </c>
      <c r="J884">
        <v>73.334198000000001</v>
      </c>
      <c r="K884">
        <f>Table1[[#This Row],[mx]]-$W$8</f>
        <v>-2.7341464257156529</v>
      </c>
      <c r="L884">
        <f>Table1[[#This Row],[my]]-$X$8</f>
        <v>-0.16332630921203872</v>
      </c>
      <c r="M884">
        <f>Table1[[#This Row],[mz]]-$Y$8</f>
        <v>50.731191606784392</v>
      </c>
      <c r="N884">
        <f>Table1[[#This Row],[cx]]*$W$9+Table1[[#This Row],[cy]]*$X$9+Table1[[#This Row],[cz]]*$Y$9</f>
        <v>3.5738175899246417E-2</v>
      </c>
      <c r="O884">
        <f>Table1[[#This Row],[cx]]*$W$10+Table1[[#This Row],[cy]]*$X$10+Table1[[#This Row],[cz]]*$Y$10</f>
        <v>-0.39196539087795818</v>
      </c>
      <c r="P884">
        <f>Table1[[#This Row],[cx]]*$W$11+Table1[[#This Row],[cy]]*$X$11+Table1[[#This Row],[cz]]*$Y$11</f>
        <v>0.90662347332536131</v>
      </c>
      <c r="Q884">
        <f t="shared" si="71"/>
        <v>5.3452481692973163E-4</v>
      </c>
      <c r="R884">
        <f t="shared" si="72"/>
        <v>-84.790354837777997</v>
      </c>
      <c r="AF884">
        <f t="shared" si="73"/>
        <v>0.36073422781436632</v>
      </c>
      <c r="AG884">
        <f t="shared" si="74"/>
        <v>-2.5162587488760364</v>
      </c>
      <c r="AH884">
        <f t="shared" si="75"/>
        <v>-128.31939861438113</v>
      </c>
      <c r="AI884">
        <f>SQRT(Table1[[#This Row],[ax]]*Table1[[#This Row],[ax]]+Table1[[#This Row],[ay]]*Table1[[#This Row],[ay]]+Table1[[#This Row],[az]]*Table1[[#This Row],[az]])-9.807</f>
        <v>0.2965651849663935</v>
      </c>
    </row>
    <row r="885" spans="1:35" x14ac:dyDescent="0.25">
      <c r="A885">
        <v>50207602</v>
      </c>
      <c r="B885">
        <v>1.061051</v>
      </c>
      <c r="C885">
        <v>0.56963699999999995</v>
      </c>
      <c r="D885">
        <v>9.5737909999999999</v>
      </c>
      <c r="E885">
        <v>-5.3358999999999997E-2</v>
      </c>
      <c r="F885">
        <v>-8.5996000000000003E-2</v>
      </c>
      <c r="G885">
        <v>-3.2092670000000001</v>
      </c>
      <c r="H885">
        <v>-9.3805560000000003</v>
      </c>
      <c r="I885">
        <v>9.7729739999999996</v>
      </c>
      <c r="J885">
        <v>72.814102000000005</v>
      </c>
      <c r="K885">
        <f>Table1[[#This Row],[mx]]-$W$8</f>
        <v>-1.4713794257156527</v>
      </c>
      <c r="L885">
        <f>Table1[[#This Row],[my]]-$X$8</f>
        <v>-0.34430730921203967</v>
      </c>
      <c r="M885">
        <f>Table1[[#This Row],[mz]]-$Y$8</f>
        <v>50.211095606784397</v>
      </c>
      <c r="N885">
        <f>Table1[[#This Row],[cx]]*$W$9+Table1[[#This Row],[cy]]*$X$9+Table1[[#This Row],[cz]]*$Y$9</f>
        <v>5.885613213872562E-2</v>
      </c>
      <c r="O885">
        <f>Table1[[#This Row],[cx]]*$W$10+Table1[[#This Row],[cy]]*$X$10+Table1[[#This Row],[cz]]*$Y$10</f>
        <v>-0.3905391605739274</v>
      </c>
      <c r="P885">
        <f>Table1[[#This Row],[cx]]*$W$11+Table1[[#This Row],[cy]]*$X$11+Table1[[#This Row],[cz]]*$Y$11</f>
        <v>0.89452904363718877</v>
      </c>
      <c r="Q885">
        <f t="shared" si="71"/>
        <v>1.9213239865684883E-3</v>
      </c>
      <c r="R885">
        <f t="shared" si="72"/>
        <v>-81.429744148555187</v>
      </c>
      <c r="AF885">
        <f t="shared" si="73"/>
        <v>-3.0572454990385594</v>
      </c>
      <c r="AG885">
        <f t="shared" si="74"/>
        <v>-4.927207855007028</v>
      </c>
      <c r="AH885">
        <f t="shared" si="75"/>
        <v>-183.87745443061118</v>
      </c>
      <c r="AI885">
        <f>SQRT(Table1[[#This Row],[ax]]*Table1[[#This Row],[ax]]+Table1[[#This Row],[ay]]*Table1[[#This Row],[ay]]+Table1[[#This Row],[az]]*Table1[[#This Row],[az]])-9.807</f>
        <v>-0.15776222450441502</v>
      </c>
    </row>
    <row r="886" spans="1:35" x14ac:dyDescent="0.25">
      <c r="A886">
        <v>50259080</v>
      </c>
      <c r="B886">
        <v>-0.16244900000000001</v>
      </c>
      <c r="C886">
        <v>-6.2463999999999999E-2</v>
      </c>
      <c r="D886">
        <v>9.9257559999999998</v>
      </c>
      <c r="E886">
        <v>-0.15163099999999999</v>
      </c>
      <c r="F886">
        <v>-2.9269E-2</v>
      </c>
      <c r="G886">
        <v>-4.1499100000000002</v>
      </c>
      <c r="H886">
        <v>-9.5609509999999993</v>
      </c>
      <c r="I886">
        <v>8.8680690000000002</v>
      </c>
      <c r="J886">
        <v>73.334198000000001</v>
      </c>
      <c r="K886">
        <f>Table1[[#This Row],[mx]]-$W$8</f>
        <v>-1.6517744257156517</v>
      </c>
      <c r="L886">
        <f>Table1[[#This Row],[my]]-$X$8</f>
        <v>-1.2492123092120391</v>
      </c>
      <c r="M886">
        <f>Table1[[#This Row],[mz]]-$Y$8</f>
        <v>50.731191606784392</v>
      </c>
      <c r="N886">
        <f>Table1[[#This Row],[cx]]*$W$9+Table1[[#This Row],[cy]]*$X$9+Table1[[#This Row],[cz]]*$Y$9</f>
        <v>5.6229282147954855E-2</v>
      </c>
      <c r="O886">
        <f>Table1[[#This Row],[cx]]*$W$10+Table1[[#This Row],[cy]]*$X$10+Table1[[#This Row],[cz]]*$Y$10</f>
        <v>-0.41098843394461654</v>
      </c>
      <c r="P886">
        <f>Table1[[#This Row],[cx]]*$W$11+Table1[[#This Row],[cy]]*$X$11+Table1[[#This Row],[cz]]*$Y$11</f>
        <v>0.89754079003380871</v>
      </c>
      <c r="Q886">
        <f t="shared" si="71"/>
        <v>4.9940205052271039E-4</v>
      </c>
      <c r="R886">
        <f t="shared" si="72"/>
        <v>-82.209460142971267</v>
      </c>
      <c r="AF886">
        <f t="shared" si="73"/>
        <v>-8.6878163433481852</v>
      </c>
      <c r="AG886">
        <f t="shared" si="74"/>
        <v>-1.6769901705684065</v>
      </c>
      <c r="AH886">
        <f t="shared" si="75"/>
        <v>-237.77232835913549</v>
      </c>
      <c r="AI886">
        <f>SQRT(Table1[[#This Row],[ax]]*Table1[[#This Row],[ax]]+Table1[[#This Row],[ay]]*Table1[[#This Row],[ay]]+Table1[[#This Row],[az]]*Table1[[#This Row],[az]])-9.807</f>
        <v>0.120281783067961</v>
      </c>
    </row>
    <row r="887" spans="1:35" x14ac:dyDescent="0.25">
      <c r="A887">
        <v>50310559</v>
      </c>
      <c r="B887">
        <v>-8.5830000000000004E-2</v>
      </c>
      <c r="C887">
        <v>-0.28753099999999998</v>
      </c>
      <c r="D887">
        <v>9.9999800000000008</v>
      </c>
      <c r="E887">
        <v>4.6979999999999999E-3</v>
      </c>
      <c r="F887">
        <v>-7.8538999999999998E-2</v>
      </c>
      <c r="G887">
        <v>-3.6359119999999998</v>
      </c>
      <c r="H887">
        <v>-11.004113</v>
      </c>
      <c r="I887">
        <v>9.5919919999999994</v>
      </c>
      <c r="J887">
        <v>72.640732</v>
      </c>
      <c r="K887">
        <f>Table1[[#This Row],[mx]]-$W$8</f>
        <v>-3.0949364257156526</v>
      </c>
      <c r="L887">
        <f>Table1[[#This Row],[my]]-$X$8</f>
        <v>-0.52528930921203987</v>
      </c>
      <c r="M887">
        <f>Table1[[#This Row],[mz]]-$Y$8</f>
        <v>50.037725606784392</v>
      </c>
      <c r="N887">
        <f>Table1[[#This Row],[cx]]*$W$9+Table1[[#This Row],[cy]]*$X$9+Table1[[#This Row],[cz]]*$Y$9</f>
        <v>2.7633126835575762E-2</v>
      </c>
      <c r="O887">
        <f>Table1[[#This Row],[cx]]*$W$10+Table1[[#This Row],[cy]]*$X$10+Table1[[#This Row],[cz]]*$Y$10</f>
        <v>-0.39342697730528198</v>
      </c>
      <c r="P887">
        <f>Table1[[#This Row],[cx]]*$W$11+Table1[[#This Row],[cy]]*$X$11+Table1[[#This Row],[cz]]*$Y$11</f>
        <v>0.89210394696872009</v>
      </c>
      <c r="Q887">
        <f t="shared" si="71"/>
        <v>2.3621710873997599E-3</v>
      </c>
      <c r="R887">
        <f t="shared" si="72"/>
        <v>-85.982314942277696</v>
      </c>
      <c r="AF887">
        <f t="shared" si="73"/>
        <v>0.26917557215246074</v>
      </c>
      <c r="AG887">
        <f t="shared" si="74"/>
        <v>-4.4999532271779721</v>
      </c>
      <c r="AH887">
        <f t="shared" si="75"/>
        <v>-208.32241228097016</v>
      </c>
      <c r="AI887">
        <f>SQRT(Table1[[#This Row],[ax]]*Table1[[#This Row],[ax]]+Table1[[#This Row],[ay]]*Table1[[#This Row],[ay]]+Table1[[#This Row],[az]]*Table1[[#This Row],[az]])-9.807</f>
        <v>0.19748103927739891</v>
      </c>
    </row>
    <row r="888" spans="1:35" x14ac:dyDescent="0.25">
      <c r="A888">
        <v>50362040</v>
      </c>
      <c r="B888">
        <v>2.7599999999999999E-3</v>
      </c>
      <c r="C888">
        <v>0.672593</v>
      </c>
      <c r="D888">
        <v>9.7270269999999996</v>
      </c>
      <c r="E888">
        <v>-2.7525999999999998E-2</v>
      </c>
      <c r="F888">
        <v>-6.9484000000000004E-2</v>
      </c>
      <c r="G888">
        <v>-3.9879880000000001</v>
      </c>
      <c r="H888">
        <v>-9.5609509999999993</v>
      </c>
      <c r="I888">
        <v>10.315917000000001</v>
      </c>
      <c r="J888">
        <v>71.600532999999999</v>
      </c>
      <c r="K888">
        <f>Table1[[#This Row],[mx]]-$W$8</f>
        <v>-1.6517744257156517</v>
      </c>
      <c r="L888">
        <f>Table1[[#This Row],[my]]-$X$8</f>
        <v>0.19863569078796139</v>
      </c>
      <c r="M888">
        <f>Table1[[#This Row],[mz]]-$Y$8</f>
        <v>48.99752660678439</v>
      </c>
      <c r="N888">
        <f>Table1[[#This Row],[cx]]*$W$9+Table1[[#This Row],[cy]]*$X$9+Table1[[#This Row],[cz]]*$Y$9</f>
        <v>5.3377921054032072E-2</v>
      </c>
      <c r="O888">
        <f>Table1[[#This Row],[cx]]*$W$10+Table1[[#This Row],[cy]]*$X$10+Table1[[#This Row],[cz]]*$Y$10</f>
        <v>-0.37155140207803788</v>
      </c>
      <c r="P888">
        <f>Table1[[#This Row],[cx]]*$W$11+Table1[[#This Row],[cy]]*$X$11+Table1[[#This Row],[cz]]*$Y$11</f>
        <v>0.87699765324045942</v>
      </c>
      <c r="Q888">
        <f t="shared" si="71"/>
        <v>8.095585088085595E-3</v>
      </c>
      <c r="R888">
        <f t="shared" si="72"/>
        <v>-81.824694485890603</v>
      </c>
      <c r="AF888">
        <f t="shared" si="73"/>
        <v>-1.5771236268771038</v>
      </c>
      <c r="AG888">
        <f t="shared" si="74"/>
        <v>-3.9811399436870123</v>
      </c>
      <c r="AH888">
        <f t="shared" si="75"/>
        <v>-228.49488114881814</v>
      </c>
      <c r="AI888">
        <f>SQRT(Table1[[#This Row],[ax]]*Table1[[#This Row],[ax]]+Table1[[#This Row],[ay]]*Table1[[#This Row],[ay]]+Table1[[#This Row],[az]]*Table1[[#This Row],[az]])-9.807</f>
        <v>-5.674650483496535E-2</v>
      </c>
    </row>
    <row r="889" spans="1:35" x14ac:dyDescent="0.25">
      <c r="A889">
        <v>50413515</v>
      </c>
      <c r="B889">
        <v>0.18951699999999999</v>
      </c>
      <c r="C889">
        <v>0.34935899999999998</v>
      </c>
      <c r="D889">
        <v>9.6097049999999999</v>
      </c>
      <c r="E889">
        <v>-3.6200000000000002E-4</v>
      </c>
      <c r="F889">
        <v>-6.2026999999999999E-2</v>
      </c>
      <c r="G889">
        <v>-3.548559</v>
      </c>
      <c r="H889">
        <v>-9.9217410000000008</v>
      </c>
      <c r="I889">
        <v>10.315917000000001</v>
      </c>
      <c r="J889">
        <v>72.293998999999999</v>
      </c>
      <c r="K889">
        <f>Table1[[#This Row],[mx]]-$W$8</f>
        <v>-2.0125644257156532</v>
      </c>
      <c r="L889">
        <f>Table1[[#This Row],[my]]-$X$8</f>
        <v>0.19863569078796139</v>
      </c>
      <c r="M889">
        <f>Table1[[#This Row],[mz]]-$Y$8</f>
        <v>49.690992606784391</v>
      </c>
      <c r="N889">
        <f>Table1[[#This Row],[cx]]*$W$9+Table1[[#This Row],[cy]]*$X$9+Table1[[#This Row],[cz]]*$Y$9</f>
        <v>4.7710467509256525E-2</v>
      </c>
      <c r="O889">
        <f>Table1[[#This Row],[cx]]*$W$10+Table1[[#This Row],[cy]]*$X$10+Table1[[#This Row],[cz]]*$Y$10</f>
        <v>-0.3770556341142059</v>
      </c>
      <c r="P889">
        <f>Table1[[#This Row],[cx]]*$W$11+Table1[[#This Row],[cy]]*$X$11+Table1[[#This Row],[cz]]*$Y$11</f>
        <v>0.88979743904462305</v>
      </c>
      <c r="Q889">
        <f t="shared" si="71"/>
        <v>4.0721343907049821E-3</v>
      </c>
      <c r="R889">
        <f t="shared" si="72"/>
        <v>-82.788444069965792</v>
      </c>
      <c r="AF889">
        <f t="shared" si="73"/>
        <v>-2.07410721837358E-2</v>
      </c>
      <c r="AG889">
        <f t="shared" si="74"/>
        <v>-3.5538853158579573</v>
      </c>
      <c r="AH889">
        <f t="shared" si="75"/>
        <v>-203.31745405316389</v>
      </c>
      <c r="AI889">
        <f>SQRT(Table1[[#This Row],[ax]]*Table1[[#This Row],[ax]]+Table1[[#This Row],[ay]]*Table1[[#This Row],[ay]]+Table1[[#This Row],[az]]*Table1[[#This Row],[az]])-9.807</f>
        <v>-0.18907930001525841</v>
      </c>
    </row>
    <row r="890" spans="1:35" x14ac:dyDescent="0.25">
      <c r="A890">
        <v>50465003</v>
      </c>
      <c r="B890">
        <v>0.218249</v>
      </c>
      <c r="C890">
        <v>-0.38091000000000003</v>
      </c>
      <c r="D890">
        <v>9.9425159999999995</v>
      </c>
      <c r="E890">
        <v>3.6329999999999999E-3</v>
      </c>
      <c r="F890">
        <v>-1.8083999999999999E-2</v>
      </c>
      <c r="G890">
        <v>-2.358641</v>
      </c>
      <c r="H890">
        <v>-9.3805560000000003</v>
      </c>
      <c r="I890">
        <v>8.6870879999999993</v>
      </c>
      <c r="J890">
        <v>73.160835000000006</v>
      </c>
      <c r="K890">
        <f>Table1[[#This Row],[mx]]-$W$8</f>
        <v>-1.4713794257156527</v>
      </c>
      <c r="L890">
        <f>Table1[[#This Row],[my]]-$X$8</f>
        <v>-1.43019330921204</v>
      </c>
      <c r="M890">
        <f>Table1[[#This Row],[mz]]-$Y$8</f>
        <v>50.557828606784398</v>
      </c>
      <c r="N890">
        <f>Table1[[#This Row],[cx]]*$W$9+Table1[[#This Row],[cy]]*$X$9+Table1[[#This Row],[cz]]*$Y$9</f>
        <v>5.9344424740896282E-2</v>
      </c>
      <c r="O890">
        <f>Table1[[#This Row],[cx]]*$W$10+Table1[[#This Row],[cy]]*$X$10+Table1[[#This Row],[cz]]*$Y$10</f>
        <v>-0.41283497550422144</v>
      </c>
      <c r="P890">
        <f>Table1[[#This Row],[cx]]*$W$11+Table1[[#This Row],[cy]]*$X$11+Table1[[#This Row],[cz]]*$Y$11</f>
        <v>0.89293611141355911</v>
      </c>
      <c r="Q890">
        <f t="shared" si="71"/>
        <v>8.2429988374185792E-4</v>
      </c>
      <c r="R890">
        <f t="shared" si="72"/>
        <v>-81.819852109594095</v>
      </c>
      <c r="AF890">
        <f t="shared" si="73"/>
        <v>0.20815556697102808</v>
      </c>
      <c r="AG890">
        <f t="shared" si="74"/>
        <v>-1.0361368767145807</v>
      </c>
      <c r="AH890">
        <f t="shared" si="75"/>
        <v>-135.14017468651599</v>
      </c>
      <c r="AI890">
        <f>SQRT(Table1[[#This Row],[ax]]*Table1[[#This Row],[ax]]+Table1[[#This Row],[ay]]*Table1[[#This Row],[ay]]+Table1[[#This Row],[az]]*Table1[[#This Row],[az]])-9.807</f>
        <v>0.14520324673672391</v>
      </c>
    </row>
    <row r="891" spans="1:35" x14ac:dyDescent="0.25">
      <c r="A891">
        <v>50516480</v>
      </c>
      <c r="B891">
        <v>0.13444700000000001</v>
      </c>
      <c r="C891">
        <v>-0.19415199999999999</v>
      </c>
      <c r="D891">
        <v>9.9113900000000008</v>
      </c>
      <c r="E891">
        <v>-1.5807999999999999E-2</v>
      </c>
      <c r="F891">
        <v>-3.8058000000000002E-2</v>
      </c>
      <c r="G891">
        <v>-1.2614019999999999</v>
      </c>
      <c r="H891">
        <v>-10.102137000000001</v>
      </c>
      <c r="I891">
        <v>7.9631639999999999</v>
      </c>
      <c r="J891">
        <v>72.120636000000005</v>
      </c>
      <c r="K891">
        <f>Table1[[#This Row],[mx]]-$W$8</f>
        <v>-2.1929604257156532</v>
      </c>
      <c r="L891">
        <f>Table1[[#This Row],[my]]-$X$8</f>
        <v>-2.1541173092120394</v>
      </c>
      <c r="M891">
        <f>Table1[[#This Row],[mz]]-$Y$8</f>
        <v>49.517629606784396</v>
      </c>
      <c r="N891">
        <f>Table1[[#This Row],[cx]]*$W$9+Table1[[#This Row],[cy]]*$X$9+Table1[[#This Row],[cz]]*$Y$9</f>
        <v>4.3734390772964642E-2</v>
      </c>
      <c r="O891">
        <f>Table1[[#This Row],[cx]]*$W$10+Table1[[#This Row],[cy]]*$X$10+Table1[[#This Row],[cz]]*$Y$10</f>
        <v>-0.41840609782832922</v>
      </c>
      <c r="P891">
        <f>Table1[[#This Row],[cx]]*$W$11+Table1[[#This Row],[cy]]*$X$11+Table1[[#This Row],[cz]]*$Y$11</f>
        <v>0.87007899598064387</v>
      </c>
      <c r="Q891">
        <f t="shared" si="71"/>
        <v>4.354176098419117E-3</v>
      </c>
      <c r="R891">
        <f t="shared" si="72"/>
        <v>-84.032760258574825</v>
      </c>
      <c r="AF891">
        <f t="shared" si="73"/>
        <v>-0.90573168254280534</v>
      </c>
      <c r="AG891">
        <f t="shared" si="74"/>
        <v>-2.1805627767088871</v>
      </c>
      <c r="AH891">
        <f t="shared" si="75"/>
        <v>-72.273010869361059</v>
      </c>
      <c r="AI891">
        <f>SQRT(Table1[[#This Row],[ax]]*Table1[[#This Row],[ax]]+Table1[[#This Row],[ay]]*Table1[[#This Row],[ay]]+Table1[[#This Row],[az]]*Table1[[#This Row],[az]])-9.807</f>
        <v>0.10720308078329666</v>
      </c>
    </row>
    <row r="892" spans="1:35" x14ac:dyDescent="0.25">
      <c r="A892">
        <v>50567964</v>
      </c>
      <c r="B892">
        <v>-9.2119999999999997E-3</v>
      </c>
      <c r="C892">
        <v>-0.32105099999999998</v>
      </c>
      <c r="D892">
        <v>9.8922360000000005</v>
      </c>
      <c r="E892">
        <v>-9.5000000000000005E-5</v>
      </c>
      <c r="F892">
        <v>-4.235E-3</v>
      </c>
      <c r="G892">
        <v>-1.0779069999999999</v>
      </c>
      <c r="H892">
        <v>-10.643323000000001</v>
      </c>
      <c r="I892">
        <v>8.8680690000000002</v>
      </c>
      <c r="J892">
        <v>72.293998999999999</v>
      </c>
      <c r="K892">
        <f>Table1[[#This Row],[mx]]-$W$8</f>
        <v>-2.7341464257156529</v>
      </c>
      <c r="L892">
        <f>Table1[[#This Row],[my]]-$X$8</f>
        <v>-1.2492123092120391</v>
      </c>
      <c r="M892">
        <f>Table1[[#This Row],[mz]]-$Y$8</f>
        <v>49.690992606784391</v>
      </c>
      <c r="N892">
        <f>Table1[[#This Row],[cx]]*$W$9+Table1[[#This Row],[cy]]*$X$9+Table1[[#This Row],[cz]]*$Y$9</f>
        <v>3.382613654756772E-2</v>
      </c>
      <c r="O892">
        <f>Table1[[#This Row],[cx]]*$W$10+Table1[[#This Row],[cy]]*$X$10+Table1[[#This Row],[cz]]*$Y$10</f>
        <v>-0.40366926548877602</v>
      </c>
      <c r="P892">
        <f>Table1[[#This Row],[cx]]*$W$11+Table1[[#This Row],[cy]]*$X$11+Table1[[#This Row],[cz]]*$Y$11</f>
        <v>0.8803028540927984</v>
      </c>
      <c r="Q892">
        <f t="shared" si="71"/>
        <v>3.7178044891279689E-3</v>
      </c>
      <c r="R892">
        <f t="shared" si="72"/>
        <v>-85.209995689853216</v>
      </c>
      <c r="AF892">
        <f t="shared" si="73"/>
        <v>-5.4430990537428208E-3</v>
      </c>
      <c r="AG892">
        <f t="shared" si="74"/>
        <v>-0.24264762623790365</v>
      </c>
      <c r="AH892">
        <f t="shared" si="75"/>
        <v>-61.759521807608024</v>
      </c>
      <c r="AI892">
        <f>SQRT(Table1[[#This Row],[ax]]*Table1[[#This Row],[ax]]+Table1[[#This Row],[ay]]*Table1[[#This Row],[ay]]+Table1[[#This Row],[az]]*Table1[[#This Row],[az]])-9.807</f>
        <v>9.0448746280074488E-2</v>
      </c>
    </row>
    <row r="893" spans="1:35" x14ac:dyDescent="0.25">
      <c r="A893">
        <v>50619425</v>
      </c>
      <c r="B893">
        <v>-9.3012999999999998E-2</v>
      </c>
      <c r="C893">
        <v>0.93357400000000001</v>
      </c>
      <c r="D893">
        <v>9.5833670000000009</v>
      </c>
      <c r="E893">
        <v>7.0399999999999998E-4</v>
      </c>
      <c r="F893">
        <v>-1.9682000000000002E-2</v>
      </c>
      <c r="G893">
        <v>-0.96605300000000005</v>
      </c>
      <c r="H893">
        <v>-10.102137000000001</v>
      </c>
      <c r="I893">
        <v>8.6870879999999993</v>
      </c>
      <c r="J893">
        <v>72.814102000000005</v>
      </c>
      <c r="K893">
        <f>Table1[[#This Row],[mx]]-$W$8</f>
        <v>-2.1929604257156532</v>
      </c>
      <c r="L893">
        <f>Table1[[#This Row],[my]]-$X$8</f>
        <v>-1.43019330921204</v>
      </c>
      <c r="M893">
        <f>Table1[[#This Row],[mz]]-$Y$8</f>
        <v>50.211095606784397</v>
      </c>
      <c r="N893">
        <f>Table1[[#This Row],[cx]]*$W$9+Table1[[#This Row],[cy]]*$X$9+Table1[[#This Row],[cz]]*$Y$9</f>
        <v>4.500908367408378E-2</v>
      </c>
      <c r="O893">
        <f>Table1[[#This Row],[cx]]*$W$10+Table1[[#This Row],[cy]]*$X$10+Table1[[#This Row],[cz]]*$Y$10</f>
        <v>-0.41060351475445067</v>
      </c>
      <c r="P893">
        <f>Table1[[#This Row],[cx]]*$W$11+Table1[[#This Row],[cy]]*$X$11+Table1[[#This Row],[cz]]*$Y$11</f>
        <v>0.88762607546901917</v>
      </c>
      <c r="Q893">
        <f t="shared" si="71"/>
        <v>1.7221575563035176E-3</v>
      </c>
      <c r="R893">
        <f t="shared" si="72"/>
        <v>-83.744390108032931</v>
      </c>
      <c r="AF893">
        <f t="shared" si="73"/>
        <v>4.0336228777209951E-2</v>
      </c>
      <c r="AG893">
        <f t="shared" si="74"/>
        <v>-1.1276955323764863</v>
      </c>
      <c r="AH893">
        <f t="shared" si="75"/>
        <v>-55.350759685951722</v>
      </c>
      <c r="AI893">
        <f>SQRT(Table1[[#This Row],[ax]]*Table1[[#This Row],[ax]]+Table1[[#This Row],[ay]]*Table1[[#This Row],[ay]]+Table1[[#This Row],[az]]*Table1[[#This Row],[az]])-9.807</f>
        <v>-0.17781857641398346</v>
      </c>
    </row>
    <row r="894" spans="1:35" x14ac:dyDescent="0.25">
      <c r="A894">
        <v>50670883</v>
      </c>
      <c r="B894">
        <v>-4.4229999999999998E-3</v>
      </c>
      <c r="C894">
        <v>-0.12950600000000001</v>
      </c>
      <c r="D894">
        <v>9.6959009999999992</v>
      </c>
      <c r="E894">
        <v>-1.2345999999999999E-2</v>
      </c>
      <c r="F894">
        <v>-2.6606000000000001E-2</v>
      </c>
      <c r="G894">
        <v>-0.87923200000000001</v>
      </c>
      <c r="H894">
        <v>-10.643323000000001</v>
      </c>
      <c r="I894">
        <v>9.5919919999999994</v>
      </c>
      <c r="J894">
        <v>72.640732</v>
      </c>
      <c r="K894">
        <f>Table1[[#This Row],[mx]]-$W$8</f>
        <v>-2.7341464257156529</v>
      </c>
      <c r="L894">
        <f>Table1[[#This Row],[my]]-$X$8</f>
        <v>-0.52528930921203987</v>
      </c>
      <c r="M894">
        <f>Table1[[#This Row],[mz]]-$Y$8</f>
        <v>50.037725606784392</v>
      </c>
      <c r="N894">
        <f>Table1[[#This Row],[cx]]*$W$9+Table1[[#This Row],[cy]]*$X$9+Table1[[#This Row],[cz]]*$Y$9</f>
        <v>3.4500746357275958E-2</v>
      </c>
      <c r="O894">
        <f>Table1[[#This Row],[cx]]*$W$10+Table1[[#This Row],[cy]]*$X$10+Table1[[#This Row],[cz]]*$Y$10</f>
        <v>-0.39321871542885206</v>
      </c>
      <c r="P894">
        <f>Table1[[#This Row],[cx]]*$W$11+Table1[[#This Row],[cy]]*$X$11+Table1[[#This Row],[cz]]*$Y$11</f>
        <v>0.89166800466902307</v>
      </c>
      <c r="Q894">
        <f t="shared" si="71"/>
        <v>2.4124708270083198E-3</v>
      </c>
      <c r="R894">
        <f t="shared" si="72"/>
        <v>-84.98574731616479</v>
      </c>
      <c r="AF894">
        <f t="shared" si="73"/>
        <v>-0.70737369386851434</v>
      </c>
      <c r="AG894">
        <f t="shared" si="74"/>
        <v>-1.5244115097250683</v>
      </c>
      <c r="AH894">
        <f t="shared" si="75"/>
        <v>-50.376282812846398</v>
      </c>
      <c r="AI894">
        <f>SQRT(Table1[[#This Row],[ax]]*Table1[[#This Row],[ax]]+Table1[[#This Row],[ay]]*Table1[[#This Row],[ay]]+Table1[[#This Row],[az]]*Table1[[#This Row],[az]])-9.807</f>
        <v>-0.11023313837204896</v>
      </c>
    </row>
    <row r="895" spans="1:35" x14ac:dyDescent="0.25">
      <c r="A895">
        <v>50722345</v>
      </c>
      <c r="B895">
        <v>-0.176815</v>
      </c>
      <c r="C895">
        <v>0.60555199999999998</v>
      </c>
      <c r="D895">
        <v>9.9975860000000001</v>
      </c>
      <c r="E895">
        <v>6.829E-3</v>
      </c>
      <c r="F895">
        <v>-1.2491E-2</v>
      </c>
      <c r="G895">
        <v>-1.2078709999999999</v>
      </c>
      <c r="H895">
        <v>-9.7413460000000001</v>
      </c>
      <c r="I895">
        <v>7.2392399999999997</v>
      </c>
      <c r="J895">
        <v>73.507568000000006</v>
      </c>
      <c r="K895">
        <f>Table1[[#This Row],[mx]]-$W$8</f>
        <v>-1.8321694257156524</v>
      </c>
      <c r="L895">
        <f>Table1[[#This Row],[my]]-$X$8</f>
        <v>-2.8780413092120396</v>
      </c>
      <c r="M895">
        <f>Table1[[#This Row],[mz]]-$Y$8</f>
        <v>50.904561606784398</v>
      </c>
      <c r="N895">
        <f>Table1[[#This Row],[cx]]*$W$9+Table1[[#This Row],[cy]]*$X$9+Table1[[#This Row],[cz]]*$Y$9</f>
        <v>5.292783435926951E-2</v>
      </c>
      <c r="O895">
        <f>Table1[[#This Row],[cx]]*$W$10+Table1[[#This Row],[cy]]*$X$10+Table1[[#This Row],[cz]]*$Y$10</f>
        <v>-0.4418883289277537</v>
      </c>
      <c r="P895">
        <f>Table1[[#This Row],[cx]]*$W$11+Table1[[#This Row],[cy]]*$X$11+Table1[[#This Row],[cz]]*$Y$11</f>
        <v>0.88918750349767217</v>
      </c>
      <c r="Q895">
        <f t="shared" si="71"/>
        <v>1.2721432355160275E-4</v>
      </c>
      <c r="R895">
        <f t="shared" si="72"/>
        <v>-83.169851137098519</v>
      </c>
      <c r="AF895">
        <f t="shared" si="73"/>
        <v>0.3912728782948392</v>
      </c>
      <c r="AG895">
        <f t="shared" si="74"/>
        <v>-0.71568158189791131</v>
      </c>
      <c r="AH895">
        <f t="shared" si="75"/>
        <v>-69.205910496246247</v>
      </c>
      <c r="AI895">
        <f>SQRT(Table1[[#This Row],[ax]]*Table1[[#This Row],[ax]]+Table1[[#This Row],[ay]]*Table1[[#This Row],[ay]]+Table1[[#This Row],[az]]*Table1[[#This Row],[az]])-9.807</f>
        <v>0.21046887174225226</v>
      </c>
    </row>
    <row r="896" spans="1:35" x14ac:dyDescent="0.25">
      <c r="A896">
        <v>50773817</v>
      </c>
      <c r="B896">
        <v>-9.0619000000000005E-2</v>
      </c>
      <c r="C896">
        <v>0.107533</v>
      </c>
      <c r="D896">
        <v>9.3966100000000008</v>
      </c>
      <c r="E896">
        <v>-2.2998999999999999E-2</v>
      </c>
      <c r="F896">
        <v>-3.8058000000000002E-2</v>
      </c>
      <c r="G896">
        <v>-1.7157439999999999</v>
      </c>
      <c r="H896">
        <v>-9.2001609999999996</v>
      </c>
      <c r="I896">
        <v>10.315917000000001</v>
      </c>
      <c r="J896">
        <v>72.640732</v>
      </c>
      <c r="K896">
        <f>Table1[[#This Row],[mx]]-$W$8</f>
        <v>-1.290984425715652</v>
      </c>
      <c r="L896">
        <f>Table1[[#This Row],[my]]-$X$8</f>
        <v>0.19863569078796139</v>
      </c>
      <c r="M896">
        <f>Table1[[#This Row],[mz]]-$Y$8</f>
        <v>50.037725606784392</v>
      </c>
      <c r="N896">
        <f>Table1[[#This Row],[cx]]*$W$9+Table1[[#This Row],[cy]]*$X$9+Table1[[#This Row],[cz]]*$Y$9</f>
        <v>6.2045789541119278E-2</v>
      </c>
      <c r="O896">
        <f>Table1[[#This Row],[cx]]*$W$10+Table1[[#This Row],[cy]]*$X$10+Table1[[#This Row],[cz]]*$Y$10</f>
        <v>-0.37928709544121519</v>
      </c>
      <c r="P896">
        <f>Table1[[#This Row],[cx]]*$W$11+Table1[[#This Row],[cy]]*$X$11+Table1[[#This Row],[cz]]*$Y$11</f>
        <v>0.89510747619746234</v>
      </c>
      <c r="Q896">
        <f t="shared" si="71"/>
        <v>2.6085764887075814E-3</v>
      </c>
      <c r="R896">
        <f t="shared" si="72"/>
        <v>-80.709541407922657</v>
      </c>
      <c r="AF896">
        <f t="shared" si="73"/>
        <v>-1.3177456330213804</v>
      </c>
      <c r="AG896">
        <f t="shared" si="74"/>
        <v>-2.1805627767088871</v>
      </c>
      <c r="AH896">
        <f t="shared" si="75"/>
        <v>-98.304889924893914</v>
      </c>
      <c r="AI896">
        <f>SQRT(Table1[[#This Row],[ax]]*Table1[[#This Row],[ax]]+Table1[[#This Row],[ay]]*Table1[[#This Row],[ay]]+Table1[[#This Row],[az]]*Table1[[#This Row],[az]])-9.807</f>
        <v>-0.40933780978747869</v>
      </c>
    </row>
    <row r="897" spans="1:35" x14ac:dyDescent="0.25">
      <c r="A897">
        <v>50825280</v>
      </c>
      <c r="B897">
        <v>-7.3858999999999994E-2</v>
      </c>
      <c r="C897">
        <v>-0.31626300000000002</v>
      </c>
      <c r="D897">
        <v>9.521115</v>
      </c>
      <c r="E897">
        <v>-2.2998999999999999E-2</v>
      </c>
      <c r="F897">
        <v>-4.2584999999999998E-2</v>
      </c>
      <c r="G897">
        <v>-1.4680660000000001</v>
      </c>
      <c r="H897">
        <v>-9.0197649999999996</v>
      </c>
      <c r="I897">
        <v>9.4110119999999995</v>
      </c>
      <c r="J897">
        <v>71.427161999999996</v>
      </c>
      <c r="K897">
        <f>Table1[[#This Row],[mx]]-$W$8</f>
        <v>-1.110588425715652</v>
      </c>
      <c r="L897">
        <f>Table1[[#This Row],[my]]-$X$8</f>
        <v>-0.70626930921203979</v>
      </c>
      <c r="M897">
        <f>Table1[[#This Row],[mz]]-$Y$8</f>
        <v>48.824155606784387</v>
      </c>
      <c r="N897">
        <f>Table1[[#This Row],[cx]]*$W$9+Table1[[#This Row],[cy]]*$X$9+Table1[[#This Row],[cz]]*$Y$9</f>
        <v>6.3286161434009294E-2</v>
      </c>
      <c r="O897">
        <f>Table1[[#This Row],[cx]]*$W$10+Table1[[#This Row],[cy]]*$X$10+Table1[[#This Row],[cz]]*$Y$10</f>
        <v>-0.38628817332193349</v>
      </c>
      <c r="P897">
        <f>Table1[[#This Row],[cx]]*$W$11+Table1[[#This Row],[cy]]*$X$11+Table1[[#This Row],[cz]]*$Y$11</f>
        <v>0.86677365249586424</v>
      </c>
      <c r="Q897">
        <f t="shared" si="71"/>
        <v>9.1163815642473934E-3</v>
      </c>
      <c r="R897">
        <f t="shared" si="72"/>
        <v>-80.695804182994578</v>
      </c>
      <c r="AF897">
        <f t="shared" si="73"/>
        <v>-1.3177456330213804</v>
      </c>
      <c r="AG897">
        <f t="shared" si="74"/>
        <v>-2.4399407705646108</v>
      </c>
      <c r="AH897">
        <f t="shared" si="75"/>
        <v>-84.113985846652724</v>
      </c>
      <c r="AI897">
        <f>SQRT(Table1[[#This Row],[ax]]*Table1[[#This Row],[ax]]+Table1[[#This Row],[ay]]*Table1[[#This Row],[ay]]+Table1[[#This Row],[az]]*Table1[[#This Row],[az]])-9.807</f>
        <v>-0.28034747771941682</v>
      </c>
    </row>
    <row r="898" spans="1:35" x14ac:dyDescent="0.25">
      <c r="A898">
        <v>50876748</v>
      </c>
      <c r="B898">
        <v>-5.7098999999999997E-2</v>
      </c>
      <c r="C898">
        <v>0.49541299999999999</v>
      </c>
      <c r="D898">
        <v>9.8850529999999992</v>
      </c>
      <c r="E898">
        <v>-2.6195E-2</v>
      </c>
      <c r="F898">
        <v>-4.7378999999999998E-2</v>
      </c>
      <c r="G898">
        <v>-2.2025769999999998</v>
      </c>
      <c r="H898">
        <v>-9.2001609999999996</v>
      </c>
      <c r="I898">
        <v>7.7821829999999999</v>
      </c>
      <c r="J898">
        <v>71.947265999999999</v>
      </c>
      <c r="K898">
        <f>Table1[[#This Row],[mx]]-$W$8</f>
        <v>-1.290984425715652</v>
      </c>
      <c r="L898">
        <f>Table1[[#This Row],[my]]-$X$8</f>
        <v>-2.3350983092120394</v>
      </c>
      <c r="M898">
        <f>Table1[[#This Row],[mz]]-$Y$8</f>
        <v>49.344259606784391</v>
      </c>
      <c r="N898">
        <f>Table1[[#This Row],[cx]]*$W$9+Table1[[#This Row],[cy]]*$X$9+Table1[[#This Row],[cz]]*$Y$9</f>
        <v>6.0584779329514005E-2</v>
      </c>
      <c r="O898">
        <f>Table1[[#This Row],[cx]]*$W$10+Table1[[#This Row],[cy]]*$X$10+Table1[[#This Row],[cz]]*$Y$10</f>
        <v>-0.41983606159913539</v>
      </c>
      <c r="P898">
        <f>Table1[[#This Row],[cx]]*$W$11+Table1[[#This Row],[cy]]*$X$11+Table1[[#This Row],[cz]]*$Y$11</f>
        <v>0.86460230674931537</v>
      </c>
      <c r="Q898">
        <f t="shared" si="71"/>
        <v>5.260603374474951E-3</v>
      </c>
      <c r="R898">
        <f t="shared" si="72"/>
        <v>-81.788572213695389</v>
      </c>
      <c r="AF898">
        <f t="shared" si="73"/>
        <v>-1.5008629443451915</v>
      </c>
      <c r="AG898">
        <f t="shared" si="74"/>
        <v>-2.7146167375503274</v>
      </c>
      <c r="AH898">
        <f t="shared" si="75"/>
        <v>-126.19836615258632</v>
      </c>
      <c r="AI898">
        <f>SQRT(Table1[[#This Row],[ax]]*Table1[[#This Row],[ax]]+Table1[[#This Row],[ay]]*Table1[[#This Row],[ay]]+Table1[[#This Row],[az]]*Table1[[#This Row],[az]])-9.807</f>
        <v>9.0624318450309715E-2</v>
      </c>
    </row>
    <row r="899" spans="1:35" x14ac:dyDescent="0.25">
      <c r="A899">
        <v>50928210</v>
      </c>
      <c r="B899">
        <v>-0.21033499999999999</v>
      </c>
      <c r="C899">
        <v>-3.3732999999999999E-2</v>
      </c>
      <c r="D899">
        <v>9.6551969999999994</v>
      </c>
      <c r="E899">
        <v>4.37E-4</v>
      </c>
      <c r="F899">
        <v>-6.2826000000000007E-2</v>
      </c>
      <c r="G899">
        <v>-2.6020569999999998</v>
      </c>
      <c r="H899">
        <v>-10.643323000000001</v>
      </c>
      <c r="I899">
        <v>7.7821829999999999</v>
      </c>
      <c r="J899">
        <v>72.293998999999999</v>
      </c>
      <c r="K899">
        <f>Table1[[#This Row],[mx]]-$W$8</f>
        <v>-2.7341464257156529</v>
      </c>
      <c r="L899">
        <f>Table1[[#This Row],[my]]-$X$8</f>
        <v>-2.3350983092120394</v>
      </c>
      <c r="M899">
        <f>Table1[[#This Row],[mz]]-$Y$8</f>
        <v>49.690992606784391</v>
      </c>
      <c r="N899">
        <f>Table1[[#This Row],[cx]]*$W$9+Table1[[#This Row],[cy]]*$X$9+Table1[[#This Row],[cz]]*$Y$9</f>
        <v>3.3714346161276033E-2</v>
      </c>
      <c r="O899">
        <f>Table1[[#This Row],[cx]]*$W$10+Table1[[#This Row],[cy]]*$X$10+Table1[[#This Row],[cz]]*$Y$10</f>
        <v>-0.42331709533920098</v>
      </c>
      <c r="P899">
        <f>Table1[[#This Row],[cx]]*$W$11+Table1[[#This Row],[cy]]*$X$11+Table1[[#This Row],[cz]]*$Y$11</f>
        <v>0.87252800011693543</v>
      </c>
      <c r="Q899">
        <f t="shared" ref="Q899:Q962" si="76">POWER(N899*N899+O899*O899+P899*P899-1,2)</f>
        <v>3.4059909917349704E-3</v>
      </c>
      <c r="R899">
        <f t="shared" ref="R899:R962" si="77">DEGREES(ATAN2(N899,O899))</f>
        <v>-85.446390014636833</v>
      </c>
      <c r="AF899">
        <f t="shared" ref="AF899:AF962" si="78">DEGREES(E899)</f>
        <v>2.5038255647216973E-2</v>
      </c>
      <c r="AG899">
        <f t="shared" ref="AG899:AG962" si="79">DEGREES(F899)</f>
        <v>-3.5996646436889104</v>
      </c>
      <c r="AH899">
        <f t="shared" ref="AH899:AH962" si="80">DEGREES(G899)</f>
        <v>-149.08688415247244</v>
      </c>
      <c r="AI899">
        <f>SQRT(Table1[[#This Row],[ax]]*Table1[[#This Row],[ax]]+Table1[[#This Row],[ay]]*Table1[[#This Row],[ay]]+Table1[[#This Row],[az]]*Table1[[#This Row],[az]])-9.807</f>
        <v>-0.14945332207381945</v>
      </c>
    </row>
    <row r="900" spans="1:35" x14ac:dyDescent="0.25">
      <c r="A900">
        <v>50979673</v>
      </c>
      <c r="B900">
        <v>0.14641899999999999</v>
      </c>
      <c r="C900">
        <v>0.55766499999999997</v>
      </c>
      <c r="D900">
        <v>9.7006890000000006</v>
      </c>
      <c r="E900">
        <v>-2.2200000000000001E-2</v>
      </c>
      <c r="F900">
        <v>-5.0840999999999997E-2</v>
      </c>
      <c r="G900">
        <v>-2.8779650000000001</v>
      </c>
      <c r="H900">
        <v>-8.8393700000000006</v>
      </c>
      <c r="I900">
        <v>9.2300310000000003</v>
      </c>
      <c r="J900">
        <v>71.253799000000001</v>
      </c>
      <c r="K900">
        <f>Table1[[#This Row],[mx]]-$W$8</f>
        <v>-0.930193425715653</v>
      </c>
      <c r="L900">
        <f>Table1[[#This Row],[my]]-$X$8</f>
        <v>-0.88725030921203896</v>
      </c>
      <c r="M900">
        <f>Table1[[#This Row],[mz]]-$Y$8</f>
        <v>48.650792606784393</v>
      </c>
      <c r="N900">
        <f>Table1[[#This Row],[cx]]*$W$9+Table1[[#This Row],[cy]]*$X$9+Table1[[#This Row],[cz]]*$Y$9</f>
        <v>6.6401304026950714E-2</v>
      </c>
      <c r="O900">
        <f>Table1[[#This Row],[cx]]*$W$10+Table1[[#This Row],[cy]]*$X$10+Table1[[#This Row],[cz]]*$Y$10</f>
        <v>-0.38813471488153839</v>
      </c>
      <c r="P900">
        <f>Table1[[#This Row],[cx]]*$W$11+Table1[[#This Row],[cy]]*$X$11+Table1[[#This Row],[cz]]*$Y$11</f>
        <v>0.86216897387561475</v>
      </c>
      <c r="Q900">
        <f t="shared" si="76"/>
        <v>1.0323976436633617E-2</v>
      </c>
      <c r="R900">
        <f t="shared" si="77"/>
        <v>-80.291936376844447</v>
      </c>
      <c r="AF900">
        <f t="shared" si="78"/>
        <v>-1.2719663051904275</v>
      </c>
      <c r="AG900">
        <f t="shared" si="79"/>
        <v>-2.9129747262246184</v>
      </c>
      <c r="AH900">
        <f t="shared" si="80"/>
        <v>-164.89524808636799</v>
      </c>
      <c r="AI900">
        <f>SQRT(Table1[[#This Row],[ax]]*Table1[[#This Row],[ax]]+Table1[[#This Row],[ay]]*Table1[[#This Row],[ay]]+Table1[[#This Row],[az]]*Table1[[#This Row],[az]])-9.807</f>
        <v>-8.9191818598855832E-2</v>
      </c>
    </row>
    <row r="901" spans="1:35" x14ac:dyDescent="0.25">
      <c r="A901">
        <v>51031139</v>
      </c>
      <c r="B901">
        <v>7.548E-3</v>
      </c>
      <c r="C901">
        <v>-2.12E-4</v>
      </c>
      <c r="D901">
        <v>9.6288599999999995</v>
      </c>
      <c r="E901">
        <v>-2.7525999999999998E-2</v>
      </c>
      <c r="F901">
        <v>-3.6726000000000002E-2</v>
      </c>
      <c r="G901">
        <v>-2.840414</v>
      </c>
      <c r="H901">
        <v>-8.8393700000000006</v>
      </c>
      <c r="I901">
        <v>8.5061060000000008</v>
      </c>
      <c r="J901">
        <v>72.293998999999999</v>
      </c>
      <c r="K901">
        <f>Table1[[#This Row],[mx]]-$W$8</f>
        <v>-0.930193425715653</v>
      </c>
      <c r="L901">
        <f>Table1[[#This Row],[my]]-$X$8</f>
        <v>-1.6111753092120384</v>
      </c>
      <c r="M901">
        <f>Table1[[#This Row],[mz]]-$Y$8</f>
        <v>49.690992606784391</v>
      </c>
      <c r="N901">
        <f>Table1[[#This Row],[cx]]*$W$9+Table1[[#This Row],[cy]]*$X$9+Table1[[#This Row],[cz]]*$Y$9</f>
        <v>6.8127027695872186E-2</v>
      </c>
      <c r="O901">
        <f>Table1[[#This Row],[cx]]*$W$10+Table1[[#This Row],[cy]]*$X$10+Table1[[#This Row],[cz]]*$Y$10</f>
        <v>-0.40917724908554309</v>
      </c>
      <c r="P901">
        <f>Table1[[#This Row],[cx]]*$W$11+Table1[[#This Row],[cy]]*$X$11+Table1[[#This Row],[cz]]*$Y$11</f>
        <v>0.87553151381754379</v>
      </c>
      <c r="Q901">
        <f t="shared" si="76"/>
        <v>3.7671674608542242E-3</v>
      </c>
      <c r="R901">
        <f t="shared" si="77"/>
        <v>-80.547103357933395</v>
      </c>
      <c r="AF901">
        <f t="shared" si="78"/>
        <v>-1.5771236268771038</v>
      </c>
      <c r="AG901">
        <f t="shared" si="79"/>
        <v>-2.1042447983974615</v>
      </c>
      <c r="AH901">
        <f t="shared" si="80"/>
        <v>-162.74373426987222</v>
      </c>
      <c r="AI901">
        <f>SQRT(Table1[[#This Row],[ax]]*Table1[[#This Row],[ax]]+Table1[[#This Row],[ay]]*Table1[[#This Row],[ay]]+Table1[[#This Row],[az]]*Table1[[#This Row],[az]])-9.807</f>
        <v>-0.17813703925287072</v>
      </c>
    </row>
    <row r="902" spans="1:35" x14ac:dyDescent="0.25">
      <c r="A902">
        <v>51082605</v>
      </c>
      <c r="B902">
        <v>-0.15765999999999999</v>
      </c>
      <c r="C902">
        <v>0.215277</v>
      </c>
      <c r="D902">
        <v>9.760548</v>
      </c>
      <c r="E902">
        <v>-2.3265000000000001E-2</v>
      </c>
      <c r="F902">
        <v>-3.8323999999999997E-2</v>
      </c>
      <c r="G902">
        <v>-2.5810179999999998</v>
      </c>
      <c r="H902">
        <v>-8.6589749999999999</v>
      </c>
      <c r="I902">
        <v>8.6870879999999993</v>
      </c>
      <c r="J902">
        <v>72.467369000000005</v>
      </c>
      <c r="K902">
        <f>Table1[[#This Row],[mx]]-$W$8</f>
        <v>-0.74979842571565225</v>
      </c>
      <c r="L902">
        <f>Table1[[#This Row],[my]]-$X$8</f>
        <v>-1.43019330921204</v>
      </c>
      <c r="M902">
        <f>Table1[[#This Row],[mz]]-$Y$8</f>
        <v>49.864362606784397</v>
      </c>
      <c r="N902">
        <f>Table1[[#This Row],[cx]]*$W$9+Table1[[#This Row],[cy]]*$X$9+Table1[[#This Row],[cz]]*$Y$9</f>
        <v>7.1879516842321758E-2</v>
      </c>
      <c r="O902">
        <f>Table1[[#This Row],[cx]]*$W$10+Table1[[#This Row],[cy]]*$X$10+Table1[[#This Row],[cz]]*$Y$10</f>
        <v>-0.40712248101438508</v>
      </c>
      <c r="P902">
        <f>Table1[[#This Row],[cx]]*$W$11+Table1[[#This Row],[cy]]*$X$11+Table1[[#This Row],[cz]]*$Y$11</f>
        <v>0.87970038210139911</v>
      </c>
      <c r="Q902">
        <f t="shared" si="76"/>
        <v>3.0483492905190638E-3</v>
      </c>
      <c r="R902">
        <f t="shared" si="77"/>
        <v>-79.987328911800788</v>
      </c>
      <c r="AF902">
        <f t="shared" si="78"/>
        <v>-1.3329863103718602</v>
      </c>
      <c r="AG902">
        <f t="shared" si="79"/>
        <v>-2.1958034540593667</v>
      </c>
      <c r="AH902">
        <f t="shared" si="80"/>
        <v>-147.8814382472967</v>
      </c>
      <c r="AI902">
        <f>SQRT(Table1[[#This Row],[ax]]*Table1[[#This Row],[ax]]+Table1[[#This Row],[ay]]*Table1[[#This Row],[ay]]+Table1[[#This Row],[az]]*Table1[[#This Row],[az]])-9.807</f>
        <v>-4.2805300864131368E-2</v>
      </c>
    </row>
    <row r="903" spans="1:35" x14ac:dyDescent="0.25">
      <c r="A903">
        <v>51134092</v>
      </c>
      <c r="B903">
        <v>-9.5408000000000007E-2</v>
      </c>
      <c r="C903">
        <v>0.27992400000000001</v>
      </c>
      <c r="D903">
        <v>9.6144940000000005</v>
      </c>
      <c r="E903">
        <v>-2.0868000000000001E-2</v>
      </c>
      <c r="F903">
        <v>-4.3651000000000002E-2</v>
      </c>
      <c r="G903">
        <v>-2.3184269999999998</v>
      </c>
      <c r="H903">
        <v>-7.7569980000000003</v>
      </c>
      <c r="I903">
        <v>8.8680690000000002</v>
      </c>
      <c r="J903">
        <v>73.680931000000001</v>
      </c>
      <c r="K903">
        <f>Table1[[#This Row],[mx]]-$W$8</f>
        <v>0.15217857428434733</v>
      </c>
      <c r="L903">
        <f>Table1[[#This Row],[my]]-$X$8</f>
        <v>-1.2492123092120391</v>
      </c>
      <c r="M903">
        <f>Table1[[#This Row],[mz]]-$Y$8</f>
        <v>51.077924606784393</v>
      </c>
      <c r="N903">
        <f>Table1[[#This Row],[cx]]*$W$9+Table1[[#This Row],[cy]]*$X$9+Table1[[#This Row],[cz]]*$Y$9</f>
        <v>9.1167519849767426E-2</v>
      </c>
      <c r="O903">
        <f>Table1[[#This Row],[cx]]*$W$10+Table1[[#This Row],[cy]]*$X$10+Table1[[#This Row],[cz]]*$Y$10</f>
        <v>-0.41259510791062065</v>
      </c>
      <c r="P903">
        <f>Table1[[#This Row],[cx]]*$W$11+Table1[[#This Row],[cy]]*$X$11+Table1[[#This Row],[cz]]*$Y$11</f>
        <v>0.90154299666265891</v>
      </c>
      <c r="Q903">
        <f t="shared" si="76"/>
        <v>7.5238023086818671E-5</v>
      </c>
      <c r="R903">
        <f t="shared" si="77"/>
        <v>-77.540060557733852</v>
      </c>
      <c r="AF903">
        <f t="shared" si="78"/>
        <v>-1.1956483268790019</v>
      </c>
      <c r="AG903">
        <f t="shared" si="79"/>
        <v>-2.5010180715255568</v>
      </c>
      <c r="AH903">
        <f t="shared" si="80"/>
        <v>-132.83608220917691</v>
      </c>
      <c r="AI903">
        <f>SQRT(Table1[[#This Row],[ax]]*Table1[[#This Row],[ax]]+Table1[[#This Row],[ay]]*Table1[[#This Row],[ay]]+Table1[[#This Row],[az]]*Table1[[#This Row],[az]])-9.807</f>
        <v>-0.18795872717680773</v>
      </c>
    </row>
    <row r="904" spans="1:35" x14ac:dyDescent="0.25">
      <c r="A904">
        <v>51185576</v>
      </c>
      <c r="B904">
        <v>0.155996</v>
      </c>
      <c r="C904">
        <v>-0.35217799999999999</v>
      </c>
      <c r="D904">
        <v>9.7222390000000001</v>
      </c>
      <c r="E904">
        <v>2.8340000000000001E-3</v>
      </c>
      <c r="F904">
        <v>-3.9390000000000001E-2</v>
      </c>
      <c r="G904">
        <v>-2.1647599999999998</v>
      </c>
      <c r="H904">
        <v>-7.7569980000000003</v>
      </c>
      <c r="I904">
        <v>8.144145</v>
      </c>
      <c r="J904">
        <v>72.640732</v>
      </c>
      <c r="K904">
        <f>Table1[[#This Row],[mx]]-$W$8</f>
        <v>0.15217857428434733</v>
      </c>
      <c r="L904">
        <f>Table1[[#This Row],[my]]-$X$8</f>
        <v>-1.9731363092120393</v>
      </c>
      <c r="M904">
        <f>Table1[[#This Row],[mz]]-$Y$8</f>
        <v>50.037725606784392</v>
      </c>
      <c r="N904">
        <f>Table1[[#This Row],[cx]]*$W$9+Table1[[#This Row],[cy]]*$X$9+Table1[[#This Row],[cz]]*$Y$9</f>
        <v>8.9292743960185939E-2</v>
      </c>
      <c r="O904">
        <f>Table1[[#This Row],[cx]]*$W$10+Table1[[#This Row],[cy]]*$X$10+Table1[[#This Row],[cz]]*$Y$10</f>
        <v>-0.41774970590463012</v>
      </c>
      <c r="P904">
        <f>Table1[[#This Row],[cx]]*$W$11+Table1[[#This Row],[cy]]*$X$11+Table1[[#This Row],[cz]]*$Y$11</f>
        <v>0.87781399542205041</v>
      </c>
      <c r="Q904">
        <f t="shared" si="76"/>
        <v>2.2047324452898077E-3</v>
      </c>
      <c r="R904">
        <f t="shared" si="77"/>
        <v>-77.9347574561572</v>
      </c>
      <c r="AF904">
        <f t="shared" si="78"/>
        <v>0.16237623914007532</v>
      </c>
      <c r="AG904">
        <f t="shared" si="79"/>
        <v>-2.2568807550203127</v>
      </c>
      <c r="AH904">
        <f t="shared" si="80"/>
        <v>-124.03161165874008</v>
      </c>
      <c r="AI904">
        <f>SQRT(Table1[[#This Row],[ax]]*Table1[[#This Row],[ax]]+Table1[[#This Row],[ay]]*Table1[[#This Row],[ay]]+Table1[[#This Row],[az]]*Table1[[#This Row],[az]])-9.807</f>
        <v>-7.7133851443742074E-2</v>
      </c>
    </row>
    <row r="905" spans="1:35" x14ac:dyDescent="0.25">
      <c r="A905">
        <v>51237058</v>
      </c>
      <c r="B905">
        <v>8.8955000000000006E-2</v>
      </c>
      <c r="C905">
        <v>-0.61555300000000002</v>
      </c>
      <c r="D905">
        <v>9.8084340000000001</v>
      </c>
      <c r="E905">
        <v>-1.1609999999999999E-3</v>
      </c>
      <c r="F905">
        <v>-3.1666E-2</v>
      </c>
      <c r="G905">
        <v>-1.028904</v>
      </c>
      <c r="H905">
        <v>-6.8550209999999998</v>
      </c>
      <c r="I905">
        <v>9.0490490000000001</v>
      </c>
      <c r="J905">
        <v>74.201035000000005</v>
      </c>
      <c r="K905">
        <f>Table1[[#This Row],[mx]]-$W$8</f>
        <v>1.0541555742843478</v>
      </c>
      <c r="L905">
        <f>Table1[[#This Row],[my]]-$X$8</f>
        <v>-1.0682323092120392</v>
      </c>
      <c r="M905">
        <f>Table1[[#This Row],[mz]]-$Y$8</f>
        <v>51.598028606784396</v>
      </c>
      <c r="N905">
        <f>Table1[[#This Row],[cx]]*$W$9+Table1[[#This Row],[cy]]*$X$9+Table1[[#This Row],[cz]]*$Y$9</f>
        <v>0.1092553706227596</v>
      </c>
      <c r="O905">
        <f>Table1[[#This Row],[cx]]*$W$10+Table1[[#This Row],[cy]]*$X$10+Table1[[#This Row],[cz]]*$Y$10</f>
        <v>-0.41277184383659954</v>
      </c>
      <c r="P905">
        <f>Table1[[#This Row],[cx]]*$W$11+Table1[[#This Row],[cy]]*$X$11+Table1[[#This Row],[cz]]*$Y$11</f>
        <v>0.9110219031919754</v>
      </c>
      <c r="Q905">
        <f t="shared" si="76"/>
        <v>1.507551571086457E-4</v>
      </c>
      <c r="R905">
        <f t="shared" si="77"/>
        <v>-75.174527232159448</v>
      </c>
      <c r="AF905">
        <f t="shared" si="78"/>
        <v>-6.6520400014688577E-2</v>
      </c>
      <c r="AG905">
        <f t="shared" si="79"/>
        <v>-1.8143281540612648</v>
      </c>
      <c r="AH905">
        <f t="shared" si="80"/>
        <v>-58.951856724128454</v>
      </c>
      <c r="AI905">
        <f>SQRT(Table1[[#This Row],[ax]]*Table1[[#This Row],[ax]]+Table1[[#This Row],[ay]]*Table1[[#This Row],[ay]]+Table1[[#This Row],[az]]*Table1[[#This Row],[az]])-9.807</f>
        <v>2.1132885761669939E-2</v>
      </c>
    </row>
    <row r="906" spans="1:35" x14ac:dyDescent="0.25">
      <c r="A906">
        <v>51288526</v>
      </c>
      <c r="B906">
        <v>-7.1464E-2</v>
      </c>
      <c r="C906">
        <v>0.20569999999999999</v>
      </c>
      <c r="D906">
        <v>9.7868849999999998</v>
      </c>
      <c r="E906">
        <v>-2.7590000000000002E-3</v>
      </c>
      <c r="F906">
        <v>-1.3060000000000001E-3</v>
      </c>
      <c r="G906">
        <v>-0.29705599999999999</v>
      </c>
      <c r="H906">
        <v>-6.6746259999999999</v>
      </c>
      <c r="I906">
        <v>10.677878</v>
      </c>
      <c r="J906">
        <v>74.027671999999995</v>
      </c>
      <c r="K906">
        <f>Table1[[#This Row],[mx]]-$W$8</f>
        <v>1.2345505742843477</v>
      </c>
      <c r="L906">
        <f>Table1[[#This Row],[my]]-$X$8</f>
        <v>0.56059669078796048</v>
      </c>
      <c r="M906">
        <f>Table1[[#This Row],[mz]]-$Y$8</f>
        <v>51.424665606784387</v>
      </c>
      <c r="N906">
        <f>Table1[[#This Row],[cx]]*$W$9+Table1[[#This Row],[cy]]*$X$9+Table1[[#This Row],[cz]]*$Y$9</f>
        <v>0.11255683052618716</v>
      </c>
      <c r="O906">
        <f>Table1[[#This Row],[cx]]*$W$10+Table1[[#This Row],[cy]]*$X$10+Table1[[#This Row],[cz]]*$Y$10</f>
        <v>-0.38187200231216267</v>
      </c>
      <c r="P906">
        <f>Table1[[#This Row],[cx]]*$W$11+Table1[[#This Row],[cy]]*$X$11+Table1[[#This Row],[cz]]*$Y$11</f>
        <v>0.91937531453149723</v>
      </c>
      <c r="Q906">
        <f t="shared" si="76"/>
        <v>1.4034278307764937E-5</v>
      </c>
      <c r="R906">
        <f t="shared" si="77"/>
        <v>-73.577110883101071</v>
      </c>
      <c r="AF906">
        <f t="shared" si="78"/>
        <v>-0.15807905567659414</v>
      </c>
      <c r="AG906">
        <f t="shared" si="79"/>
        <v>-7.482828804408552E-2</v>
      </c>
      <c r="AH906">
        <f t="shared" si="80"/>
        <v>-17.020055079038183</v>
      </c>
      <c r="AI906">
        <f>SQRT(Table1[[#This Row],[ax]]*Table1[[#This Row],[ax]]+Table1[[#This Row],[ay]]*Table1[[#This Row],[ay]]+Table1[[#This Row],[az]]*Table1[[#This Row],[az]])-9.807</f>
        <v>-1.7692690669017352E-2</v>
      </c>
    </row>
    <row r="907" spans="1:35" x14ac:dyDescent="0.25">
      <c r="A907">
        <v>51340004</v>
      </c>
      <c r="B907">
        <v>-0.119351</v>
      </c>
      <c r="C907">
        <v>-2.4154999999999999E-2</v>
      </c>
      <c r="D907">
        <v>9.8180110000000003</v>
      </c>
      <c r="E907">
        <v>-1.1609999999999999E-3</v>
      </c>
      <c r="F907">
        <v>-4.7679999999999997E-3</v>
      </c>
      <c r="G907">
        <v>-0.28773500000000002</v>
      </c>
      <c r="H907">
        <v>-8.2981839999999991</v>
      </c>
      <c r="I907">
        <v>10.496898</v>
      </c>
      <c r="J907">
        <v>73.854301000000007</v>
      </c>
      <c r="K907">
        <f>Table1[[#This Row],[mx]]-$W$8</f>
        <v>-0.3890074257156515</v>
      </c>
      <c r="L907">
        <f>Table1[[#This Row],[my]]-$X$8</f>
        <v>0.37961669078796056</v>
      </c>
      <c r="M907">
        <f>Table1[[#This Row],[mz]]-$Y$8</f>
        <v>51.251294606784398</v>
      </c>
      <c r="N907">
        <f>Table1[[#This Row],[cx]]*$W$9+Table1[[#This Row],[cy]]*$X$9+Table1[[#This Row],[cz]]*$Y$9</f>
        <v>8.1333804663307224E-2</v>
      </c>
      <c r="O907">
        <f>Table1[[#This Row],[cx]]*$W$10+Table1[[#This Row],[cy]]*$X$10+Table1[[#This Row],[cz]]*$Y$10</f>
        <v>-0.38475977579615128</v>
      </c>
      <c r="P907">
        <f>Table1[[#This Row],[cx]]*$W$11+Table1[[#This Row],[cy]]*$X$11+Table1[[#This Row],[cz]]*$Y$11</f>
        <v>0.91695021556210765</v>
      </c>
      <c r="Q907">
        <f t="shared" si="76"/>
        <v>2.0675475717792467E-5</v>
      </c>
      <c r="R907">
        <f t="shared" si="77"/>
        <v>-78.064045381955509</v>
      </c>
      <c r="AF907">
        <f t="shared" si="78"/>
        <v>-6.6520400014688577E-2</v>
      </c>
      <c r="AG907">
        <f t="shared" si="79"/>
        <v>-0.27318627671837648</v>
      </c>
      <c r="AH907">
        <f t="shared" si="80"/>
        <v>-16.486001118196743</v>
      </c>
      <c r="AI907">
        <f>SQRT(Table1[[#This Row],[ax]]*Table1[[#This Row],[ax]]+Table1[[#This Row],[ay]]*Table1[[#This Row],[ay]]+Table1[[#This Row],[az]]*Table1[[#This Row],[az]])-9.807</f>
        <v>1.1766120106283751E-2</v>
      </c>
    </row>
    <row r="908" spans="1:35" x14ac:dyDescent="0.25">
      <c r="A908">
        <v>51391485</v>
      </c>
      <c r="B908">
        <v>-0.74187499999999995</v>
      </c>
      <c r="C908">
        <v>5.0206850000000003</v>
      </c>
      <c r="D908">
        <v>8.2162089999999992</v>
      </c>
      <c r="E908">
        <v>0.142652</v>
      </c>
      <c r="F908">
        <v>-7.7206999999999998E-2</v>
      </c>
      <c r="G908">
        <v>-1.0398229999999999</v>
      </c>
      <c r="H908">
        <v>-6.8550209999999998</v>
      </c>
      <c r="I908">
        <v>8.3251259999999991</v>
      </c>
      <c r="J908">
        <v>73.854301000000007</v>
      </c>
      <c r="K908">
        <f>Table1[[#This Row],[mx]]-$W$8</f>
        <v>1.0541555742843478</v>
      </c>
      <c r="L908">
        <f>Table1[[#This Row],[my]]-$X$8</f>
        <v>-1.7921553092120401</v>
      </c>
      <c r="M908">
        <f>Table1[[#This Row],[mz]]-$Y$8</f>
        <v>51.251294606784398</v>
      </c>
      <c r="N908">
        <f>Table1[[#This Row],[cx]]*$W$9+Table1[[#This Row],[cy]]*$X$9+Table1[[#This Row],[cz]]*$Y$9</f>
        <v>0.1085807590823739</v>
      </c>
      <c r="O908">
        <f>Table1[[#This Row],[cx]]*$W$10+Table1[[#This Row],[cy]]*$X$10+Table1[[#This Row],[cz]]*$Y$10</f>
        <v>-0.42322238625956621</v>
      </c>
      <c r="P908">
        <f>Table1[[#This Row],[cx]]*$W$11+Table1[[#This Row],[cy]]*$X$11+Table1[[#This Row],[cz]]*$Y$11</f>
        <v>0.89965673478669572</v>
      </c>
      <c r="Q908">
        <f t="shared" si="76"/>
        <v>8.3642378523313879E-8</v>
      </c>
      <c r="R908">
        <f t="shared" si="77"/>
        <v>-75.610704723419417</v>
      </c>
      <c r="AF908">
        <f t="shared" si="78"/>
        <v>8.1733575391002198</v>
      </c>
      <c r="AG908">
        <f t="shared" si="79"/>
        <v>-4.4236352488665469</v>
      </c>
      <c r="AH908">
        <f t="shared" si="80"/>
        <v>-59.577469340631794</v>
      </c>
      <c r="AI908">
        <f>SQRT(Table1[[#This Row],[ax]]*Table1[[#This Row],[ax]]+Table1[[#This Row],[ay]]*Table1[[#This Row],[ay]]+Table1[[#This Row],[az]]*Table1[[#This Row],[az]])-9.807</f>
        <v>-0.14968429031488206</v>
      </c>
    </row>
    <row r="909" spans="1:35" x14ac:dyDescent="0.25">
      <c r="A909">
        <v>51442960</v>
      </c>
      <c r="B909">
        <v>-0.107379</v>
      </c>
      <c r="C909">
        <v>-0.22048999999999999</v>
      </c>
      <c r="D909">
        <v>9.9736419999999999</v>
      </c>
      <c r="E909">
        <v>-4.2707000000000002E-2</v>
      </c>
      <c r="F909">
        <v>-6.4423999999999995E-2</v>
      </c>
      <c r="G909">
        <v>-3.1746460000000001</v>
      </c>
      <c r="H909">
        <v>-7.3962070000000004</v>
      </c>
      <c r="I909">
        <v>10.315917000000001</v>
      </c>
      <c r="J909">
        <v>74.374404999999996</v>
      </c>
      <c r="K909">
        <f>Table1[[#This Row],[mx]]-$W$8</f>
        <v>0.5129695742843472</v>
      </c>
      <c r="L909">
        <f>Table1[[#This Row],[my]]-$X$8</f>
        <v>0.19863569078796139</v>
      </c>
      <c r="M909">
        <f>Table1[[#This Row],[mz]]-$Y$8</f>
        <v>51.771398606784388</v>
      </c>
      <c r="N909">
        <f>Table1[[#This Row],[cx]]*$W$9+Table1[[#This Row],[cy]]*$X$9+Table1[[#This Row],[cz]]*$Y$9</f>
        <v>9.9384392077150663E-2</v>
      </c>
      <c r="O909">
        <f>Table1[[#This Row],[cx]]*$W$10+Table1[[#This Row],[cy]]*$X$10+Table1[[#This Row],[cz]]*$Y$10</f>
        <v>-0.39148577024511461</v>
      </c>
      <c r="P909">
        <f>Table1[[#This Row],[cx]]*$W$11+Table1[[#This Row],[cy]]*$X$11+Table1[[#This Row],[cz]]*$Y$11</f>
        <v>0.92383751125938696</v>
      </c>
      <c r="Q909">
        <f t="shared" si="76"/>
        <v>2.7602874755008845E-4</v>
      </c>
      <c r="R909">
        <f t="shared" si="77"/>
        <v>-75.755544653766833</v>
      </c>
      <c r="AF909">
        <f t="shared" si="78"/>
        <v>-2.4469308556652067</v>
      </c>
      <c r="AG909">
        <f t="shared" si="79"/>
        <v>-3.6912232993508152</v>
      </c>
      <c r="AH909">
        <f t="shared" si="80"/>
        <v>-181.89381724808874</v>
      </c>
      <c r="AI909">
        <f>SQRT(Table1[[#This Row],[ax]]*Table1[[#This Row],[ax]]+Table1[[#This Row],[ay]]*Table1[[#This Row],[ay]]+Table1[[#This Row],[az]]*Table1[[#This Row],[az]])-9.807</f>
        <v>0.16965679643762144</v>
      </c>
    </row>
    <row r="910" spans="1:35" x14ac:dyDescent="0.25">
      <c r="A910">
        <v>51494440</v>
      </c>
      <c r="B910">
        <v>-0.24385599999999999</v>
      </c>
      <c r="C910">
        <v>-0.19894100000000001</v>
      </c>
      <c r="D910">
        <v>9.8084340000000001</v>
      </c>
      <c r="E910">
        <v>-3.0456E-2</v>
      </c>
      <c r="F910">
        <v>-7.5874999999999998E-2</v>
      </c>
      <c r="G910">
        <v>-3.3304429999999998</v>
      </c>
      <c r="H910">
        <v>-8.8393700000000006</v>
      </c>
      <c r="I910">
        <v>8.8680690000000002</v>
      </c>
      <c r="J910">
        <v>73.680931000000001</v>
      </c>
      <c r="K910">
        <f>Table1[[#This Row],[mx]]-$W$8</f>
        <v>-0.930193425715653</v>
      </c>
      <c r="L910">
        <f>Table1[[#This Row],[my]]-$X$8</f>
        <v>-1.2492123092120391</v>
      </c>
      <c r="M910">
        <f>Table1[[#This Row],[mz]]-$Y$8</f>
        <v>51.077924606784393</v>
      </c>
      <c r="N910">
        <f>Table1[[#This Row],[cx]]*$W$9+Table1[[#This Row],[cy]]*$X$9+Table1[[#This Row],[cz]]*$Y$9</f>
        <v>7.0564623214767322E-2</v>
      </c>
      <c r="O910">
        <f>Table1[[#This Row],[cx]]*$W$10+Table1[[#This Row],[cy]]*$X$10+Table1[[#This Row],[cz]]*$Y$10</f>
        <v>-0.4132198946943873</v>
      </c>
      <c r="P910">
        <f>Table1[[#This Row],[cx]]*$W$11+Table1[[#This Row],[cy]]*$X$11+Table1[[#This Row],[cz]]*$Y$11</f>
        <v>0.90285082597834865</v>
      </c>
      <c r="Q910">
        <f t="shared" si="76"/>
        <v>8.3363083124691397E-5</v>
      </c>
      <c r="R910">
        <f t="shared" si="77"/>
        <v>-80.309207988561411</v>
      </c>
      <c r="AF910">
        <f t="shared" si="78"/>
        <v>-1.7450002608504354</v>
      </c>
      <c r="AG910">
        <f t="shared" si="79"/>
        <v>-4.3473172705551208</v>
      </c>
      <c r="AH910">
        <f t="shared" si="80"/>
        <v>-190.82032780888841</v>
      </c>
      <c r="AI910">
        <f>SQRT(Table1[[#This Row],[ax]]*Table1[[#This Row],[ax]]+Table1[[#This Row],[ay]]*Table1[[#This Row],[ay]]+Table1[[#This Row],[az]]*Table1[[#This Row],[az]])-9.807</f>
        <v>6.4815841562051446E-3</v>
      </c>
    </row>
    <row r="911" spans="1:35" x14ac:dyDescent="0.25">
      <c r="A911">
        <v>51545924</v>
      </c>
      <c r="B911">
        <v>2.6703000000000001E-2</v>
      </c>
      <c r="C911">
        <v>-0.76878999999999997</v>
      </c>
      <c r="D911">
        <v>9.8299830000000004</v>
      </c>
      <c r="E911">
        <v>-5.1494999999999999E-2</v>
      </c>
      <c r="F911">
        <v>-5.6168000000000003E-2</v>
      </c>
      <c r="G911">
        <v>-2.975705</v>
      </c>
      <c r="H911">
        <v>-7.3962070000000004</v>
      </c>
      <c r="I911">
        <v>9.9539550000000006</v>
      </c>
      <c r="J911">
        <v>72.987465</v>
      </c>
      <c r="K911">
        <f>Table1[[#This Row],[mx]]-$W$8</f>
        <v>0.5129695742843472</v>
      </c>
      <c r="L911">
        <f>Table1[[#This Row],[my]]-$X$8</f>
        <v>-0.16332630921203872</v>
      </c>
      <c r="M911">
        <f>Table1[[#This Row],[mz]]-$Y$8</f>
        <v>50.384458606784392</v>
      </c>
      <c r="N911">
        <f>Table1[[#This Row],[cx]]*$W$9+Table1[[#This Row],[cy]]*$X$9+Table1[[#This Row],[cz]]*$Y$9</f>
        <v>9.694678281578438E-2</v>
      </c>
      <c r="O911">
        <f>Table1[[#This Row],[cx]]*$W$10+Table1[[#This Row],[cy]]*$X$10+Table1[[#This Row],[cz]]*$Y$10</f>
        <v>-0.3874430454467892</v>
      </c>
      <c r="P911">
        <f>Table1[[#This Row],[cx]]*$W$11+Table1[[#This Row],[cy]]*$X$11+Table1[[#This Row],[cz]]*$Y$11</f>
        <v>0.89651806362605901</v>
      </c>
      <c r="Q911">
        <f t="shared" si="76"/>
        <v>1.3501633825055539E-3</v>
      </c>
      <c r="R911">
        <f t="shared" si="77"/>
        <v>-75.95178444381564</v>
      </c>
      <c r="AF911">
        <f t="shared" si="78"/>
        <v>-2.950446166026174</v>
      </c>
      <c r="AG911">
        <f t="shared" si="79"/>
        <v>-3.218189343690808</v>
      </c>
      <c r="AH911">
        <f t="shared" si="80"/>
        <v>-170.49533757597663</v>
      </c>
      <c r="AI911">
        <f>SQRT(Table1[[#This Row],[ax]]*Table1[[#This Row],[ax]]+Table1[[#This Row],[ay]]*Table1[[#This Row],[ay]]+Table1[[#This Row],[az]]*Table1[[#This Row],[az]])-9.807</f>
        <v>5.3036353614423604E-2</v>
      </c>
    </row>
    <row r="912" spans="1:35" x14ac:dyDescent="0.25">
      <c r="A912">
        <v>51597403</v>
      </c>
      <c r="B912">
        <v>7.4589000000000003E-2</v>
      </c>
      <c r="C912">
        <v>0.52175099999999996</v>
      </c>
      <c r="D912">
        <v>9.7054790000000004</v>
      </c>
      <c r="E912">
        <v>1.0024999999999999E-2</v>
      </c>
      <c r="F912">
        <v>-5.9364E-2</v>
      </c>
      <c r="G912">
        <v>-2.542135</v>
      </c>
      <c r="H912">
        <v>-7.2158119999999997</v>
      </c>
      <c r="I912">
        <v>10.85886</v>
      </c>
      <c r="J912">
        <v>73.854301000000007</v>
      </c>
      <c r="K912">
        <f>Table1[[#This Row],[mx]]-$W$8</f>
        <v>0.69336457428434795</v>
      </c>
      <c r="L912">
        <f>Table1[[#This Row],[my]]-$X$8</f>
        <v>0.74157869078796068</v>
      </c>
      <c r="M912">
        <f>Table1[[#This Row],[mz]]-$Y$8</f>
        <v>51.251294606784398</v>
      </c>
      <c r="N912">
        <f>Table1[[#This Row],[cx]]*$W$9+Table1[[#This Row],[cy]]*$X$9+Table1[[#This Row],[cz]]*$Y$9</f>
        <v>0.10197396476040455</v>
      </c>
      <c r="O912">
        <f>Table1[[#This Row],[cx]]*$W$10+Table1[[#This Row],[cy]]*$X$10+Table1[[#This Row],[cz]]*$Y$10</f>
        <v>-0.37758571239557631</v>
      </c>
      <c r="P912">
        <f>Table1[[#This Row],[cx]]*$W$11+Table1[[#This Row],[cy]]*$X$11+Table1[[#This Row],[cz]]*$Y$11</f>
        <v>0.91823400423837231</v>
      </c>
      <c r="Q912">
        <f t="shared" si="76"/>
        <v>1.5028444422478322E-5</v>
      </c>
      <c r="R912">
        <f t="shared" si="77"/>
        <v>-74.886772823640371</v>
      </c>
      <c r="AF912">
        <f t="shared" si="78"/>
        <v>0.57439018961865029</v>
      </c>
      <c r="AG912">
        <f t="shared" si="79"/>
        <v>-3.4013066550146189</v>
      </c>
      <c r="AH912">
        <f t="shared" si="80"/>
        <v>-145.65360645248953</v>
      </c>
      <c r="AI912">
        <f>SQRT(Table1[[#This Row],[ax]]*Table1[[#This Row],[ax]]+Table1[[#This Row],[ay]]*Table1[[#This Row],[ay]]+Table1[[#This Row],[az]]*Table1[[#This Row],[az]])-9.807</f>
        <v>-8.7220668947107782E-2</v>
      </c>
    </row>
    <row r="913" spans="1:35" x14ac:dyDescent="0.25">
      <c r="A913">
        <v>51648882</v>
      </c>
      <c r="B913">
        <v>-8.8224999999999998E-2</v>
      </c>
      <c r="C913">
        <v>0.72287400000000002</v>
      </c>
      <c r="D913">
        <v>9.7701250000000002</v>
      </c>
      <c r="E913">
        <v>-7.2859999999999999E-3</v>
      </c>
      <c r="F913">
        <v>-2.6339999999999999E-2</v>
      </c>
      <c r="G913">
        <v>-2.3261500000000002</v>
      </c>
      <c r="H913">
        <v>-7.7569980000000003</v>
      </c>
      <c r="I913">
        <v>9.5919919999999994</v>
      </c>
      <c r="J913">
        <v>74.374404999999996</v>
      </c>
      <c r="K913">
        <f>Table1[[#This Row],[mx]]-$W$8</f>
        <v>0.15217857428434733</v>
      </c>
      <c r="L913">
        <f>Table1[[#This Row],[my]]-$X$8</f>
        <v>-0.52528930921203987</v>
      </c>
      <c r="M913">
        <f>Table1[[#This Row],[mz]]-$Y$8</f>
        <v>51.771398606784388</v>
      </c>
      <c r="N913">
        <f>Table1[[#This Row],[cx]]*$W$9+Table1[[#This Row],[cy]]*$X$9+Table1[[#This Row],[cz]]*$Y$9</f>
        <v>9.2442226493357704E-2</v>
      </c>
      <c r="O913">
        <f>Table1[[#This Row],[cx]]*$W$10+Table1[[#This Row],[cy]]*$X$10+Table1[[#This Row],[cz]]*$Y$10</f>
        <v>-0.40479260402622341</v>
      </c>
      <c r="P913">
        <f>Table1[[#This Row],[cx]]*$W$11+Table1[[#This Row],[cy]]*$X$11+Table1[[#This Row],[cz]]*$Y$11</f>
        <v>0.91909021162355731</v>
      </c>
      <c r="Q913">
        <f t="shared" si="76"/>
        <v>2.9341753025065228E-4</v>
      </c>
      <c r="R913">
        <f t="shared" si="77"/>
        <v>-77.136001948730069</v>
      </c>
      <c r="AF913">
        <f t="shared" si="78"/>
        <v>-0.41745704953231783</v>
      </c>
      <c r="AG913">
        <f t="shared" si="79"/>
        <v>-1.5091708323745883</v>
      </c>
      <c r="AH913">
        <f t="shared" si="80"/>
        <v>-133.27857751435644</v>
      </c>
      <c r="AI913">
        <f>SQRT(Table1[[#This Row],[ax]]*Table1[[#This Row],[ax]]+Table1[[#This Row],[ay]]*Table1[[#This Row],[ay]]+Table1[[#This Row],[az]]*Table1[[#This Row],[az]])-9.807</f>
        <v>-9.7721785126374527E-3</v>
      </c>
    </row>
    <row r="914" spans="1:35" x14ac:dyDescent="0.25">
      <c r="A914">
        <v>51700357</v>
      </c>
      <c r="B914">
        <v>-9.0619000000000005E-2</v>
      </c>
      <c r="C914">
        <v>-0.112745</v>
      </c>
      <c r="D914">
        <v>9.7749140000000008</v>
      </c>
      <c r="E914">
        <v>-1.6341000000000001E-2</v>
      </c>
      <c r="F914">
        <v>-3.8323999999999997E-2</v>
      </c>
      <c r="G914">
        <v>-1.8811290000000001</v>
      </c>
      <c r="H914">
        <v>-9.2001609999999996</v>
      </c>
      <c r="I914">
        <v>10.677878</v>
      </c>
      <c r="J914">
        <v>74.374404999999996</v>
      </c>
      <c r="K914">
        <f>Table1[[#This Row],[mx]]-$W$8</f>
        <v>-1.290984425715652</v>
      </c>
      <c r="L914">
        <f>Table1[[#This Row],[my]]-$X$8</f>
        <v>0.56059669078796048</v>
      </c>
      <c r="M914">
        <f>Table1[[#This Row],[mz]]-$Y$8</f>
        <v>51.771398606784388</v>
      </c>
      <c r="N914">
        <f>Table1[[#This Row],[cx]]*$W$9+Table1[[#This Row],[cy]]*$X$9+Table1[[#This Row],[cz]]*$Y$9</f>
        <v>6.5083481687999351E-2</v>
      </c>
      <c r="O914">
        <f>Table1[[#This Row],[cx]]*$W$10+Table1[[#This Row],[cy]]*$X$10+Table1[[#This Row],[cz]]*$Y$10</f>
        <v>-0.38597782341323339</v>
      </c>
      <c r="P914">
        <f>Table1[[#This Row],[cx]]*$W$11+Table1[[#This Row],[cy]]*$X$11+Table1[[#This Row],[cz]]*$Y$11</f>
        <v>0.92860883842310626</v>
      </c>
      <c r="Q914">
        <f t="shared" si="76"/>
        <v>2.4115339879895818E-4</v>
      </c>
      <c r="R914">
        <f t="shared" si="77"/>
        <v>-80.428833727413121</v>
      </c>
      <c r="AF914">
        <f t="shared" si="78"/>
        <v>-0.93627033302327833</v>
      </c>
      <c r="AG914">
        <f t="shared" si="79"/>
        <v>-2.1958034540593667</v>
      </c>
      <c r="AH914">
        <f t="shared" si="80"/>
        <v>-107.78075241966503</v>
      </c>
      <c r="AI914">
        <f>SQRT(Table1[[#This Row],[ax]]*Table1[[#This Row],[ax]]+Table1[[#This Row],[ay]]*Table1[[#This Row],[ay]]+Table1[[#This Row],[az]]*Table1[[#This Row],[az]])-9.807</f>
        <v>-3.1015806805843482E-2</v>
      </c>
    </row>
    <row r="915" spans="1:35" x14ac:dyDescent="0.25">
      <c r="A915">
        <v>51751837</v>
      </c>
      <c r="B915">
        <v>-2.8367E-2</v>
      </c>
      <c r="C915">
        <v>0.145842</v>
      </c>
      <c r="D915">
        <v>9.8587150000000001</v>
      </c>
      <c r="E915">
        <v>-2.726E-2</v>
      </c>
      <c r="F915">
        <v>-2.5807E-2</v>
      </c>
      <c r="G915">
        <v>-1.670736</v>
      </c>
      <c r="H915">
        <v>-8.8393700000000006</v>
      </c>
      <c r="I915">
        <v>11.401802999999999</v>
      </c>
      <c r="J915">
        <v>73.680931000000001</v>
      </c>
      <c r="K915">
        <f>Table1[[#This Row],[mx]]-$W$8</f>
        <v>-0.930193425715653</v>
      </c>
      <c r="L915">
        <f>Table1[[#This Row],[my]]-$X$8</f>
        <v>1.28452169078796</v>
      </c>
      <c r="M915">
        <f>Table1[[#This Row],[mz]]-$Y$8</f>
        <v>51.077924606784393</v>
      </c>
      <c r="N915">
        <f>Table1[[#This Row],[cx]]*$W$9+Table1[[#This Row],[cy]]*$X$9+Table1[[#This Row],[cz]]*$Y$9</f>
        <v>7.0825467449447926E-2</v>
      </c>
      <c r="O915">
        <f>Table1[[#This Row],[cx]]*$W$10+Table1[[#This Row],[cy]]*$X$10+Table1[[#This Row],[cz]]*$Y$10</f>
        <v>-0.36737495837672901</v>
      </c>
      <c r="P915">
        <f>Table1[[#This Row],[cx]]*$W$11+Table1[[#This Row],[cy]]*$X$11+Table1[[#This Row],[cz]]*$Y$11</f>
        <v>0.92099215192202888</v>
      </c>
      <c r="Q915">
        <f t="shared" si="76"/>
        <v>1.3907129263825331E-4</v>
      </c>
      <c r="R915">
        <f t="shared" si="77"/>
        <v>-79.087939558006511</v>
      </c>
      <c r="AF915">
        <f t="shared" si="78"/>
        <v>-1.561882949526624</v>
      </c>
      <c r="AG915">
        <f t="shared" si="79"/>
        <v>-1.4786321818941155</v>
      </c>
      <c r="AH915">
        <f t="shared" si="80"/>
        <v>-95.726121480569105</v>
      </c>
      <c r="AI915">
        <f>SQRT(Table1[[#This Row],[ax]]*Table1[[#This Row],[ax]]+Table1[[#This Row],[ay]]*Table1[[#This Row],[ay]]+Table1[[#This Row],[az]]*Table1[[#This Row],[az]])-9.807</f>
        <v>5.283448273235436E-2</v>
      </c>
    </row>
    <row r="916" spans="1:35" x14ac:dyDescent="0.25">
      <c r="A916">
        <v>51803313</v>
      </c>
      <c r="B916">
        <v>-0.272588</v>
      </c>
      <c r="C916">
        <v>-6.7252999999999993E-2</v>
      </c>
      <c r="D916">
        <v>9.5402699999999996</v>
      </c>
      <c r="E916">
        <v>1.6417000000000001E-2</v>
      </c>
      <c r="F916">
        <v>-1.0094000000000001E-2</v>
      </c>
      <c r="G916">
        <v>-1.905097</v>
      </c>
      <c r="H916">
        <v>-9.5609509999999993</v>
      </c>
      <c r="I916">
        <v>10.677878</v>
      </c>
      <c r="J916">
        <v>74.027671999999995</v>
      </c>
      <c r="K916">
        <f>Table1[[#This Row],[mx]]-$W$8</f>
        <v>-1.6517744257156517</v>
      </c>
      <c r="L916">
        <f>Table1[[#This Row],[my]]-$X$8</f>
        <v>0.56059669078796048</v>
      </c>
      <c r="M916">
        <f>Table1[[#This Row],[mz]]-$Y$8</f>
        <v>51.424665606784387</v>
      </c>
      <c r="N916">
        <f>Table1[[#This Row],[cx]]*$W$9+Table1[[#This Row],[cy]]*$X$9+Table1[[#This Row],[cz]]*$Y$9</f>
        <v>5.7615779177836821E-2</v>
      </c>
      <c r="O916">
        <f>Table1[[#This Row],[cx]]*$W$10+Table1[[#This Row],[cy]]*$X$10+Table1[[#This Row],[cz]]*$Y$10</f>
        <v>-0.38353810020979423</v>
      </c>
      <c r="P916">
        <f>Table1[[#This Row],[cx]]*$W$11+Table1[[#This Row],[cy]]*$X$11+Table1[[#This Row],[cz]]*$Y$11</f>
        <v>0.92286285897056997</v>
      </c>
      <c r="Q916">
        <f t="shared" si="76"/>
        <v>4.3970264741725242E-6</v>
      </c>
      <c r="R916">
        <f t="shared" si="77"/>
        <v>-81.456806906004715</v>
      </c>
      <c r="AF916">
        <f t="shared" si="78"/>
        <v>0.94062481226627259</v>
      </c>
      <c r="AG916">
        <f t="shared" si="79"/>
        <v>-0.57834359840505301</v>
      </c>
      <c r="AH916">
        <f t="shared" si="80"/>
        <v>-109.15401766303459</v>
      </c>
      <c r="AI916">
        <f>SQRT(Table1[[#This Row],[ax]]*Table1[[#This Row],[ax]]+Table1[[#This Row],[ay]]*Table1[[#This Row],[ay]]+Table1[[#This Row],[az]]*Table1[[#This Row],[az]])-9.807</f>
        <v>-0.26259960727479914</v>
      </c>
    </row>
    <row r="917" spans="1:35" x14ac:dyDescent="0.25">
      <c r="A917">
        <v>51854786</v>
      </c>
      <c r="B917">
        <v>-0.27737600000000001</v>
      </c>
      <c r="C917">
        <v>0.32780999999999999</v>
      </c>
      <c r="D917">
        <v>9.6504089999999998</v>
      </c>
      <c r="E917">
        <v>-2.726E-2</v>
      </c>
      <c r="F917">
        <v>-3.1133999999999998E-2</v>
      </c>
      <c r="G917">
        <v>-1.70882</v>
      </c>
      <c r="H917">
        <v>-9.9217410000000008</v>
      </c>
      <c r="I917">
        <v>11.039840999999999</v>
      </c>
      <c r="J917">
        <v>75.414603999999997</v>
      </c>
      <c r="K917">
        <f>Table1[[#This Row],[mx]]-$W$8</f>
        <v>-2.0125644257156532</v>
      </c>
      <c r="L917">
        <f>Table1[[#This Row],[my]]-$X$8</f>
        <v>0.92255969078795985</v>
      </c>
      <c r="M917">
        <f>Table1[[#This Row],[mz]]-$Y$8</f>
        <v>52.811597606784389</v>
      </c>
      <c r="N917">
        <f>Table1[[#This Row],[cx]]*$W$9+Table1[[#This Row],[cy]]*$X$9+Table1[[#This Row],[cz]]*$Y$9</f>
        <v>5.3185755175031713E-2</v>
      </c>
      <c r="O917">
        <f>Table1[[#This Row],[cx]]*$W$10+Table1[[#This Row],[cy]]*$X$10+Table1[[#This Row],[cz]]*$Y$10</f>
        <v>-0.3877890076950683</v>
      </c>
      <c r="P917">
        <f>Table1[[#This Row],[cx]]*$W$11+Table1[[#This Row],[cy]]*$X$11+Table1[[#This Row],[cz]]*$Y$11</f>
        <v>0.95061811343107194</v>
      </c>
      <c r="Q917">
        <f t="shared" si="76"/>
        <v>3.2357708692837138E-3</v>
      </c>
      <c r="R917">
        <f t="shared" si="77"/>
        <v>-82.190534377339972</v>
      </c>
      <c r="AF917">
        <f t="shared" si="78"/>
        <v>-1.561882949526624</v>
      </c>
      <c r="AG917">
        <f t="shared" si="79"/>
        <v>-1.7838467993603049</v>
      </c>
      <c r="AH917">
        <f t="shared" si="80"/>
        <v>-97.908173947545336</v>
      </c>
      <c r="AI917">
        <f>SQRT(Table1[[#This Row],[ax]]*Table1[[#This Row],[ax]]+Table1[[#This Row],[ay]]*Table1[[#This Row],[ay]]+Table1[[#This Row],[az]]*Table1[[#This Row],[az]])-9.807</f>
        <v>-0.14704188887151481</v>
      </c>
    </row>
    <row r="918" spans="1:35" x14ac:dyDescent="0.25">
      <c r="A918">
        <v>51906262</v>
      </c>
      <c r="B918">
        <v>-5.9492999999999997E-2</v>
      </c>
      <c r="C918">
        <v>0.478653</v>
      </c>
      <c r="D918">
        <v>9.9233619999999991</v>
      </c>
      <c r="E918">
        <v>-4.2439999999999999E-2</v>
      </c>
      <c r="F918">
        <v>-4.0188000000000001E-2</v>
      </c>
      <c r="G918">
        <v>-1.6148089999999999</v>
      </c>
      <c r="H918">
        <v>-9.2001609999999996</v>
      </c>
      <c r="I918">
        <v>9.9539550000000006</v>
      </c>
      <c r="J918">
        <v>75.761336999999997</v>
      </c>
      <c r="K918">
        <f>Table1[[#This Row],[mx]]-$W$8</f>
        <v>-1.290984425715652</v>
      </c>
      <c r="L918">
        <f>Table1[[#This Row],[my]]-$X$8</f>
        <v>-0.16332630921203872</v>
      </c>
      <c r="M918">
        <f>Table1[[#This Row],[mz]]-$Y$8</f>
        <v>53.158330606784389</v>
      </c>
      <c r="N918">
        <f>Table1[[#This Row],[cx]]*$W$9+Table1[[#This Row],[cy]]*$X$9+Table1[[#This Row],[cz]]*$Y$9</f>
        <v>6.7409286820602793E-2</v>
      </c>
      <c r="O918">
        <f>Table1[[#This Row],[cx]]*$W$10+Table1[[#This Row],[cy]]*$X$10+Table1[[#This Row],[cz]]*$Y$10</f>
        <v>-0.40966829887250256</v>
      </c>
      <c r="P918">
        <f>Table1[[#This Row],[cx]]*$W$11+Table1[[#This Row],[cy]]*$X$11+Table1[[#This Row],[cz]]*$Y$11</f>
        <v>0.94815329660804815</v>
      </c>
      <c r="Q918">
        <f t="shared" si="76"/>
        <v>5.0932202734780769E-3</v>
      </c>
      <c r="R918">
        <f t="shared" si="77"/>
        <v>-80.655938675916587</v>
      </c>
      <c r="AF918">
        <f t="shared" si="78"/>
        <v>-2.4316328825352138</v>
      </c>
      <c r="AG918">
        <f t="shared" si="79"/>
        <v>-2.3026027870717525</v>
      </c>
      <c r="AH918">
        <f t="shared" si="80"/>
        <v>-92.521740419740951</v>
      </c>
      <c r="AI918">
        <f>SQRT(Table1[[#This Row],[ax]]*Table1[[#This Row],[ax]]+Table1[[#This Row],[ay]]*Table1[[#This Row],[ay]]+Table1[[#This Row],[az]]*Table1[[#This Row],[az]])-9.807</f>
        <v>0.12807732705196351</v>
      </c>
    </row>
    <row r="919" spans="1:35" x14ac:dyDescent="0.25">
      <c r="A919">
        <v>51957740</v>
      </c>
      <c r="B919">
        <v>-1.1606E-2</v>
      </c>
      <c r="C919">
        <v>-1.089629</v>
      </c>
      <c r="D919">
        <v>10.232229</v>
      </c>
      <c r="E919">
        <v>-1.0748000000000001E-2</v>
      </c>
      <c r="F919">
        <v>-7.1650000000000004E-3</v>
      </c>
      <c r="G919">
        <v>-1.534646</v>
      </c>
      <c r="H919">
        <v>-10.462928</v>
      </c>
      <c r="I919">
        <v>9.7729739999999996</v>
      </c>
      <c r="J919">
        <v>74.547768000000005</v>
      </c>
      <c r="K919">
        <f>Table1[[#This Row],[mx]]-$W$8</f>
        <v>-2.5537514257156522</v>
      </c>
      <c r="L919">
        <f>Table1[[#This Row],[my]]-$X$8</f>
        <v>-0.34430730921203967</v>
      </c>
      <c r="M919">
        <f>Table1[[#This Row],[mz]]-$Y$8</f>
        <v>51.944761606784397</v>
      </c>
      <c r="N919">
        <f>Table1[[#This Row],[cx]]*$W$9+Table1[[#This Row],[cy]]*$X$9+Table1[[#This Row],[cz]]*$Y$9</f>
        <v>4.1253652176714693E-2</v>
      </c>
      <c r="O919">
        <f>Table1[[#This Row],[cx]]*$W$10+Table1[[#This Row],[cy]]*$X$10+Table1[[#This Row],[cz]]*$Y$10</f>
        <v>-0.4044038803939965</v>
      </c>
      <c r="P919">
        <f>Table1[[#This Row],[cx]]*$W$11+Table1[[#This Row],[cy]]*$X$11+Table1[[#This Row],[cz]]*$Y$11</f>
        <v>0.92674649954309996</v>
      </c>
      <c r="Q919">
        <f t="shared" si="76"/>
        <v>5.8097566128254257E-4</v>
      </c>
      <c r="R919">
        <f t="shared" si="77"/>
        <v>-84.175347608126103</v>
      </c>
      <c r="AF919">
        <f t="shared" si="78"/>
        <v>-0.61581503820660888</v>
      </c>
      <c r="AG919">
        <f t="shared" si="79"/>
        <v>-0.41052426021123484</v>
      </c>
      <c r="AH919">
        <f t="shared" si="80"/>
        <v>-87.928738846633735</v>
      </c>
      <c r="AI919">
        <f>SQRT(Table1[[#This Row],[ax]]*Table1[[#This Row],[ax]]+Table1[[#This Row],[ay]]*Table1[[#This Row],[ay]]+Table1[[#This Row],[az]]*Table1[[#This Row],[az]])-9.807</f>
        <v>0.48308923019222405</v>
      </c>
    </row>
    <row r="920" spans="1:35" x14ac:dyDescent="0.25">
      <c r="A920">
        <v>52009220</v>
      </c>
      <c r="B920">
        <v>-0.133717</v>
      </c>
      <c r="C920">
        <v>1.6925749999999999</v>
      </c>
      <c r="D920">
        <v>9.8251939999999998</v>
      </c>
      <c r="E920">
        <v>-1.208E-2</v>
      </c>
      <c r="F920">
        <v>-3.4328999999999998E-2</v>
      </c>
      <c r="G920">
        <v>-1.825202</v>
      </c>
      <c r="H920">
        <v>-11.545299999999999</v>
      </c>
      <c r="I920">
        <v>10.134935</v>
      </c>
      <c r="J920">
        <v>74.894501000000005</v>
      </c>
      <c r="K920">
        <f>Table1[[#This Row],[mx]]-$W$8</f>
        <v>-3.6361234257156516</v>
      </c>
      <c r="L920">
        <f>Table1[[#This Row],[my]]-$X$8</f>
        <v>1.7653690787961196E-2</v>
      </c>
      <c r="M920">
        <f>Table1[[#This Row],[mz]]-$Y$8</f>
        <v>52.291494606784397</v>
      </c>
      <c r="N920">
        <f>Table1[[#This Row],[cx]]*$W$9+Table1[[#This Row],[cy]]*$X$9+Table1[[#This Row],[cz]]*$Y$9</f>
        <v>2.1288101889325617E-2</v>
      </c>
      <c r="O920">
        <f>Table1[[#This Row],[cx]]*$W$10+Table1[[#This Row],[cy]]*$X$10+Table1[[#This Row],[cz]]*$Y$10</f>
        <v>-0.40112739373464756</v>
      </c>
      <c r="P920">
        <f>Table1[[#This Row],[cx]]*$W$11+Table1[[#This Row],[cy]]*$X$11+Table1[[#This Row],[cz]]*$Y$11</f>
        <v>0.93682786144305996</v>
      </c>
      <c r="Q920">
        <f t="shared" si="76"/>
        <v>1.5212192863687088E-3</v>
      </c>
      <c r="R920">
        <f t="shared" si="77"/>
        <v>-86.96212417437367</v>
      </c>
      <c r="AF920">
        <f t="shared" si="78"/>
        <v>-0.69213301651803449</v>
      </c>
      <c r="AG920">
        <f t="shared" si="79"/>
        <v>-1.966906814904603</v>
      </c>
      <c r="AH920">
        <f t="shared" si="80"/>
        <v>-104.57637135883688</v>
      </c>
      <c r="AI920">
        <f>SQRT(Table1[[#This Row],[ax]]*Table1[[#This Row],[ax]]+Table1[[#This Row],[ay]]*Table1[[#This Row],[ay]]+Table1[[#This Row],[az]]*Table1[[#This Row],[az]])-9.807</f>
        <v>0.16381378345569075</v>
      </c>
    </row>
    <row r="921" spans="1:35" x14ac:dyDescent="0.25">
      <c r="A921">
        <v>52060703</v>
      </c>
      <c r="B921">
        <v>-8.5830000000000004E-2</v>
      </c>
      <c r="C921">
        <v>-0.29471399999999998</v>
      </c>
      <c r="D921">
        <v>9.5618189999999998</v>
      </c>
      <c r="E921">
        <v>4.9649999999999998E-3</v>
      </c>
      <c r="F921">
        <v>-1.329E-2</v>
      </c>
      <c r="G921">
        <v>-2.2007129999999999</v>
      </c>
      <c r="H921">
        <v>-9.9217410000000008</v>
      </c>
      <c r="I921">
        <v>10.677878</v>
      </c>
      <c r="J921">
        <v>75.761336999999997</v>
      </c>
      <c r="K921">
        <f>Table1[[#This Row],[mx]]-$W$8</f>
        <v>-2.0125644257156532</v>
      </c>
      <c r="L921">
        <f>Table1[[#This Row],[my]]-$X$8</f>
        <v>0.56059669078796048</v>
      </c>
      <c r="M921">
        <f>Table1[[#This Row],[mz]]-$Y$8</f>
        <v>53.158330606784389</v>
      </c>
      <c r="N921">
        <f>Table1[[#This Row],[cx]]*$W$9+Table1[[#This Row],[cy]]*$X$9+Table1[[#This Row],[cz]]*$Y$9</f>
        <v>5.3748574598448284E-2</v>
      </c>
      <c r="O921">
        <f>Table1[[#This Row],[cx]]*$W$10+Table1[[#This Row],[cy]]*$X$10+Table1[[#This Row],[cz]]*$Y$10</f>
        <v>-0.39698628748556936</v>
      </c>
      <c r="P921">
        <f>Table1[[#This Row],[cx]]*$W$11+Table1[[#This Row],[cy]]*$X$11+Table1[[#This Row],[cz]]*$Y$11</f>
        <v>0.95420841003143353</v>
      </c>
      <c r="Q921">
        <f t="shared" si="76"/>
        <v>5.0411010331734545E-3</v>
      </c>
      <c r="R921">
        <f t="shared" si="77"/>
        <v>-82.289522768453523</v>
      </c>
      <c r="AF921">
        <f t="shared" si="78"/>
        <v>0.28447354528245372</v>
      </c>
      <c r="AG921">
        <f t="shared" si="79"/>
        <v>-0.76146090972886404</v>
      </c>
      <c r="AH921">
        <f t="shared" si="80"/>
        <v>-126.09156681957393</v>
      </c>
      <c r="AI921">
        <f>SQRT(Table1[[#This Row],[ax]]*Table1[[#This Row],[ax]]+Table1[[#This Row],[ay]]*Table1[[#This Row],[ay]]+Table1[[#This Row],[az]]*Table1[[#This Row],[az]])-9.807</f>
        <v>-0.24025521823347695</v>
      </c>
    </row>
    <row r="922" spans="1:35" x14ac:dyDescent="0.25">
      <c r="A922">
        <v>52112184</v>
      </c>
      <c r="B922">
        <v>0.22303700000000001</v>
      </c>
      <c r="C922">
        <v>-0.51020299999999996</v>
      </c>
      <c r="D922">
        <v>10.177160000000001</v>
      </c>
      <c r="E922">
        <v>-2.9923000000000002E-2</v>
      </c>
      <c r="F922">
        <v>-4.6047999999999999E-2</v>
      </c>
      <c r="G922">
        <v>-1.911489</v>
      </c>
      <c r="H922">
        <v>-11.545299999999999</v>
      </c>
      <c r="I922">
        <v>9.7729739999999996</v>
      </c>
      <c r="J922">
        <v>75.934708000000001</v>
      </c>
      <c r="K922">
        <f>Table1[[#This Row],[mx]]-$W$8</f>
        <v>-3.6361234257156516</v>
      </c>
      <c r="L922">
        <f>Table1[[#This Row],[my]]-$X$8</f>
        <v>-0.34430730921203967</v>
      </c>
      <c r="M922">
        <f>Table1[[#This Row],[mz]]-$Y$8</f>
        <v>53.331701606784392</v>
      </c>
      <c r="N922">
        <f>Table1[[#This Row],[cx]]*$W$9+Table1[[#This Row],[cy]]*$X$9+Table1[[#This Row],[cz]]*$Y$9</f>
        <v>2.3051101340983635E-2</v>
      </c>
      <c r="O922">
        <f>Table1[[#This Row],[cx]]*$W$10+Table1[[#This Row],[cy]]*$X$10+Table1[[#This Row],[cz]]*$Y$10</f>
        <v>-0.41562066859289687</v>
      </c>
      <c r="P922">
        <f>Table1[[#This Row],[cx]]*$W$11+Table1[[#This Row],[cy]]*$X$11+Table1[[#This Row],[cz]]*$Y$11</f>
        <v>0.95278215850016346</v>
      </c>
      <c r="Q922">
        <f t="shared" si="76"/>
        <v>6.5716533896098741E-3</v>
      </c>
      <c r="R922">
        <f t="shared" si="77"/>
        <v>-86.825520924278919</v>
      </c>
      <c r="AF922">
        <f t="shared" si="78"/>
        <v>-1.7144616103699624</v>
      </c>
      <c r="AG922">
        <f t="shared" si="79"/>
        <v>-2.6383560550184146</v>
      </c>
      <c r="AH922">
        <f t="shared" si="80"/>
        <v>-109.52025228568222</v>
      </c>
      <c r="AI922">
        <f>SQRT(Table1[[#This Row],[ax]]*Table1[[#This Row],[ax]]+Table1[[#This Row],[ay]]*Table1[[#This Row],[ay]]+Table1[[#This Row],[az]]*Table1[[#This Row],[az]])-9.807</f>
        <v>0.38538138366976504</v>
      </c>
    </row>
    <row r="923" spans="1:35" x14ac:dyDescent="0.25">
      <c r="A923">
        <v>52163663</v>
      </c>
      <c r="B923">
        <v>0.28289500000000001</v>
      </c>
      <c r="C923">
        <v>0.62710100000000002</v>
      </c>
      <c r="D923">
        <v>10.229836000000001</v>
      </c>
      <c r="E923">
        <v>2.8340000000000001E-3</v>
      </c>
      <c r="F923">
        <v>-3.0866999999999999E-2</v>
      </c>
      <c r="G923">
        <v>-2.0395889999999999</v>
      </c>
      <c r="H923">
        <v>-11.004113</v>
      </c>
      <c r="I923">
        <v>8.8680690000000002</v>
      </c>
      <c r="J923">
        <v>73.680931000000001</v>
      </c>
      <c r="K923">
        <f>Table1[[#This Row],[mx]]-$W$8</f>
        <v>-3.0949364257156526</v>
      </c>
      <c r="L923">
        <f>Table1[[#This Row],[my]]-$X$8</f>
        <v>-1.2492123092120391</v>
      </c>
      <c r="M923">
        <f>Table1[[#This Row],[mz]]-$Y$8</f>
        <v>51.077924606784393</v>
      </c>
      <c r="N923">
        <f>Table1[[#This Row],[cx]]*$W$9+Table1[[#This Row],[cy]]*$X$9+Table1[[#This Row],[cz]]*$Y$9</f>
        <v>2.9358848979716877E-2</v>
      </c>
      <c r="O923">
        <f>Table1[[#This Row],[cx]]*$W$10+Table1[[#This Row],[cy]]*$X$10+Table1[[#This Row],[cz]]*$Y$10</f>
        <v>-0.41446946768468207</v>
      </c>
      <c r="P923">
        <f>Table1[[#This Row],[cx]]*$W$11+Table1[[#This Row],[cy]]*$X$11+Table1[[#This Row],[cz]]*$Y$11</f>
        <v>0.90546648340142866</v>
      </c>
      <c r="Q923">
        <f t="shared" si="76"/>
        <v>5.600375678976484E-5</v>
      </c>
      <c r="R923">
        <f t="shared" si="77"/>
        <v>-85.948234318122047</v>
      </c>
      <c r="AF923">
        <f t="shared" si="78"/>
        <v>0.16237623914007532</v>
      </c>
      <c r="AG923">
        <f t="shared" si="79"/>
        <v>-1.768548826230312</v>
      </c>
      <c r="AH923">
        <f t="shared" si="80"/>
        <v>-116.85984164130805</v>
      </c>
      <c r="AI923">
        <f>SQRT(Table1[[#This Row],[ax]]*Table1[[#This Row],[ax]]+Table1[[#This Row],[ay]]*Table1[[#This Row],[ay]]+Table1[[#This Row],[az]]*Table1[[#This Row],[az]])-9.807</f>
        <v>0.44594249628476135</v>
      </c>
    </row>
    <row r="924" spans="1:35" x14ac:dyDescent="0.25">
      <c r="A924">
        <v>52215138</v>
      </c>
      <c r="B924">
        <v>5.5434999999999998E-2</v>
      </c>
      <c r="C924">
        <v>-0.20133499999999999</v>
      </c>
      <c r="D924">
        <v>9.6575919999999993</v>
      </c>
      <c r="E924">
        <v>-1.5807999999999999E-2</v>
      </c>
      <c r="F924">
        <v>-4.1253999999999999E-2</v>
      </c>
      <c r="G924">
        <v>-2.0837979999999998</v>
      </c>
      <c r="H924">
        <v>-10.282533000000001</v>
      </c>
      <c r="I924">
        <v>9.2300310000000003</v>
      </c>
      <c r="J924">
        <v>74.027671999999995</v>
      </c>
      <c r="K924">
        <f>Table1[[#This Row],[mx]]-$W$8</f>
        <v>-2.3733564257156532</v>
      </c>
      <c r="L924">
        <f>Table1[[#This Row],[my]]-$X$8</f>
        <v>-0.88725030921203896</v>
      </c>
      <c r="M924">
        <f>Table1[[#This Row],[mz]]-$Y$8</f>
        <v>51.424665606784387</v>
      </c>
      <c r="N924">
        <f>Table1[[#This Row],[cx]]*$W$9+Table1[[#This Row],[cy]]*$X$9+Table1[[#This Row],[cz]]*$Y$9</f>
        <v>4.3731448319096512E-2</v>
      </c>
      <c r="O924">
        <f>Table1[[#This Row],[cx]]*$W$10+Table1[[#This Row],[cy]]*$X$10+Table1[[#This Row],[cz]]*$Y$10</f>
        <v>-0.41015171349054058</v>
      </c>
      <c r="P924">
        <f>Table1[[#This Row],[cx]]*$W$11+Table1[[#This Row],[cy]]*$X$11+Table1[[#This Row],[cz]]*$Y$11</f>
        <v>0.91336828117866264</v>
      </c>
      <c r="Q924">
        <f t="shared" si="76"/>
        <v>1.9171128395783676E-5</v>
      </c>
      <c r="R924">
        <f t="shared" si="77"/>
        <v>-83.913967426768281</v>
      </c>
      <c r="AF924">
        <f t="shared" si="78"/>
        <v>-0.90573168254280534</v>
      </c>
      <c r="AG924">
        <f t="shared" si="79"/>
        <v>-2.363680088032698</v>
      </c>
      <c r="AH924">
        <f t="shared" si="80"/>
        <v>-119.3928307578019</v>
      </c>
      <c r="AI924">
        <f>SQRT(Table1[[#This Row],[ax]]*Table1[[#This Row],[ax]]+Table1[[#This Row],[ay]]*Table1[[#This Row],[ay]]+Table1[[#This Row],[az]]*Table1[[#This Row],[az]])-9.807</f>
        <v>-0.14715051566982318</v>
      </c>
    </row>
    <row r="925" spans="1:35" x14ac:dyDescent="0.25">
      <c r="A925">
        <v>52266613</v>
      </c>
      <c r="B925">
        <v>0.23979800000000001</v>
      </c>
      <c r="C925">
        <v>-0.610765</v>
      </c>
      <c r="D925">
        <v>9.4229479999999999</v>
      </c>
      <c r="E925">
        <v>4.9649999999999998E-3</v>
      </c>
      <c r="F925">
        <v>-3.9921999999999999E-2</v>
      </c>
      <c r="G925">
        <v>-1.7373160000000001</v>
      </c>
      <c r="H925">
        <v>-10.282533000000001</v>
      </c>
      <c r="I925">
        <v>8.5061060000000008</v>
      </c>
      <c r="J925">
        <v>75.067870999999997</v>
      </c>
      <c r="K925">
        <f>Table1[[#This Row],[mx]]-$W$8</f>
        <v>-2.3733564257156532</v>
      </c>
      <c r="L925">
        <f>Table1[[#This Row],[my]]-$X$8</f>
        <v>-1.6111753092120384</v>
      </c>
      <c r="M925">
        <f>Table1[[#This Row],[mz]]-$Y$8</f>
        <v>52.464864606784388</v>
      </c>
      <c r="N925">
        <f>Table1[[#This Row],[cx]]*$W$9+Table1[[#This Row],[cy]]*$X$9+Table1[[#This Row],[cz]]*$Y$9</f>
        <v>4.5457170257340536E-2</v>
      </c>
      <c r="O925">
        <f>Table1[[#This Row],[cx]]*$W$10+Table1[[#This Row],[cy]]*$X$10+Table1[[#This Row],[cz]]*$Y$10</f>
        <v>-0.43119424005758811</v>
      </c>
      <c r="P925">
        <f>Table1[[#This Row],[cx]]*$W$11+Table1[[#This Row],[cy]]*$X$11+Table1[[#This Row],[cz]]*$Y$11</f>
        <v>0.92673080329153668</v>
      </c>
      <c r="Q925">
        <f t="shared" si="76"/>
        <v>2.1925627150380881E-3</v>
      </c>
      <c r="R925">
        <f t="shared" si="77"/>
        <v>-83.982017772912116</v>
      </c>
      <c r="AF925">
        <f t="shared" si="78"/>
        <v>0.28447354528245372</v>
      </c>
      <c r="AG925">
        <f t="shared" si="79"/>
        <v>-2.2873621097212724</v>
      </c>
      <c r="AH925">
        <f t="shared" si="80"/>
        <v>-99.54087448055013</v>
      </c>
      <c r="AI925">
        <f>SQRT(Table1[[#This Row],[ax]]*Table1[[#This Row],[ax]]+Table1[[#This Row],[ay]]*Table1[[#This Row],[ay]]+Table1[[#This Row],[az]]*Table1[[#This Row],[az]])-9.807</f>
        <v>-0.3612344949319759</v>
      </c>
    </row>
    <row r="926" spans="1:35" x14ac:dyDescent="0.25">
      <c r="A926">
        <v>52318097</v>
      </c>
      <c r="B926">
        <v>0.52472200000000002</v>
      </c>
      <c r="C926">
        <v>0.155419</v>
      </c>
      <c r="D926">
        <v>9.8826579999999993</v>
      </c>
      <c r="E926">
        <v>1.4019999999999999E-2</v>
      </c>
      <c r="F926">
        <v>2.5999999999999998E-5</v>
      </c>
      <c r="G926">
        <v>-0.68375300000000006</v>
      </c>
      <c r="H926">
        <v>-9.9217410000000008</v>
      </c>
      <c r="I926">
        <v>7.7821829999999999</v>
      </c>
      <c r="J926">
        <v>75.067870999999997</v>
      </c>
      <c r="K926">
        <f>Table1[[#This Row],[mx]]-$W$8</f>
        <v>-2.0125644257156532</v>
      </c>
      <c r="L926">
        <f>Table1[[#This Row],[my]]-$X$8</f>
        <v>-2.3350983092120394</v>
      </c>
      <c r="M926">
        <f>Table1[[#This Row],[mz]]-$Y$8</f>
        <v>52.464864606784388</v>
      </c>
      <c r="N926">
        <f>Table1[[#This Row],[cx]]*$W$9+Table1[[#This Row],[cy]]*$X$9+Table1[[#This Row],[cz]]*$Y$9</f>
        <v>5.2250301027694332E-2</v>
      </c>
      <c r="O926">
        <f>Table1[[#This Row],[cx]]*$W$10+Table1[[#This Row],[cy]]*$X$10+Table1[[#This Row],[cz]]*$Y$10</f>
        <v>-0.44408451216647421</v>
      </c>
      <c r="P926">
        <f>Table1[[#This Row],[cx]]*$W$11+Table1[[#This Row],[cy]]*$X$11+Table1[[#This Row],[cz]]*$Y$11</f>
        <v>0.92111162975124972</v>
      </c>
      <c r="Q926">
        <f t="shared" si="76"/>
        <v>2.3413774823597146E-3</v>
      </c>
      <c r="R926">
        <f t="shared" si="77"/>
        <v>-83.289518716956053</v>
      </c>
      <c r="AF926">
        <f t="shared" si="78"/>
        <v>0.80328682877341417</v>
      </c>
      <c r="AG926">
        <f t="shared" si="79"/>
        <v>1.4896902673401404E-3</v>
      </c>
      <c r="AH926">
        <f t="shared" si="80"/>
        <v>-39.176161129408584</v>
      </c>
      <c r="AI926">
        <f>SQRT(Table1[[#This Row],[ax]]*Table1[[#This Row],[ax]]+Table1[[#This Row],[ay]]*Table1[[#This Row],[ay]]+Table1[[#This Row],[az]]*Table1[[#This Row],[az]])-9.807</f>
        <v>9.0798613217435431E-2</v>
      </c>
    </row>
    <row r="927" spans="1:35" x14ac:dyDescent="0.25">
      <c r="A927">
        <v>52369573</v>
      </c>
      <c r="B927">
        <v>-1.304541</v>
      </c>
      <c r="C927">
        <v>-1.5804659999999999</v>
      </c>
      <c r="D927">
        <v>9.6767459999999996</v>
      </c>
      <c r="E927">
        <v>-5.1549999999999999E-3</v>
      </c>
      <c r="F927">
        <v>7.4830000000000001E-3</v>
      </c>
      <c r="G927">
        <v>-0.21982399999999999</v>
      </c>
      <c r="H927">
        <v>-8.4785799999999991</v>
      </c>
      <c r="I927">
        <v>8.8680690000000002</v>
      </c>
      <c r="J927">
        <v>75.067870999999997</v>
      </c>
      <c r="K927">
        <f>Table1[[#This Row],[mx]]-$W$8</f>
        <v>-0.5694034257156515</v>
      </c>
      <c r="L927">
        <f>Table1[[#This Row],[my]]-$X$8</f>
        <v>-1.2492123092120391</v>
      </c>
      <c r="M927">
        <f>Table1[[#This Row],[mz]]-$Y$8</f>
        <v>52.464864606784388</v>
      </c>
      <c r="N927">
        <f>Table1[[#This Row],[cx]]*$W$9+Table1[[#This Row],[cy]]*$X$9+Table1[[#This Row],[cz]]*$Y$9</f>
        <v>7.9832588535736604E-2</v>
      </c>
      <c r="O927">
        <f>Table1[[#This Row],[cx]]*$W$10+Table1[[#This Row],[cy]]*$X$10+Table1[[#This Row],[cz]]*$Y$10</f>
        <v>-0.42360363423309116</v>
      </c>
      <c r="P927">
        <f>Table1[[#This Row],[cx]]*$W$11+Table1[[#This Row],[cy]]*$X$11+Table1[[#This Row],[cz]]*$Y$11</f>
        <v>0.92714271332002529</v>
      </c>
      <c r="Q927">
        <f t="shared" si="76"/>
        <v>2.0617858402112599E-3</v>
      </c>
      <c r="R927">
        <f t="shared" si="77"/>
        <v>-79.327185742495658</v>
      </c>
      <c r="AF927">
        <f t="shared" si="78"/>
        <v>-0.29535974338993937</v>
      </c>
      <c r="AG927">
        <f t="shared" si="79"/>
        <v>0.42874431809639502</v>
      </c>
      <c r="AH927">
        <f t="shared" si="80"/>
        <v>-12.594987435683809</v>
      </c>
      <c r="AI927">
        <f>SQRT(Table1[[#This Row],[ax]]*Table1[[#This Row],[ax]]+Table1[[#This Row],[ay]]*Table1[[#This Row],[ay]]+Table1[[#This Row],[az]]*Table1[[#This Row],[az]])-9.807</f>
        <v>8.4365585517147679E-2</v>
      </c>
    </row>
    <row r="928" spans="1:35" x14ac:dyDescent="0.25">
      <c r="A928">
        <v>52421043</v>
      </c>
      <c r="B928">
        <v>-6.1886999999999998E-2</v>
      </c>
      <c r="C928">
        <v>-0.73526899999999995</v>
      </c>
      <c r="D928">
        <v>9.7725190000000008</v>
      </c>
      <c r="E928">
        <v>3.8990000000000001E-3</v>
      </c>
      <c r="F928">
        <v>-7.4310000000000001E-3</v>
      </c>
      <c r="G928">
        <v>-0.43447799999999998</v>
      </c>
      <c r="H928">
        <v>-9.9217410000000008</v>
      </c>
      <c r="I928">
        <v>9.2300310000000003</v>
      </c>
      <c r="J928">
        <v>74.721137999999996</v>
      </c>
      <c r="K928">
        <f>Table1[[#This Row],[mx]]-$W$8</f>
        <v>-2.0125644257156532</v>
      </c>
      <c r="L928">
        <f>Table1[[#This Row],[my]]-$X$8</f>
        <v>-0.88725030921203896</v>
      </c>
      <c r="M928">
        <f>Table1[[#This Row],[mz]]-$Y$8</f>
        <v>52.118131606784388</v>
      </c>
      <c r="N928">
        <f>Table1[[#This Row],[cx]]*$W$9+Table1[[#This Row],[cy]]*$X$9+Table1[[#This Row],[cz]]*$Y$9</f>
        <v>5.1799271887620901E-2</v>
      </c>
      <c r="O928">
        <f>Table1[[#This Row],[cx]]*$W$10+Table1[[#This Row],[cy]]*$X$10+Table1[[#This Row],[cz]]*$Y$10</f>
        <v>-0.4152394206193718</v>
      </c>
      <c r="P928">
        <f>Table1[[#This Row],[cx]]*$W$11+Table1[[#This Row],[cy]]*$X$11+Table1[[#This Row],[cz]]*$Y$11</f>
        <v>0.92529617996683367</v>
      </c>
      <c r="Q928">
        <f t="shared" si="76"/>
        <v>9.7843600180230078E-4</v>
      </c>
      <c r="R928">
        <f t="shared" si="77"/>
        <v>-82.889338451387118</v>
      </c>
      <c r="AF928">
        <f t="shared" si="78"/>
        <v>0.22339624432150798</v>
      </c>
      <c r="AG928">
        <f t="shared" si="79"/>
        <v>-0.42576493756171474</v>
      </c>
      <c r="AH928">
        <f t="shared" si="80"/>
        <v>-24.89375569128498</v>
      </c>
      <c r="AI928">
        <f>SQRT(Table1[[#This Row],[ax]]*Table1[[#This Row],[ax]]+Table1[[#This Row],[ay]]*Table1[[#This Row],[ay]]+Table1[[#This Row],[az]]*Table1[[#This Row],[az]])-9.807</f>
        <v>-6.6643879665537753E-3</v>
      </c>
    </row>
    <row r="929" spans="1:35" x14ac:dyDescent="0.25">
      <c r="A929">
        <v>52472512</v>
      </c>
      <c r="B929">
        <v>-0.272588</v>
      </c>
      <c r="C929">
        <v>-0.56766700000000003</v>
      </c>
      <c r="D929">
        <v>9.6887179999999997</v>
      </c>
      <c r="E929">
        <v>9.7000000000000005E-4</v>
      </c>
      <c r="F929">
        <v>-1.8350000000000002E-2</v>
      </c>
      <c r="G929">
        <v>-1.061928</v>
      </c>
      <c r="H929">
        <v>-8.6589749999999999</v>
      </c>
      <c r="I929">
        <v>8.6870879999999993</v>
      </c>
      <c r="J929">
        <v>75.241234000000006</v>
      </c>
      <c r="K929">
        <f>Table1[[#This Row],[mx]]-$W$8</f>
        <v>-0.74979842571565225</v>
      </c>
      <c r="L929">
        <f>Table1[[#This Row],[my]]-$X$8</f>
        <v>-1.43019330921204</v>
      </c>
      <c r="M929">
        <f>Table1[[#This Row],[mz]]-$Y$8</f>
        <v>52.638227606784397</v>
      </c>
      <c r="N929">
        <f>Table1[[#This Row],[cx]]*$W$9+Table1[[#This Row],[cy]]*$X$9+Table1[[#This Row],[cz]]*$Y$9</f>
        <v>7.6680182480697939E-2</v>
      </c>
      <c r="O929">
        <f>Table1[[#This Row],[cx]]*$W$10+Table1[[#This Row],[cy]]*$X$10+Table1[[#This Row],[cz]]*$Y$10</f>
        <v>-0.4283063692902947</v>
      </c>
      <c r="P929">
        <f>Table1[[#This Row],[cx]]*$W$11+Table1[[#This Row],[cy]]*$X$11+Table1[[#This Row],[cz]]*$Y$11</f>
        <v>0.92915577394832061</v>
      </c>
      <c r="Q929">
        <f t="shared" si="76"/>
        <v>2.7727226440386579E-3</v>
      </c>
      <c r="R929">
        <f t="shared" si="77"/>
        <v>-79.849804167939794</v>
      </c>
      <c r="AF929">
        <f t="shared" si="78"/>
        <v>5.5576906127689854E-2</v>
      </c>
      <c r="AG929">
        <f t="shared" si="79"/>
        <v>-1.0513775540650607</v>
      </c>
      <c r="AH929">
        <f t="shared" si="80"/>
        <v>-60.843992546768483</v>
      </c>
      <c r="AI929">
        <f>SQRT(Table1[[#This Row],[ax]]*Table1[[#This Row],[ax]]+Table1[[#This Row],[ay]]*Table1[[#This Row],[ay]]+Table1[[#This Row],[az]]*Table1[[#This Row],[az]])-9.807</f>
        <v>-9.7839041186052356E-2</v>
      </c>
    </row>
    <row r="930" spans="1:35" x14ac:dyDescent="0.25">
      <c r="A930">
        <v>52523980</v>
      </c>
      <c r="B930">
        <v>-0.30371399999999998</v>
      </c>
      <c r="C930">
        <v>-0.65865099999999999</v>
      </c>
      <c r="D930">
        <v>9.8635029999999997</v>
      </c>
      <c r="E930">
        <v>2.2542E-2</v>
      </c>
      <c r="F930">
        <v>-4.9509999999999998E-2</v>
      </c>
      <c r="G930">
        <v>-2.1285400000000001</v>
      </c>
      <c r="H930">
        <v>-9.7413460000000001</v>
      </c>
      <c r="I930">
        <v>7.6012019999999998</v>
      </c>
      <c r="J930">
        <v>74.894501000000005</v>
      </c>
      <c r="K930">
        <f>Table1[[#This Row],[mx]]-$W$8</f>
        <v>-1.8321694257156524</v>
      </c>
      <c r="L930">
        <f>Table1[[#This Row],[my]]-$X$8</f>
        <v>-2.5160793092120395</v>
      </c>
      <c r="M930">
        <f>Table1[[#This Row],[mz]]-$Y$8</f>
        <v>52.291494606784397</v>
      </c>
      <c r="N930">
        <f>Table1[[#This Row],[cx]]*$W$9+Table1[[#This Row],[cy]]*$X$9+Table1[[#This Row],[cz]]*$Y$9</f>
        <v>5.5365431505893556E-2</v>
      </c>
      <c r="O930">
        <f>Table1[[#This Row],[cx]]*$W$10+Table1[[#This Row],[cy]]*$X$10+Table1[[#This Row],[cz]]*$Y$10</f>
        <v>-0.44593100026737875</v>
      </c>
      <c r="P930">
        <f>Table1[[#This Row],[cx]]*$W$11+Table1[[#This Row],[cy]]*$X$11+Table1[[#This Row],[cz]]*$Y$11</f>
        <v>0.91650682632761471</v>
      </c>
      <c r="Q930">
        <f t="shared" si="76"/>
        <v>1.7559913702417599E-3</v>
      </c>
      <c r="R930">
        <f t="shared" si="77"/>
        <v>-82.922548833040636</v>
      </c>
      <c r="AF930">
        <f t="shared" si="78"/>
        <v>1.2915614617839017</v>
      </c>
      <c r="AG930">
        <f t="shared" si="79"/>
        <v>-2.8367140436927056</v>
      </c>
      <c r="AH930">
        <f t="shared" si="80"/>
        <v>-121.95635852477625</v>
      </c>
      <c r="AI930">
        <f>SQRT(Table1[[#This Row],[ax]]*Table1[[#This Row],[ax]]+Table1[[#This Row],[ay]]*Table1[[#This Row],[ay]]+Table1[[#This Row],[az]]*Table1[[#This Row],[az]])-9.807</f>
        <v>8.3134213680114755E-2</v>
      </c>
    </row>
    <row r="931" spans="1:35" x14ac:dyDescent="0.25">
      <c r="A931">
        <v>52575442</v>
      </c>
      <c r="B931">
        <v>-0.27737600000000001</v>
      </c>
      <c r="C931">
        <v>-6.9647000000000001E-2</v>
      </c>
      <c r="D931">
        <v>9.7150549999999996</v>
      </c>
      <c r="E931">
        <v>-4.3506000000000003E-2</v>
      </c>
      <c r="F931">
        <v>-3.8323999999999997E-2</v>
      </c>
      <c r="G931">
        <v>-2.7882150000000001</v>
      </c>
      <c r="H931">
        <v>-8.8393700000000006</v>
      </c>
      <c r="I931">
        <v>7.4202209999999997</v>
      </c>
      <c r="J931">
        <v>75.414603999999997</v>
      </c>
      <c r="K931">
        <f>Table1[[#This Row],[mx]]-$W$8</f>
        <v>-0.930193425715653</v>
      </c>
      <c r="L931">
        <f>Table1[[#This Row],[my]]-$X$8</f>
        <v>-2.6970603092120395</v>
      </c>
      <c r="M931">
        <f>Table1[[#This Row],[mz]]-$Y$8</f>
        <v>52.811597606784389</v>
      </c>
      <c r="N931">
        <f>Table1[[#This Row],[cx]]*$W$9+Table1[[#This Row],[cy]]*$X$9+Table1[[#This Row],[cz]]*$Y$9</f>
        <v>7.3415998154109791E-2</v>
      </c>
      <c r="O931">
        <f>Table1[[#This Row],[cx]]*$W$10+Table1[[#This Row],[cy]]*$X$10+Table1[[#This Row],[cz]]*$Y$10</f>
        <v>-0.45265698765662343</v>
      </c>
      <c r="P931">
        <f>Table1[[#This Row],[cx]]*$W$11+Table1[[#This Row],[cy]]*$X$11+Table1[[#This Row],[cz]]*$Y$11</f>
        <v>0.92339410540413835</v>
      </c>
      <c r="Q931">
        <f t="shared" si="76"/>
        <v>3.9620643580374291E-3</v>
      </c>
      <c r="R931">
        <f t="shared" si="77"/>
        <v>-80.787473446143849</v>
      </c>
      <c r="AF931">
        <f t="shared" si="78"/>
        <v>-2.4927101834961598</v>
      </c>
      <c r="AG931">
        <f t="shared" si="79"/>
        <v>-2.1958034540593667</v>
      </c>
      <c r="AH931">
        <f t="shared" si="80"/>
        <v>-159.75295187506885</v>
      </c>
      <c r="AI931">
        <f>SQRT(Table1[[#This Row],[ax]]*Table1[[#This Row],[ax]]+Table1[[#This Row],[ay]]*Table1[[#This Row],[ay]]+Table1[[#This Row],[az]]*Table1[[#This Row],[az]])-9.807</f>
        <v>-8.7736560674468222E-2</v>
      </c>
    </row>
    <row r="932" spans="1:35" x14ac:dyDescent="0.25">
      <c r="A932">
        <v>52626911</v>
      </c>
      <c r="B932">
        <v>-0.22949</v>
      </c>
      <c r="C932">
        <v>0.119504</v>
      </c>
      <c r="D932">
        <v>9.6935059999999993</v>
      </c>
      <c r="E932">
        <v>-8.9400000000000005E-4</v>
      </c>
      <c r="F932">
        <v>-3.8591E-2</v>
      </c>
      <c r="G932">
        <v>-2.5029859999999999</v>
      </c>
      <c r="H932">
        <v>-9.5609509999999993</v>
      </c>
      <c r="I932">
        <v>8.5061060000000008</v>
      </c>
      <c r="J932">
        <v>75.761336999999997</v>
      </c>
      <c r="K932">
        <f>Table1[[#This Row],[mx]]-$W$8</f>
        <v>-1.6517744257156517</v>
      </c>
      <c r="L932">
        <f>Table1[[#This Row],[my]]-$X$8</f>
        <v>-1.6111753092120384</v>
      </c>
      <c r="M932">
        <f>Table1[[#This Row],[mz]]-$Y$8</f>
        <v>53.158330606784389</v>
      </c>
      <c r="N932">
        <f>Table1[[#This Row],[cx]]*$W$9+Table1[[#This Row],[cy]]*$X$9+Table1[[#This Row],[cz]]*$Y$9</f>
        <v>6.0392613347565141E-2</v>
      </c>
      <c r="O932">
        <f>Table1[[#This Row],[cx]]*$W$10+Table1[[#This Row],[cy]]*$X$10+Table1[[#This Row],[cz]]*$Y$10</f>
        <v>-0.43607368530998947</v>
      </c>
      <c r="P932">
        <f>Table1[[#This Row],[cx]]*$W$11+Table1[[#This Row],[cy]]*$X$11+Table1[[#This Row],[cz]]*$Y$11</f>
        <v>0.93822275978001057</v>
      </c>
      <c r="Q932">
        <f t="shared" si="76"/>
        <v>5.4862869395285417E-3</v>
      </c>
      <c r="R932">
        <f t="shared" si="77"/>
        <v>-82.115161544042664</v>
      </c>
      <c r="AF932">
        <f t="shared" si="78"/>
        <v>-5.1222426884695596E-2</v>
      </c>
      <c r="AG932">
        <f t="shared" si="79"/>
        <v>-2.2111014271893601</v>
      </c>
      <c r="AH932">
        <f t="shared" si="80"/>
        <v>-143.41053398033188</v>
      </c>
      <c r="AI932">
        <f>SQRT(Table1[[#This Row],[ax]]*Table1[[#This Row],[ax]]+Table1[[#This Row],[ay]]*Table1[[#This Row],[ay]]+Table1[[#This Row],[az]]*Table1[[#This Row],[az]])-9.807</f>
        <v>-0.1100414336168285</v>
      </c>
    </row>
    <row r="933" spans="1:35" x14ac:dyDescent="0.25">
      <c r="A933">
        <v>52678372</v>
      </c>
      <c r="B933">
        <v>-0.25103900000000001</v>
      </c>
      <c r="C933">
        <v>1.176E-2</v>
      </c>
      <c r="D933">
        <v>9.8371659999999999</v>
      </c>
      <c r="E933">
        <v>7.0399999999999998E-4</v>
      </c>
      <c r="F933">
        <v>-3.4596000000000002E-2</v>
      </c>
      <c r="G933">
        <v>-2.0704820000000002</v>
      </c>
      <c r="H933">
        <v>-9.9217410000000008</v>
      </c>
      <c r="I933">
        <v>8.144145</v>
      </c>
      <c r="J933">
        <v>74.721137999999996</v>
      </c>
      <c r="K933">
        <f>Table1[[#This Row],[mx]]-$W$8</f>
        <v>-2.0125644257156532</v>
      </c>
      <c r="L933">
        <f>Table1[[#This Row],[my]]-$X$8</f>
        <v>-1.9731363092120393</v>
      </c>
      <c r="M933">
        <f>Table1[[#This Row],[mz]]-$Y$8</f>
        <v>52.118131606784388</v>
      </c>
      <c r="N933">
        <f>Table1[[#This Row],[cx]]*$W$9+Table1[[#This Row],[cy]]*$X$9+Table1[[#This Row],[cz]]*$Y$9</f>
        <v>5.1687481501329215E-2</v>
      </c>
      <c r="O933">
        <f>Table1[[#This Row],[cx]]*$W$10+Table1[[#This Row],[cy]]*$X$10+Table1[[#This Row],[cz]]*$Y$10</f>
        <v>-0.43488725046979682</v>
      </c>
      <c r="P933">
        <f>Table1[[#This Row],[cx]]*$W$11+Table1[[#This Row],[cy]]*$X$11+Table1[[#This Row],[cz]]*$Y$11</f>
        <v>0.91752132599097069</v>
      </c>
      <c r="Q933">
        <f t="shared" si="76"/>
        <v>1.1319120081089153E-3</v>
      </c>
      <c r="R933">
        <f t="shared" si="77"/>
        <v>-83.222043160746423</v>
      </c>
      <c r="AF933">
        <f t="shared" si="78"/>
        <v>4.0336228777209951E-2</v>
      </c>
      <c r="AG933">
        <f t="shared" si="79"/>
        <v>-1.9822047880345961</v>
      </c>
      <c r="AH933">
        <f t="shared" si="80"/>
        <v>-118.62988015780573</v>
      </c>
      <c r="AI933">
        <f>SQRT(Table1[[#This Row],[ax]]*Table1[[#This Row],[ax]]+Table1[[#This Row],[ay]]*Table1[[#This Row],[ay]]+Table1[[#This Row],[az]]*Table1[[#This Row],[az]])-9.807</f>
        <v>3.3375693472123658E-2</v>
      </c>
    </row>
    <row r="934" spans="1:35" x14ac:dyDescent="0.25">
      <c r="A934">
        <v>52729838</v>
      </c>
      <c r="B934">
        <v>-0.195969</v>
      </c>
      <c r="C934">
        <v>-0.213307</v>
      </c>
      <c r="D934">
        <v>9.8874469999999999</v>
      </c>
      <c r="E934">
        <v>2.3872999999999998E-2</v>
      </c>
      <c r="F934">
        <v>-4.6314000000000001E-2</v>
      </c>
      <c r="G934">
        <v>-2.0398559999999999</v>
      </c>
      <c r="H934">
        <v>-9.2001609999999996</v>
      </c>
      <c r="I934">
        <v>7.4202209999999997</v>
      </c>
      <c r="J934">
        <v>76.108069999999998</v>
      </c>
      <c r="K934">
        <f>Table1[[#This Row],[mx]]-$W$8</f>
        <v>-1.290984425715652</v>
      </c>
      <c r="L934">
        <f>Table1[[#This Row],[my]]-$X$8</f>
        <v>-2.6970603092120395</v>
      </c>
      <c r="M934">
        <f>Table1[[#This Row],[mz]]-$Y$8</f>
        <v>53.50506360678439</v>
      </c>
      <c r="N934">
        <f>Table1[[#This Row],[cx]]*$W$9+Table1[[#This Row],[cy]]*$X$9+Table1[[#This Row],[cz]]*$Y$9</f>
        <v>6.774852557438453E-2</v>
      </c>
      <c r="O934">
        <f>Table1[[#This Row],[cx]]*$W$10+Table1[[#This Row],[cy]]*$X$10+Table1[[#This Row],[cz]]*$Y$10</f>
        <v>-0.45816122027002992</v>
      </c>
      <c r="P934">
        <f>Table1[[#This Row],[cx]]*$W$11+Table1[[#This Row],[cy]]*$X$11+Table1[[#This Row],[cz]]*$Y$11</f>
        <v>0.93619389241660123</v>
      </c>
      <c r="Q934">
        <f t="shared" si="76"/>
        <v>8.2738254175166743E-3</v>
      </c>
      <c r="R934">
        <f t="shared" si="77"/>
        <v>-81.588598407218143</v>
      </c>
      <c r="AF934">
        <f t="shared" si="78"/>
        <v>1.3678221443158143</v>
      </c>
      <c r="AG934">
        <f t="shared" si="79"/>
        <v>-2.6535967323688947</v>
      </c>
      <c r="AH934">
        <f t="shared" si="80"/>
        <v>-116.87513961443805</v>
      </c>
      <c r="AI934">
        <f>SQRT(Table1[[#This Row],[ax]]*Table1[[#This Row],[ax]]+Table1[[#This Row],[ay]]*Table1[[#This Row],[ay]]+Table1[[#This Row],[az]]*Table1[[#This Row],[az]])-9.807</f>
        <v>8.468903185997867E-2</v>
      </c>
    </row>
    <row r="935" spans="1:35" x14ac:dyDescent="0.25">
      <c r="A935">
        <v>52781287</v>
      </c>
      <c r="B935">
        <v>-0.25343300000000002</v>
      </c>
      <c r="C935">
        <v>-0.215701</v>
      </c>
      <c r="D935">
        <v>9.8084340000000001</v>
      </c>
      <c r="E935">
        <v>-2.2733E-2</v>
      </c>
      <c r="F935">
        <v>-2.9801999999999999E-2</v>
      </c>
      <c r="G935">
        <v>-2.3426619999999998</v>
      </c>
      <c r="H935">
        <v>-11.364903999999999</v>
      </c>
      <c r="I935">
        <v>6.3343350000000003</v>
      </c>
      <c r="J935">
        <v>76.108069999999998</v>
      </c>
      <c r="K935">
        <f>Table1[[#This Row],[mx]]-$W$8</f>
        <v>-3.4557274257156516</v>
      </c>
      <c r="L935">
        <f>Table1[[#This Row],[my]]-$X$8</f>
        <v>-3.782946309212039</v>
      </c>
      <c r="M935">
        <f>Table1[[#This Row],[mz]]-$Y$8</f>
        <v>53.50506360678439</v>
      </c>
      <c r="N935">
        <f>Table1[[#This Row],[cx]]*$W$9+Table1[[#This Row],[cy]]*$X$9+Table1[[#This Row],[cz]]*$Y$9</f>
        <v>2.6430960953042412E-2</v>
      </c>
      <c r="O935">
        <f>Table1[[#This Row],[cx]]*$W$10+Table1[[#This Row],[cy]]*$X$10+Table1[[#This Row],[cz]]*$Y$10</f>
        <v>-0.4790586231107497</v>
      </c>
      <c r="P935">
        <f>Table1[[#This Row],[cx]]*$W$11+Table1[[#This Row],[cy]]*$X$11+Table1[[#This Row],[cz]]*$Y$11</f>
        <v>0.93103469586381837</v>
      </c>
      <c r="Q935">
        <f t="shared" si="76"/>
        <v>9.4131452617870481E-3</v>
      </c>
      <c r="R935">
        <f t="shared" si="77"/>
        <v>-86.842038466433308</v>
      </c>
      <c r="AF935">
        <f t="shared" si="78"/>
        <v>-1.3025049556709005</v>
      </c>
      <c r="AG935">
        <f t="shared" si="79"/>
        <v>-1.7075288210488793</v>
      </c>
      <c r="AH935">
        <f t="shared" si="80"/>
        <v>-134.22464542567644</v>
      </c>
      <c r="AI935">
        <f>SQRT(Table1[[#This Row],[ax]]*Table1[[#This Row],[ax]]+Table1[[#This Row],[ay]]*Table1[[#This Row],[ay]]+Table1[[#This Row],[az]]*Table1[[#This Row],[az]])-9.807</f>
        <v>7.0782929038220033E-3</v>
      </c>
    </row>
    <row r="936" spans="1:35" x14ac:dyDescent="0.25">
      <c r="A936">
        <v>52832763</v>
      </c>
      <c r="B936">
        <v>-0.27019300000000002</v>
      </c>
      <c r="C936">
        <v>-0.31865700000000002</v>
      </c>
      <c r="D936">
        <v>9.8730810000000009</v>
      </c>
      <c r="E936">
        <v>-2.1401E-2</v>
      </c>
      <c r="F936">
        <v>-4.6314000000000001E-2</v>
      </c>
      <c r="G936">
        <v>-2.8292290000000002</v>
      </c>
      <c r="H936">
        <v>-9.9217410000000008</v>
      </c>
      <c r="I936">
        <v>7.4202209999999997</v>
      </c>
      <c r="J936">
        <v>76.108069999999998</v>
      </c>
      <c r="K936">
        <f>Table1[[#This Row],[mx]]-$W$8</f>
        <v>-2.0125644257156532</v>
      </c>
      <c r="L936">
        <f>Table1[[#This Row],[my]]-$X$8</f>
        <v>-2.6970603092120395</v>
      </c>
      <c r="M936">
        <f>Table1[[#This Row],[mz]]-$Y$8</f>
        <v>53.50506360678439</v>
      </c>
      <c r="N936">
        <f>Table1[[#This Row],[cx]]*$W$9+Table1[[#This Row],[cy]]*$X$9+Table1[[#This Row],[cz]]*$Y$9</f>
        <v>5.4013286530984111E-2</v>
      </c>
      <c r="O936">
        <f>Table1[[#This Row],[cx]]*$W$10+Table1[[#This Row],[cy]]*$X$10+Table1[[#This Row],[cz]]*$Y$10</f>
        <v>-0.4585777440228897</v>
      </c>
      <c r="P936">
        <f>Table1[[#This Row],[cx]]*$W$11+Table1[[#This Row],[cy]]*$X$11+Table1[[#This Row],[cz]]*$Y$11</f>
        <v>0.93706577701599536</v>
      </c>
      <c r="Q936">
        <f t="shared" si="76"/>
        <v>8.3362839882208436E-3</v>
      </c>
      <c r="R936">
        <f t="shared" si="77"/>
        <v>-83.282403879921034</v>
      </c>
      <c r="AF936">
        <f t="shared" si="78"/>
        <v>-1.2261869773594747</v>
      </c>
      <c r="AG936">
        <f t="shared" si="79"/>
        <v>-2.6535967323688947</v>
      </c>
      <c r="AH936">
        <f t="shared" si="80"/>
        <v>-162.10288097601841</v>
      </c>
      <c r="AI936">
        <f>SQRT(Table1[[#This Row],[ax]]*Table1[[#This Row],[ax]]+Table1[[#This Row],[ay]]*Table1[[#This Row],[ay]]+Table1[[#This Row],[az]]*Table1[[#This Row],[az]])-9.807</f>
        <v>7.4916563777444267E-2</v>
      </c>
    </row>
    <row r="937" spans="1:35" x14ac:dyDescent="0.25">
      <c r="A937">
        <v>52884243</v>
      </c>
      <c r="B937">
        <v>-0.28695399999999999</v>
      </c>
      <c r="C937">
        <v>0.30147299999999999</v>
      </c>
      <c r="D937">
        <v>9.8635029999999997</v>
      </c>
      <c r="E937">
        <v>-3.9244000000000001E-2</v>
      </c>
      <c r="F937">
        <v>-4.6314000000000001E-2</v>
      </c>
      <c r="G937">
        <v>-2.8689100000000001</v>
      </c>
      <c r="H937">
        <v>-8.4785799999999991</v>
      </c>
      <c r="I937">
        <v>5.9723730000000002</v>
      </c>
      <c r="J937">
        <v>75.761336999999997</v>
      </c>
      <c r="K937">
        <f>Table1[[#This Row],[mx]]-$W$8</f>
        <v>-0.5694034257156515</v>
      </c>
      <c r="L937">
        <f>Table1[[#This Row],[my]]-$X$8</f>
        <v>-4.1449083092120391</v>
      </c>
      <c r="M937">
        <f>Table1[[#This Row],[mz]]-$Y$8</f>
        <v>53.158330606784389</v>
      </c>
      <c r="N937">
        <f>Table1[[#This Row],[cx]]*$W$9+Table1[[#This Row],[cy]]*$X$9+Table1[[#This Row],[cz]]*$Y$9</f>
        <v>8.0734646815883437E-2</v>
      </c>
      <c r="O937">
        <f>Table1[[#This Row],[cx]]*$W$10+Table1[[#This Row],[cy]]*$X$10+Table1[[#This Row],[cz]]*$Y$10</f>
        <v>-0.48129381732729593</v>
      </c>
      <c r="P937">
        <f>Table1[[#This Row],[cx]]*$W$11+Table1[[#This Row],[cy]]*$X$11+Table1[[#This Row],[cz]]*$Y$11</f>
        <v>0.91877361288885728</v>
      </c>
      <c r="Q937">
        <f t="shared" si="76"/>
        <v>6.774404969710459E-3</v>
      </c>
      <c r="R937">
        <f t="shared" si="77"/>
        <v>-80.477572425175211</v>
      </c>
      <c r="AF937">
        <f t="shared" si="78"/>
        <v>-2.2485155712114029</v>
      </c>
      <c r="AG937">
        <f t="shared" si="79"/>
        <v>-2.6535967323688947</v>
      </c>
      <c r="AH937">
        <f t="shared" si="80"/>
        <v>-164.37643480287701</v>
      </c>
      <c r="AI937">
        <f>SQRT(Table1[[#This Row],[ax]]*Table1[[#This Row],[ax]]+Table1[[#This Row],[ay]]*Table1[[#This Row],[ay]]+Table1[[#This Row],[az]]*Table1[[#This Row],[az]])-9.807</f>
        <v>6.528038493913435E-2</v>
      </c>
    </row>
    <row r="938" spans="1:35" x14ac:dyDescent="0.25">
      <c r="A938">
        <v>52935725</v>
      </c>
      <c r="B938">
        <v>-6.6675999999999999E-2</v>
      </c>
      <c r="C938">
        <v>0.45949800000000002</v>
      </c>
      <c r="D938">
        <v>9.6959009999999992</v>
      </c>
      <c r="E938">
        <v>4.37E-4</v>
      </c>
      <c r="F938">
        <v>-3.2998E-2</v>
      </c>
      <c r="G938">
        <v>-2.2063060000000001</v>
      </c>
      <c r="H938">
        <v>-9.5609509999999993</v>
      </c>
      <c r="I938">
        <v>5.2484489999999999</v>
      </c>
      <c r="J938">
        <v>77.841742999999994</v>
      </c>
      <c r="K938">
        <f>Table1[[#This Row],[mx]]-$W$8</f>
        <v>-1.6517744257156517</v>
      </c>
      <c r="L938">
        <f>Table1[[#This Row],[my]]-$X$8</f>
        <v>-4.8688323092120394</v>
      </c>
      <c r="M938">
        <f>Table1[[#This Row],[mz]]-$Y$8</f>
        <v>55.238736606784386</v>
      </c>
      <c r="N938">
        <f>Table1[[#This Row],[cx]]*$W$9+Table1[[#This Row],[cy]]*$X$9+Table1[[#This Row],[cz]]*$Y$9</f>
        <v>6.3657754067832348E-2</v>
      </c>
      <c r="O938">
        <f>Table1[[#This Row],[cx]]*$W$10+Table1[[#This Row],[cy]]*$X$10+Table1[[#This Row],[cz]]*$Y$10</f>
        <v>-0.51090512834231261</v>
      </c>
      <c r="P938">
        <f>Table1[[#This Row],[cx]]*$W$11+Table1[[#This Row],[cy]]*$X$11+Table1[[#This Row],[cz]]*$Y$11</f>
        <v>0.95198987815817926</v>
      </c>
      <c r="Q938">
        <f t="shared" si="76"/>
        <v>2.9364622458287516E-2</v>
      </c>
      <c r="R938">
        <f t="shared" si="77"/>
        <v>-82.897663666851443</v>
      </c>
      <c r="AF938">
        <f t="shared" si="78"/>
        <v>2.5038255647216973E-2</v>
      </c>
      <c r="AG938">
        <f t="shared" si="79"/>
        <v>-1.8906461323726904</v>
      </c>
      <c r="AH938">
        <f t="shared" si="80"/>
        <v>-126.41202211439061</v>
      </c>
      <c r="AI938">
        <f>SQRT(Table1[[#This Row],[ax]]*Table1[[#This Row],[ax]]+Table1[[#This Row],[ay]]*Table1[[#This Row],[ay]]+Table1[[#This Row],[az]]*Table1[[#This Row],[az]])-9.807</f>
        <v>-9.998808578144569E-2</v>
      </c>
    </row>
    <row r="939" spans="1:35" x14ac:dyDescent="0.25">
      <c r="A939">
        <v>52987205</v>
      </c>
      <c r="B939">
        <v>5.1539999999999997E-3</v>
      </c>
      <c r="C939">
        <v>0.37090800000000002</v>
      </c>
      <c r="D939">
        <v>9.6911129999999996</v>
      </c>
      <c r="E939">
        <v>-1.1280999999999999E-2</v>
      </c>
      <c r="F939">
        <v>-1.7284999999999998E-2</v>
      </c>
      <c r="G939">
        <v>-1.324786</v>
      </c>
      <c r="H939">
        <v>-7.7569980000000003</v>
      </c>
      <c r="I939">
        <v>5.9723730000000002</v>
      </c>
      <c r="J939">
        <v>76.108069999999998</v>
      </c>
      <c r="K939">
        <f>Table1[[#This Row],[mx]]-$W$8</f>
        <v>0.15217857428434733</v>
      </c>
      <c r="L939">
        <f>Table1[[#This Row],[my]]-$X$8</f>
        <v>-4.1449083092120391</v>
      </c>
      <c r="M939">
        <f>Table1[[#This Row],[mz]]-$Y$8</f>
        <v>53.50506360678439</v>
      </c>
      <c r="N939">
        <f>Table1[[#This Row],[cx]]*$W$9+Table1[[#This Row],[cy]]*$X$9+Table1[[#This Row],[cz]]*$Y$9</f>
        <v>9.5070006917645666E-2</v>
      </c>
      <c r="O939">
        <f>Table1[[#This Row],[cx]]*$W$10+Table1[[#This Row],[cy]]*$X$10+Table1[[#This Row],[cz]]*$Y$10</f>
        <v>-0.48352527749982821</v>
      </c>
      <c r="P939">
        <f>Table1[[#This Row],[cx]]*$W$11+Table1[[#This Row],[cy]]*$X$11+Table1[[#This Row],[cz]]*$Y$11</f>
        <v>0.92408364762509798</v>
      </c>
      <c r="Q939">
        <f t="shared" si="76"/>
        <v>9.3635790218979248E-3</v>
      </c>
      <c r="R939">
        <f t="shared" si="77"/>
        <v>-78.876482909696122</v>
      </c>
      <c r="AF939">
        <f t="shared" si="78"/>
        <v>-0.64635368868708165</v>
      </c>
      <c r="AG939">
        <f t="shared" si="79"/>
        <v>-0.99035754888362781</v>
      </c>
      <c r="AH939">
        <f t="shared" si="80"/>
        <v>-75.904646558018285</v>
      </c>
      <c r="AI939">
        <f>SQRT(Table1[[#This Row],[ax]]*Table1[[#This Row],[ax]]+Table1[[#This Row],[ay]]*Table1[[#This Row],[ay]]+Table1[[#This Row],[az]]*Table1[[#This Row],[az]])-9.807</f>
        <v>-0.10879034630881002</v>
      </c>
    </row>
    <row r="940" spans="1:35" x14ac:dyDescent="0.25">
      <c r="A940">
        <v>53038681</v>
      </c>
      <c r="B940">
        <v>-1.8789E-2</v>
      </c>
      <c r="C940">
        <v>-5.5281999999999998E-2</v>
      </c>
      <c r="D940">
        <v>9.7988569999999999</v>
      </c>
      <c r="E940">
        <v>-1.2612E-2</v>
      </c>
      <c r="F940">
        <v>-1.6219999999999998E-2</v>
      </c>
      <c r="G940">
        <v>-1.082967</v>
      </c>
      <c r="H940">
        <v>-7.7569980000000003</v>
      </c>
      <c r="I940">
        <v>5.9723730000000002</v>
      </c>
      <c r="J940">
        <v>76.801536999999996</v>
      </c>
      <c r="K940">
        <f>Table1[[#This Row],[mx]]-$W$8</f>
        <v>0.15217857428434733</v>
      </c>
      <c r="L940">
        <f>Table1[[#This Row],[my]]-$X$8</f>
        <v>-4.1449083092120391</v>
      </c>
      <c r="M940">
        <f>Table1[[#This Row],[mz]]-$Y$8</f>
        <v>54.198530606784388</v>
      </c>
      <c r="N940">
        <f>Table1[[#This Row],[cx]]*$W$9+Table1[[#This Row],[cy]]*$X$9+Table1[[#This Row],[cz]]*$Y$9</f>
        <v>9.6270174625247812E-2</v>
      </c>
      <c r="O940">
        <f>Table1[[#This Row],[cx]]*$W$10+Table1[[#This Row],[cy]]*$X$10+Table1[[#This Row],[cz]]*$Y$10</f>
        <v>-0.48882125529652354</v>
      </c>
      <c r="P940">
        <f>Table1[[#This Row],[cx]]*$W$11+Table1[[#This Row],[cy]]*$X$11+Table1[[#This Row],[cz]]*$Y$11</f>
        <v>0.93644750895861961</v>
      </c>
      <c r="Q940">
        <f t="shared" si="76"/>
        <v>1.5662047731266119E-2</v>
      </c>
      <c r="R940">
        <f t="shared" si="77"/>
        <v>-78.85855441923465</v>
      </c>
      <c r="AF940">
        <f t="shared" si="78"/>
        <v>-0.7226143712189943</v>
      </c>
      <c r="AG940">
        <f t="shared" si="79"/>
        <v>-0.92933754370219523</v>
      </c>
      <c r="AH940">
        <f t="shared" si="80"/>
        <v>-62.049438451944226</v>
      </c>
      <c r="AI940">
        <f>SQRT(Table1[[#This Row],[ax]]*Table1[[#This Row],[ax]]+Table1[[#This Row],[ay]]*Table1[[#This Row],[ay]]+Table1[[#This Row],[az]]*Table1[[#This Row],[az]])-9.807</f>
        <v>-7.9690462528905215E-3</v>
      </c>
    </row>
    <row r="941" spans="1:35" x14ac:dyDescent="0.25">
      <c r="A941">
        <v>53090165</v>
      </c>
      <c r="B941">
        <v>-0.12174500000000001</v>
      </c>
      <c r="C941">
        <v>-0.37612099999999998</v>
      </c>
      <c r="D941">
        <v>9.9449109999999994</v>
      </c>
      <c r="E941">
        <v>8.1609999999999999E-3</v>
      </c>
      <c r="F941">
        <v>-2.6872E-2</v>
      </c>
      <c r="G941">
        <v>-1.405481</v>
      </c>
      <c r="H941">
        <v>-7.2158119999999997</v>
      </c>
      <c r="I941">
        <v>3.981582</v>
      </c>
      <c r="J941">
        <v>76.974907000000002</v>
      </c>
      <c r="K941">
        <f>Table1[[#This Row],[mx]]-$W$8</f>
        <v>0.69336457428434795</v>
      </c>
      <c r="L941">
        <f>Table1[[#This Row],[my]]-$X$8</f>
        <v>-6.1356993092120398</v>
      </c>
      <c r="M941">
        <f>Table1[[#This Row],[mz]]-$Y$8</f>
        <v>54.371900606784394</v>
      </c>
      <c r="N941">
        <f>Table1[[#This Row],[cx]]*$W$9+Table1[[#This Row],[cy]]*$X$9+Table1[[#This Row],[cz]]*$Y$9</f>
        <v>0.1066667214528154</v>
      </c>
      <c r="O941">
        <f>Table1[[#This Row],[cx]]*$W$10+Table1[[#This Row],[cy]]*$X$10+Table1[[#This Row],[cz]]*$Y$10</f>
        <v>-0.52585390256637077</v>
      </c>
      <c r="P941">
        <f>Table1[[#This Row],[cx]]*$W$11+Table1[[#This Row],[cy]]*$X$11+Table1[[#This Row],[cz]]*$Y$11</f>
        <v>0.92463071862283552</v>
      </c>
      <c r="Q941">
        <f t="shared" si="76"/>
        <v>2.040386042744961E-2</v>
      </c>
      <c r="R941">
        <f t="shared" si="77"/>
        <v>-78.533428479304263</v>
      </c>
      <c r="AF941">
        <f t="shared" si="78"/>
        <v>0.46759085660626482</v>
      </c>
      <c r="AG941">
        <f t="shared" si="79"/>
        <v>-1.5396521870755482</v>
      </c>
      <c r="AH941">
        <f t="shared" si="80"/>
        <v>-80.528129485826454</v>
      </c>
      <c r="AI941">
        <f>SQRT(Table1[[#This Row],[ax]]*Table1[[#This Row],[ax]]+Table1[[#This Row],[ay]]*Table1[[#This Row],[ay]]+Table1[[#This Row],[az]]*Table1[[#This Row],[az]])-9.807</f>
        <v>0.14576562818531258</v>
      </c>
    </row>
    <row r="942" spans="1:35" x14ac:dyDescent="0.25">
      <c r="A942">
        <v>53141643</v>
      </c>
      <c r="B942">
        <v>-0.13611100000000001</v>
      </c>
      <c r="C942">
        <v>-0.14147699999999999</v>
      </c>
      <c r="D942">
        <v>9.7892799999999998</v>
      </c>
      <c r="E942">
        <v>-2.4597000000000001E-2</v>
      </c>
      <c r="F942">
        <v>-2.2345E-2</v>
      </c>
      <c r="G942">
        <v>-1.9157500000000001</v>
      </c>
      <c r="H942">
        <v>-5.9530450000000004</v>
      </c>
      <c r="I942">
        <v>6.3343350000000003</v>
      </c>
      <c r="J942">
        <v>76.801536999999996</v>
      </c>
      <c r="K942">
        <f>Table1[[#This Row],[mx]]-$W$8</f>
        <v>1.9561315742843473</v>
      </c>
      <c r="L942">
        <f>Table1[[#This Row],[my]]-$X$8</f>
        <v>-3.782946309212039</v>
      </c>
      <c r="M942">
        <f>Table1[[#This Row],[mz]]-$Y$8</f>
        <v>54.198530606784388</v>
      </c>
      <c r="N942">
        <f>Table1[[#This Row],[cx]]*$W$9+Table1[[#This Row],[cy]]*$X$9+Table1[[#This Row],[cz]]*$Y$9</f>
        <v>0.13064559280069529</v>
      </c>
      <c r="O942">
        <f>Table1[[#This Row],[cx]]*$W$10+Table1[[#This Row],[cy]]*$X$10+Table1[[#This Row],[cz]]*$Y$10</f>
        <v>-0.48123066756585031</v>
      </c>
      <c r="P942">
        <f>Table1[[#This Row],[cx]]*$W$11+Table1[[#This Row],[cy]]*$X$11+Table1[[#This Row],[cz]]*$Y$11</f>
        <v>0.9368594118271909</v>
      </c>
      <c r="Q942">
        <f t="shared" si="76"/>
        <v>1.5966036825751866E-2</v>
      </c>
      <c r="R942">
        <f t="shared" si="77"/>
        <v>-74.811297328400897</v>
      </c>
      <c r="AF942">
        <f t="shared" si="78"/>
        <v>-1.4093042886832858</v>
      </c>
      <c r="AG942">
        <f t="shared" si="79"/>
        <v>-1.2802741932198245</v>
      </c>
      <c r="AH942">
        <f t="shared" si="80"/>
        <v>-109.76438960218746</v>
      </c>
      <c r="AI942">
        <f>SQRT(Table1[[#This Row],[ax]]*Table1[[#This Row],[ax]]+Table1[[#This Row],[ay]]*Table1[[#This Row],[ay]]+Table1[[#This Row],[az]]*Table1[[#This Row],[az]])-9.807</f>
        <v>-1.5751618703058412E-2</v>
      </c>
    </row>
    <row r="943" spans="1:35" x14ac:dyDescent="0.25">
      <c r="A943">
        <v>53193123</v>
      </c>
      <c r="B943">
        <v>-0.13850599999999999</v>
      </c>
      <c r="C943">
        <v>-9.8378999999999994E-2</v>
      </c>
      <c r="D943">
        <v>9.7820970000000003</v>
      </c>
      <c r="E943">
        <v>1.503E-3</v>
      </c>
      <c r="F943">
        <v>-3.9390000000000001E-2</v>
      </c>
      <c r="G943">
        <v>-2.2174909999999999</v>
      </c>
      <c r="H943">
        <v>-6.6746259999999999</v>
      </c>
      <c r="I943">
        <v>5.9723730000000002</v>
      </c>
      <c r="J943">
        <v>77.841742999999994</v>
      </c>
      <c r="K943">
        <f>Table1[[#This Row],[mx]]-$W$8</f>
        <v>1.2345505742843477</v>
      </c>
      <c r="L943">
        <f>Table1[[#This Row],[my]]-$X$8</f>
        <v>-4.1449083092120391</v>
      </c>
      <c r="M943">
        <f>Table1[[#This Row],[mz]]-$Y$8</f>
        <v>55.238736606784386</v>
      </c>
      <c r="N943">
        <f>Table1[[#This Row],[cx]]*$W$9+Table1[[#This Row],[cy]]*$X$9+Table1[[#This Row],[cz]]*$Y$9</f>
        <v>0.11867333234037715</v>
      </c>
      <c r="O943">
        <f>Table1[[#This Row],[cx]]*$W$10+Table1[[#This Row],[cy]]*$X$10+Table1[[#This Row],[cz]]*$Y$10</f>
        <v>-0.49614047721106441</v>
      </c>
      <c r="P943">
        <f>Table1[[#This Row],[cx]]*$W$11+Table1[[#This Row],[cy]]*$X$11+Table1[[#This Row],[cz]]*$Y$11</f>
        <v>0.95368556970301521</v>
      </c>
      <c r="Q943">
        <f t="shared" si="76"/>
        <v>2.8816725665157739E-2</v>
      </c>
      <c r="R943">
        <f t="shared" si="77"/>
        <v>-76.547993825340683</v>
      </c>
      <c r="AF943">
        <f t="shared" si="78"/>
        <v>8.6115556608162724E-2</v>
      </c>
      <c r="AG943">
        <f t="shared" si="79"/>
        <v>-2.2568807550203127</v>
      </c>
      <c r="AH943">
        <f t="shared" si="80"/>
        <v>-127.05287540824443</v>
      </c>
      <c r="AI943">
        <f>SQRT(Table1[[#This Row],[ax]]*Table1[[#This Row],[ax]]+Table1[[#This Row],[ay]]*Table1[[#This Row],[ay]]+Table1[[#This Row],[az]]*Table1[[#This Row],[az]])-9.807</f>
        <v>-2.3427847811106517E-2</v>
      </c>
    </row>
    <row r="944" spans="1:35" x14ac:dyDescent="0.25">
      <c r="A944">
        <v>53244596</v>
      </c>
      <c r="B944">
        <v>-7.3858999999999994E-2</v>
      </c>
      <c r="C944">
        <v>0.22245999999999999</v>
      </c>
      <c r="D944">
        <v>9.6456199999999992</v>
      </c>
      <c r="E944">
        <v>-1.8204999999999999E-2</v>
      </c>
      <c r="F944">
        <v>-4.0721E-2</v>
      </c>
      <c r="G944">
        <v>-2.0859290000000001</v>
      </c>
      <c r="H944">
        <v>-8.1177879999999991</v>
      </c>
      <c r="I944">
        <v>7.0582589999999996</v>
      </c>
      <c r="J944">
        <v>78.881943000000007</v>
      </c>
      <c r="K944">
        <f>Table1[[#This Row],[mx]]-$W$8</f>
        <v>-0.2086114257156515</v>
      </c>
      <c r="L944">
        <f>Table1[[#This Row],[my]]-$X$8</f>
        <v>-3.0590223092120397</v>
      </c>
      <c r="M944">
        <f>Table1[[#This Row],[mz]]-$Y$8</f>
        <v>56.278936606784399</v>
      </c>
      <c r="N944">
        <f>Table1[[#This Row],[cx]]*$W$9+Table1[[#This Row],[cy]]*$X$9+Table1[[#This Row],[cz]]*$Y$9</f>
        <v>9.3114857266033066E-2</v>
      </c>
      <c r="O944">
        <f>Table1[[#This Row],[cx]]*$W$10+Table1[[#This Row],[cy]]*$X$10+Table1[[#This Row],[cz]]*$Y$10</f>
        <v>-0.48526965889740037</v>
      </c>
      <c r="P944">
        <f>Table1[[#This Row],[cx]]*$W$11+Table1[[#This Row],[cy]]*$X$11+Table1[[#This Row],[cz]]*$Y$11</f>
        <v>0.98174997838002009</v>
      </c>
      <c r="Q944">
        <f t="shared" si="76"/>
        <v>4.32598561315558E-2</v>
      </c>
      <c r="R944">
        <f t="shared" si="77"/>
        <v>-79.137956091973535</v>
      </c>
      <c r="AF944">
        <f t="shared" si="78"/>
        <v>-1.0430696660356635</v>
      </c>
      <c r="AG944">
        <f t="shared" si="79"/>
        <v>-2.3331414375522255</v>
      </c>
      <c r="AH944">
        <f t="shared" si="80"/>
        <v>-119.51492806394431</v>
      </c>
      <c r="AI944">
        <f>SQRT(Table1[[#This Row],[ax]]*Table1[[#This Row],[ax]]+Table1[[#This Row],[ay]]*Table1[[#This Row],[ay]]+Table1[[#This Row],[az]]*Table1[[#This Row],[az]])-9.807</f>
        <v>-0.15853230881291935</v>
      </c>
    </row>
    <row r="945" spans="1:35" x14ac:dyDescent="0.25">
      <c r="A945">
        <v>53296069</v>
      </c>
      <c r="B945">
        <v>-0.112168</v>
      </c>
      <c r="C945">
        <v>0.172179</v>
      </c>
      <c r="D945">
        <v>9.7198440000000002</v>
      </c>
      <c r="E945">
        <v>9.7000000000000005E-4</v>
      </c>
      <c r="F945">
        <v>-3.6459999999999999E-2</v>
      </c>
      <c r="G945">
        <v>-1.7738020000000001</v>
      </c>
      <c r="H945">
        <v>-6.3138360000000002</v>
      </c>
      <c r="I945">
        <v>6.6962970000000004</v>
      </c>
      <c r="J945">
        <v>78.188477000000006</v>
      </c>
      <c r="K945">
        <f>Table1[[#This Row],[mx]]-$W$8</f>
        <v>1.5953405742843474</v>
      </c>
      <c r="L945">
        <f>Table1[[#This Row],[my]]-$X$8</f>
        <v>-3.4209843092120389</v>
      </c>
      <c r="M945">
        <f>Table1[[#This Row],[mz]]-$Y$8</f>
        <v>55.585470606784398</v>
      </c>
      <c r="N945">
        <f>Table1[[#This Row],[cx]]*$W$9+Table1[[#This Row],[cy]]*$X$9+Table1[[#This Row],[cz]]*$Y$9</f>
        <v>0.12621556350541163</v>
      </c>
      <c r="O945">
        <f>Table1[[#This Row],[cx]]*$W$10+Table1[[#This Row],[cy]]*$X$10+Table1[[#This Row],[cz]]*$Y$10</f>
        <v>-0.48548165481784422</v>
      </c>
      <c r="P945">
        <f>Table1[[#This Row],[cx]]*$W$11+Table1[[#This Row],[cy]]*$X$11+Table1[[#This Row],[cz]]*$Y$11</f>
        <v>0.96461480296851554</v>
      </c>
      <c r="Q945">
        <f t="shared" si="76"/>
        <v>3.3162057567172797E-2</v>
      </c>
      <c r="R945">
        <f t="shared" si="77"/>
        <v>-75.426852422980204</v>
      </c>
      <c r="AF945">
        <f t="shared" si="78"/>
        <v>5.5576906127689854E-2</v>
      </c>
      <c r="AG945">
        <f t="shared" si="79"/>
        <v>-2.0890041210469814</v>
      </c>
      <c r="AH945">
        <f t="shared" si="80"/>
        <v>-101.63136829186446</v>
      </c>
      <c r="AI945">
        <f>SQRT(Table1[[#This Row],[ax]]*Table1[[#This Row],[ax]]+Table1[[#This Row],[ay]]*Table1[[#This Row],[ay]]+Table1[[#This Row],[az]]*Table1[[#This Row],[az]])-9.807</f>
        <v>-8.4984023228464878E-2</v>
      </c>
    </row>
    <row r="946" spans="1:35" x14ac:dyDescent="0.25">
      <c r="A946">
        <v>53347546</v>
      </c>
      <c r="B946">
        <v>-7.1464E-2</v>
      </c>
      <c r="C946">
        <v>0.181757</v>
      </c>
      <c r="D946">
        <v>9.8036449999999995</v>
      </c>
      <c r="E946">
        <v>-1.0748000000000001E-2</v>
      </c>
      <c r="F946">
        <v>-2.3942999999999999E-2</v>
      </c>
      <c r="G946">
        <v>-1.3479559999999999</v>
      </c>
      <c r="H946">
        <v>-4.5098820000000002</v>
      </c>
      <c r="I946">
        <v>5.9723730000000002</v>
      </c>
      <c r="J946">
        <v>77.495002999999997</v>
      </c>
      <c r="K946">
        <f>Table1[[#This Row],[mx]]-$W$8</f>
        <v>3.3992945742843474</v>
      </c>
      <c r="L946">
        <f>Table1[[#This Row],[my]]-$X$8</f>
        <v>-4.1449083092120391</v>
      </c>
      <c r="M946">
        <f>Table1[[#This Row],[mz]]-$Y$8</f>
        <v>54.891996606784389</v>
      </c>
      <c r="N946">
        <f>Table1[[#This Row],[cx]]*$W$9+Table1[[#This Row],[cy]]*$X$9+Table1[[#This Row],[cz]]*$Y$9</f>
        <v>0.15927903050717279</v>
      </c>
      <c r="O946">
        <f>Table1[[#This Row],[cx]]*$W$10+Table1[[#This Row],[cy]]*$X$10+Table1[[#This Row],[cz]]*$Y$10</f>
        <v>-0.49224286510496174</v>
      </c>
      <c r="P946">
        <f>Table1[[#This Row],[cx]]*$W$11+Table1[[#This Row],[cy]]*$X$11+Table1[[#This Row],[cz]]*$Y$11</f>
        <v>0.94488786451601725</v>
      </c>
      <c r="Q946">
        <f t="shared" si="76"/>
        <v>2.5755731903460016E-2</v>
      </c>
      <c r="R946">
        <f t="shared" si="77"/>
        <v>-72.069552918072247</v>
      </c>
      <c r="AF946">
        <f t="shared" si="78"/>
        <v>-0.61581503820660888</v>
      </c>
      <c r="AG946">
        <f t="shared" si="79"/>
        <v>-1.37183284888173</v>
      </c>
      <c r="AH946">
        <f t="shared" si="80"/>
        <v>-77.232189769336387</v>
      </c>
      <c r="AI946">
        <f>SQRT(Table1[[#This Row],[ax]]*Table1[[#This Row],[ax]]+Table1[[#This Row],[ay]]*Table1[[#This Row],[ay]]+Table1[[#This Row],[az]]*Table1[[#This Row],[az]])-9.807</f>
        <v>-1.4098598620808644E-3</v>
      </c>
    </row>
    <row r="947" spans="1:35" x14ac:dyDescent="0.25">
      <c r="A947">
        <v>53399025</v>
      </c>
      <c r="B947">
        <v>-5.7098999999999997E-2</v>
      </c>
      <c r="C947">
        <v>-1.4578000000000001E-2</v>
      </c>
      <c r="D947">
        <v>9.7150549999999996</v>
      </c>
      <c r="E947">
        <v>-3.5569999999999998E-3</v>
      </c>
      <c r="F947">
        <v>-1.6219999999999998E-2</v>
      </c>
      <c r="G947">
        <v>-1.1207849999999999</v>
      </c>
      <c r="H947">
        <v>-5.2314639999999999</v>
      </c>
      <c r="I947">
        <v>7.0582589999999996</v>
      </c>
      <c r="J947">
        <v>79.228675999999993</v>
      </c>
      <c r="K947">
        <f>Table1[[#This Row],[mx]]-$W$8</f>
        <v>2.6777125742843477</v>
      </c>
      <c r="L947">
        <f>Table1[[#This Row],[my]]-$X$8</f>
        <v>-3.0590223092120397</v>
      </c>
      <c r="M947">
        <f>Table1[[#This Row],[mz]]-$Y$8</f>
        <v>56.625669606784385</v>
      </c>
      <c r="N947">
        <f>Table1[[#This Row],[cx]]*$W$9+Table1[[#This Row],[cy]]*$X$9+Table1[[#This Row],[cz]]*$Y$9</f>
        <v>0.14865597256789598</v>
      </c>
      <c r="O947">
        <f>Table1[[#This Row],[cx]]*$W$10+Table1[[#This Row],[cy]]*$X$10+Table1[[#This Row],[cz]]*$Y$10</f>
        <v>-0.48625154665687631</v>
      </c>
      <c r="P947">
        <f>Table1[[#This Row],[cx]]*$W$11+Table1[[#This Row],[cy]]*$X$11+Table1[[#This Row],[cz]]*$Y$11</f>
        <v>0.98444435690147991</v>
      </c>
      <c r="Q947">
        <f t="shared" si="76"/>
        <v>5.1833563623151897E-2</v>
      </c>
      <c r="R947">
        <f t="shared" si="77"/>
        <v>-73.000651315094515</v>
      </c>
      <c r="AF947">
        <f t="shared" si="78"/>
        <v>-0.20380108772803382</v>
      </c>
      <c r="AG947">
        <f t="shared" si="79"/>
        <v>-0.92933754370219523</v>
      </c>
      <c r="AH947">
        <f t="shared" si="80"/>
        <v>-64.216250241569966</v>
      </c>
      <c r="AI947">
        <f>SQRT(Table1[[#This Row],[ax]]*Table1[[#This Row],[ax]]+Table1[[#This Row],[ay]]*Table1[[#This Row],[ay]]+Table1[[#This Row],[az]]*Table1[[#This Row],[az]])-9.807</f>
        <v>-9.1766268024738196E-2</v>
      </c>
    </row>
    <row r="948" spans="1:35" x14ac:dyDescent="0.25">
      <c r="A948">
        <v>53450496</v>
      </c>
      <c r="B948">
        <v>-0.112168</v>
      </c>
      <c r="C948">
        <v>-9.1195999999999999E-2</v>
      </c>
      <c r="D948">
        <v>9.9329389999999993</v>
      </c>
      <c r="E948">
        <v>-2.0336E-2</v>
      </c>
      <c r="F948">
        <v>-2.341E-2</v>
      </c>
      <c r="G948">
        <v>-1.2302420000000001</v>
      </c>
      <c r="H948">
        <v>-5.2314639999999999</v>
      </c>
      <c r="I948">
        <v>5.9723730000000002</v>
      </c>
      <c r="J948">
        <v>78.535210000000006</v>
      </c>
      <c r="K948">
        <f>Table1[[#This Row],[mx]]-$W$8</f>
        <v>2.6777125742843477</v>
      </c>
      <c r="L948">
        <f>Table1[[#This Row],[my]]-$X$8</f>
        <v>-4.1449083092120391</v>
      </c>
      <c r="M948">
        <f>Table1[[#This Row],[mz]]-$Y$8</f>
        <v>55.932203606784398</v>
      </c>
      <c r="N948">
        <f>Table1[[#This Row],[cx]]*$W$9+Table1[[#This Row],[cy]]*$X$9+Table1[[#This Row],[cz]]*$Y$9</f>
        <v>0.14734401620467963</v>
      </c>
      <c r="O948">
        <f>Table1[[#This Row],[cx]]*$W$10+Table1[[#This Row],[cy]]*$X$10+Table1[[#This Row],[cz]]*$Y$10</f>
        <v>-0.50060340634756328</v>
      </c>
      <c r="P948">
        <f>Table1[[#This Row],[cx]]*$W$11+Table1[[#This Row],[cy]]*$X$11+Table1[[#This Row],[cz]]*$Y$11</f>
        <v>0.96430565942115054</v>
      </c>
      <c r="Q948">
        <f t="shared" si="76"/>
        <v>4.0884611251366297E-2</v>
      </c>
      <c r="R948">
        <f t="shared" si="77"/>
        <v>-73.599112982063161</v>
      </c>
      <c r="AF948">
        <f t="shared" si="78"/>
        <v>-1.1651669721780422</v>
      </c>
      <c r="AG948">
        <f t="shared" si="79"/>
        <v>-1.3412941984012572</v>
      </c>
      <c r="AH948">
        <f t="shared" si="80"/>
        <v>-70.48767437973342</v>
      </c>
      <c r="AI948">
        <f>SQRT(Table1[[#This Row],[ax]]*Table1[[#This Row],[ax]]+Table1[[#This Row],[ay]]*Table1[[#This Row],[ay]]+Table1[[#This Row],[az]]*Table1[[#This Row],[az]])-9.807</f>
        <v>0.12699091746922164</v>
      </c>
    </row>
    <row r="949" spans="1:35" x14ac:dyDescent="0.25">
      <c r="A949">
        <v>53501980</v>
      </c>
      <c r="B949">
        <v>-8.3435999999999996E-2</v>
      </c>
      <c r="C949">
        <v>-7.6829999999999996E-2</v>
      </c>
      <c r="D949">
        <v>9.7270269999999996</v>
      </c>
      <c r="E949">
        <v>-7.0200000000000002E-3</v>
      </c>
      <c r="F949">
        <v>-2.2877999999999999E-2</v>
      </c>
      <c r="G949">
        <v>-1.441967</v>
      </c>
      <c r="H949">
        <v>-4.3294870000000003</v>
      </c>
      <c r="I949">
        <v>6.5153160000000003</v>
      </c>
      <c r="J949">
        <v>77.668373000000003</v>
      </c>
      <c r="K949">
        <f>Table1[[#This Row],[mx]]-$W$8</f>
        <v>3.5796895742843473</v>
      </c>
      <c r="L949">
        <f>Table1[[#This Row],[my]]-$X$8</f>
        <v>-3.6019653092120389</v>
      </c>
      <c r="M949">
        <f>Table1[[#This Row],[mz]]-$Y$8</f>
        <v>55.065366606784394</v>
      </c>
      <c r="N949">
        <f>Table1[[#This Row],[cx]]*$W$9+Table1[[#This Row],[cy]]*$X$9+Table1[[#This Row],[cz]]*$Y$9</f>
        <v>0.163068783012771</v>
      </c>
      <c r="O949">
        <f>Table1[[#This Row],[cx]]*$W$10+Table1[[#This Row],[cy]]*$X$10+Table1[[#This Row],[cz]]*$Y$10</f>
        <v>-0.48363883851081901</v>
      </c>
      <c r="P949">
        <f>Table1[[#This Row],[cx]]*$W$11+Table1[[#This Row],[cy]]*$X$11+Table1[[#This Row],[cz]]*$Y$11</f>
        <v>0.95164834363190964</v>
      </c>
      <c r="Q949">
        <f t="shared" si="76"/>
        <v>2.7600015546133103E-2</v>
      </c>
      <c r="R949">
        <f t="shared" si="77"/>
        <v>-71.36740774709115</v>
      </c>
      <c r="AF949">
        <f t="shared" si="78"/>
        <v>-0.40221637218183792</v>
      </c>
      <c r="AG949">
        <f t="shared" si="79"/>
        <v>-1.3108128437002973</v>
      </c>
      <c r="AH949">
        <f t="shared" si="80"/>
        <v>-82.618623297140772</v>
      </c>
      <c r="AI949">
        <f>SQRT(Table1[[#This Row],[ax]]*Table1[[#This Row],[ax]]+Table1[[#This Row],[ay]]*Table1[[#This Row],[ay]]+Table1[[#This Row],[az]]*Table1[[#This Row],[az]])-9.807</f>
        <v>-7.9311750794797575E-2</v>
      </c>
    </row>
    <row r="950" spans="1:35" x14ac:dyDescent="0.25">
      <c r="A950">
        <v>53553445</v>
      </c>
      <c r="B950">
        <v>-4.5127E-2</v>
      </c>
      <c r="C950">
        <v>2.852E-2</v>
      </c>
      <c r="D950">
        <v>9.6336490000000001</v>
      </c>
      <c r="E950">
        <v>-9.6830000000000006E-3</v>
      </c>
      <c r="F950">
        <v>-2.5807E-2</v>
      </c>
      <c r="G950">
        <v>-1.6760619999999999</v>
      </c>
      <c r="H950">
        <v>-4.870673</v>
      </c>
      <c r="I950">
        <v>6.6962970000000004</v>
      </c>
      <c r="J950">
        <v>78.188477000000006</v>
      </c>
      <c r="K950">
        <f>Table1[[#This Row],[mx]]-$W$8</f>
        <v>3.0385035742843476</v>
      </c>
      <c r="L950">
        <f>Table1[[#This Row],[my]]-$X$8</f>
        <v>-3.4209843092120389</v>
      </c>
      <c r="M950">
        <f>Table1[[#This Row],[mz]]-$Y$8</f>
        <v>55.585470606784398</v>
      </c>
      <c r="N950">
        <f>Table1[[#This Row],[cx]]*$W$9+Table1[[#This Row],[cy]]*$X$9+Table1[[#This Row],[cz]]*$Y$9</f>
        <v>0.15368609869706168</v>
      </c>
      <c r="O950">
        <f>Table1[[#This Row],[cx]]*$W$10+Table1[[#This Row],[cy]]*$X$10+Table1[[#This Row],[cz]]*$Y$10</f>
        <v>-0.48464860558040918</v>
      </c>
      <c r="P950">
        <f>Table1[[#This Row],[cx]]*$W$11+Table1[[#This Row],[cy]]*$X$11+Table1[[#This Row],[cz]]*$Y$11</f>
        <v>0.96287103014482955</v>
      </c>
      <c r="Q950">
        <f t="shared" si="76"/>
        <v>3.4456383912014665E-2</v>
      </c>
      <c r="R950">
        <f t="shared" si="77"/>
        <v>-72.405746212981001</v>
      </c>
      <c r="AF950">
        <f t="shared" si="78"/>
        <v>-0.55479503302517619</v>
      </c>
      <c r="AG950">
        <f t="shared" si="79"/>
        <v>-1.4786321818941155</v>
      </c>
      <c r="AH950">
        <f t="shared" si="80"/>
        <v>-96.031278802255784</v>
      </c>
      <c r="AI950">
        <f>SQRT(Table1[[#This Row],[ax]]*Table1[[#This Row],[ax]]+Table1[[#This Row],[ay]]*Table1[[#This Row],[ay]]+Table1[[#This Row],[az]]*Table1[[#This Row],[az]])-9.807</f>
        <v>-0.17320309059143746</v>
      </c>
    </row>
    <row r="951" spans="1:35" x14ac:dyDescent="0.25">
      <c r="A951">
        <v>53604919</v>
      </c>
      <c r="B951">
        <v>-9.7802E-2</v>
      </c>
      <c r="C951">
        <v>1.176E-2</v>
      </c>
      <c r="D951">
        <v>9.7701250000000002</v>
      </c>
      <c r="E951">
        <v>-2.6460999999999998E-2</v>
      </c>
      <c r="F951">
        <v>-2.9536E-2</v>
      </c>
      <c r="G951">
        <v>-1.8390500000000001</v>
      </c>
      <c r="H951">
        <v>-4.3294870000000003</v>
      </c>
      <c r="I951">
        <v>7.2392399999999997</v>
      </c>
      <c r="J951">
        <v>78.361839000000003</v>
      </c>
      <c r="K951">
        <f>Table1[[#This Row],[mx]]-$W$8</f>
        <v>3.5796895742843473</v>
      </c>
      <c r="L951">
        <f>Table1[[#This Row],[my]]-$X$8</f>
        <v>-2.8780413092120396</v>
      </c>
      <c r="M951">
        <f>Table1[[#This Row],[mz]]-$Y$8</f>
        <v>55.758832606784395</v>
      </c>
      <c r="N951">
        <f>Table1[[#This Row],[cx]]*$W$9+Table1[[#This Row],[cy]]*$X$9+Table1[[#This Row],[cz]]*$Y$9</f>
        <v>0.16434347591389015</v>
      </c>
      <c r="O951">
        <f>Table1[[#This Row],[cx]]*$W$10+Table1[[#This Row],[cy]]*$X$10+Table1[[#This Row],[cz]]*$Y$10</f>
        <v>-0.47583625543694053</v>
      </c>
      <c r="P951">
        <f>Table1[[#This Row],[cx]]*$W$11+Table1[[#This Row],[cy]]*$X$11+Table1[[#This Row],[cz]]*$Y$11</f>
        <v>0.96919542312028495</v>
      </c>
      <c r="Q951">
        <f t="shared" si="76"/>
        <v>3.7159767173873114E-2</v>
      </c>
      <c r="R951">
        <f t="shared" si="77"/>
        <v>-70.946202788136389</v>
      </c>
      <c r="AF951">
        <f t="shared" si="78"/>
        <v>-1.5161036216956711</v>
      </c>
      <c r="AG951">
        <f t="shared" si="79"/>
        <v>-1.6922881436983994</v>
      </c>
      <c r="AH951">
        <f t="shared" si="80"/>
        <v>-105.36980331353405</v>
      </c>
      <c r="AI951">
        <f>SQRT(Table1[[#This Row],[ax]]*Table1[[#This Row],[ax]]+Table1[[#This Row],[ay]]*Table1[[#This Row],[ay]]+Table1[[#This Row],[az]]*Table1[[#This Row],[az]])-9.807</f>
        <v>-3.6378420774397568E-2</v>
      </c>
    </row>
    <row r="952" spans="1:35" x14ac:dyDescent="0.25">
      <c r="A952">
        <v>53656398</v>
      </c>
      <c r="B952">
        <v>-0.10498499999999999</v>
      </c>
      <c r="C952">
        <v>8.3588999999999997E-2</v>
      </c>
      <c r="D952">
        <v>9.8754749999999998</v>
      </c>
      <c r="E952">
        <v>3.6329999999999999E-3</v>
      </c>
      <c r="F952">
        <v>-3.2198999999999998E-2</v>
      </c>
      <c r="G952">
        <v>-1.6185369999999999</v>
      </c>
      <c r="H952">
        <v>-3.6079059999999998</v>
      </c>
      <c r="I952">
        <v>7.9631639999999999</v>
      </c>
      <c r="J952">
        <v>78.015106000000003</v>
      </c>
      <c r="K952">
        <f>Table1[[#This Row],[mx]]-$W$8</f>
        <v>4.3012705742843478</v>
      </c>
      <c r="L952">
        <f>Table1[[#This Row],[my]]-$X$8</f>
        <v>-2.1541173092120394</v>
      </c>
      <c r="M952">
        <f>Table1[[#This Row],[mz]]-$Y$8</f>
        <v>55.412099606784395</v>
      </c>
      <c r="N952">
        <f>Table1[[#This Row],[cx]]*$W$9+Table1[[#This Row],[cy]]*$X$9+Table1[[#This Row],[cz]]*$Y$9</f>
        <v>0.17755317792797243</v>
      </c>
      <c r="O952">
        <f>Table1[[#This Row],[cx]]*$W$10+Table1[[#This Row],[cy]]*$X$10+Table1[[#This Row],[cz]]*$Y$10</f>
        <v>-0.45967319279335656</v>
      </c>
      <c r="P952">
        <f>Table1[[#This Row],[cx]]*$W$11+Table1[[#This Row],[cy]]*$X$11+Table1[[#This Row],[cz]]*$Y$11</f>
        <v>0.96732485154426695</v>
      </c>
      <c r="Q952">
        <f t="shared" si="76"/>
        <v>3.1877225617430539E-2</v>
      </c>
      <c r="R952">
        <f t="shared" si="77"/>
        <v>-68.880468252772204</v>
      </c>
      <c r="AF952">
        <f t="shared" si="78"/>
        <v>0.20815556697102808</v>
      </c>
      <c r="AG952">
        <f t="shared" si="79"/>
        <v>-1.8448668045417376</v>
      </c>
      <c r="AH952">
        <f t="shared" si="80"/>
        <v>-92.735339085765716</v>
      </c>
      <c r="AI952">
        <f>SQRT(Table1[[#This Row],[ax]]*Table1[[#This Row],[ax]]+Table1[[#This Row],[ay]]*Table1[[#This Row],[ay]]+Table1[[#This Row],[az]]*Table1[[#This Row],[az]])-9.807</f>
        <v>6.938676069193761E-2</v>
      </c>
    </row>
    <row r="953" spans="1:35" x14ac:dyDescent="0.25">
      <c r="A953">
        <v>53707875</v>
      </c>
      <c r="B953">
        <v>-6.1886999999999998E-2</v>
      </c>
      <c r="C953">
        <v>0.172179</v>
      </c>
      <c r="D953">
        <v>9.6647750000000006</v>
      </c>
      <c r="E953">
        <v>6.5630000000000003E-3</v>
      </c>
      <c r="F953">
        <v>-1.8350000000000002E-2</v>
      </c>
      <c r="G953">
        <v>-1.2928269999999999</v>
      </c>
      <c r="H953">
        <v>-4.5098820000000002</v>
      </c>
      <c r="I953">
        <v>9.9539550000000006</v>
      </c>
      <c r="J953">
        <v>79.922141999999994</v>
      </c>
      <c r="K953">
        <f>Table1[[#This Row],[mx]]-$W$8</f>
        <v>3.3992945742843474</v>
      </c>
      <c r="L953">
        <f>Table1[[#This Row],[my]]-$X$8</f>
        <v>-0.16332630921203872</v>
      </c>
      <c r="M953">
        <f>Table1[[#This Row],[mz]]-$Y$8</f>
        <v>57.319135606784386</v>
      </c>
      <c r="N953">
        <f>Table1[[#This Row],[cx]]*$W$9+Table1[[#This Row],[cy]]*$X$9+Table1[[#This Row],[cz]]*$Y$9</f>
        <v>0.16388952335489837</v>
      </c>
      <c r="O953">
        <f>Table1[[#This Row],[cx]]*$W$10+Table1[[#This Row],[cy]]*$X$10+Table1[[#This Row],[cz]]*$Y$10</f>
        <v>-0.438736778974811</v>
      </c>
      <c r="P953">
        <f>Table1[[#This Row],[cx]]*$W$11+Table1[[#This Row],[cy]]*$X$11+Table1[[#This Row],[cz]]*$Y$11</f>
        <v>1.0166692573255884</v>
      </c>
      <c r="Q953">
        <f t="shared" si="76"/>
        <v>6.3991855784249208E-2</v>
      </c>
      <c r="R953">
        <f t="shared" si="77"/>
        <v>-69.516894568411885</v>
      </c>
      <c r="AF953">
        <f t="shared" si="78"/>
        <v>0.3760322009443593</v>
      </c>
      <c r="AG953">
        <f t="shared" si="79"/>
        <v>-1.0513775540650607</v>
      </c>
      <c r="AH953">
        <f t="shared" si="80"/>
        <v>-74.073530740559676</v>
      </c>
      <c r="AI953">
        <f>SQRT(Table1[[#This Row],[ax]]*Table1[[#This Row],[ax]]+Table1[[#This Row],[ay]]*Table1[[#This Row],[ay]]+Table1[[#This Row],[az]]*Table1[[#This Row],[az]])-9.807</f>
        <v>-0.14049331922669239</v>
      </c>
    </row>
    <row r="954" spans="1:35" x14ac:dyDescent="0.25">
      <c r="A954">
        <v>53759350</v>
      </c>
      <c r="B954">
        <v>-3.0761E-2</v>
      </c>
      <c r="C954">
        <v>-5.0010000000000002E-3</v>
      </c>
      <c r="D954">
        <v>9.8228000000000009</v>
      </c>
      <c r="E954">
        <v>-3.2910000000000001E-3</v>
      </c>
      <c r="F954">
        <v>-2.128E-2</v>
      </c>
      <c r="G954">
        <v>-1.123448</v>
      </c>
      <c r="H954">
        <v>-3.9686970000000001</v>
      </c>
      <c r="I954">
        <v>8.6870879999999993</v>
      </c>
      <c r="J954">
        <v>79.748778999999999</v>
      </c>
      <c r="K954">
        <f>Table1[[#This Row],[mx]]-$W$8</f>
        <v>3.9404795742843475</v>
      </c>
      <c r="L954">
        <f>Table1[[#This Row],[my]]-$X$8</f>
        <v>-1.43019330921204</v>
      </c>
      <c r="M954">
        <f>Table1[[#This Row],[mz]]-$Y$8</f>
        <v>57.145772606784391</v>
      </c>
      <c r="N954">
        <f>Table1[[#This Row],[cx]]*$W$9+Table1[[#This Row],[cy]]*$X$9+Table1[[#This Row],[cz]]*$Y$9</f>
        <v>0.17376049508324831</v>
      </c>
      <c r="O954">
        <f>Table1[[#This Row],[cx]]*$W$10+Table1[[#This Row],[cy]]*$X$10+Table1[[#This Row],[cz]]*$Y$10</f>
        <v>-0.46002288850841105</v>
      </c>
      <c r="P954">
        <f>Table1[[#This Row],[cx]]*$W$11+Table1[[#This Row],[cy]]*$X$11+Table1[[#This Row],[cz]]*$Y$11</f>
        <v>1.0038537824297791</v>
      </c>
      <c r="Q954">
        <f t="shared" si="76"/>
        <v>6.2268307176073352E-2</v>
      </c>
      <c r="R954">
        <f t="shared" si="77"/>
        <v>-69.307375489434193</v>
      </c>
      <c r="AF954">
        <f t="shared" si="78"/>
        <v>-0.18856041037755392</v>
      </c>
      <c r="AG954">
        <f t="shared" si="79"/>
        <v>-1.2192541880383918</v>
      </c>
      <c r="AH954">
        <f t="shared" si="80"/>
        <v>-64.368828902413313</v>
      </c>
      <c r="AI954">
        <f>SQRT(Table1[[#This Row],[ax]]*Table1[[#This Row],[ax]]+Table1[[#This Row],[ay]]*Table1[[#This Row],[ay]]+Table1[[#This Row],[az]]*Table1[[#This Row],[az]])-9.807</f>
        <v>1.5849438382023351E-2</v>
      </c>
    </row>
    <row r="955" spans="1:35" x14ac:dyDescent="0.25">
      <c r="A955">
        <v>53810826</v>
      </c>
      <c r="B955">
        <v>-7.6253000000000001E-2</v>
      </c>
      <c r="C955">
        <v>-0.33302300000000001</v>
      </c>
      <c r="D955">
        <v>9.7557589999999994</v>
      </c>
      <c r="E955">
        <v>1.9345999999999999E-2</v>
      </c>
      <c r="F955">
        <v>-3.3529999999999997E-2</v>
      </c>
      <c r="G955">
        <v>-1.2345029999999999</v>
      </c>
      <c r="H955">
        <v>-3.7883010000000001</v>
      </c>
      <c r="I955">
        <v>9.5919919999999994</v>
      </c>
      <c r="J955">
        <v>78.881943000000007</v>
      </c>
      <c r="K955">
        <f>Table1[[#This Row],[mx]]-$W$8</f>
        <v>4.1208755742843479</v>
      </c>
      <c r="L955">
        <f>Table1[[#This Row],[my]]-$X$8</f>
        <v>-0.52528930921203987</v>
      </c>
      <c r="M955">
        <f>Table1[[#This Row],[mz]]-$Y$8</f>
        <v>56.278936606784399</v>
      </c>
      <c r="N955">
        <f>Table1[[#This Row],[cx]]*$W$9+Table1[[#This Row],[cy]]*$X$9+Table1[[#This Row],[cz]]*$Y$9</f>
        <v>0.17578726890281576</v>
      </c>
      <c r="O955">
        <f>Table1[[#This Row],[cx]]*$W$10+Table1[[#This Row],[cy]]*$X$10+Table1[[#This Row],[cz]]*$Y$10</f>
        <v>-0.43692559411573773</v>
      </c>
      <c r="P955">
        <f>Table1[[#This Row],[cx]]*$W$11+Table1[[#This Row],[cy]]*$X$11+Table1[[#This Row],[cz]]*$Y$11</f>
        <v>0.99465998110932363</v>
      </c>
      <c r="Q955">
        <f t="shared" si="76"/>
        <v>4.4585849854824063E-2</v>
      </c>
      <c r="R955">
        <f t="shared" si="77"/>
        <v>-68.083711042563976</v>
      </c>
      <c r="AF955">
        <f t="shared" si="78"/>
        <v>1.1084441504600906</v>
      </c>
      <c r="AG955">
        <f t="shared" si="79"/>
        <v>-1.9211274870736501</v>
      </c>
      <c r="AH955">
        <f t="shared" si="80"/>
        <v>-70.731811696238665</v>
      </c>
      <c r="AI955">
        <f>SQRT(Table1[[#This Row],[ax]]*Table1[[#This Row],[ax]]+Table1[[#This Row],[ay]]*Table1[[#This Row],[ay]]+Table1[[#This Row],[az]]*Table1[[#This Row],[az]])-9.807</f>
        <v>-4.5260784848890623E-2</v>
      </c>
    </row>
    <row r="956" spans="1:35" x14ac:dyDescent="0.25">
      <c r="A956">
        <v>53862308</v>
      </c>
      <c r="B956">
        <v>-6.1886999999999998E-2</v>
      </c>
      <c r="C956">
        <v>0.14105300000000001</v>
      </c>
      <c r="D956">
        <v>9.8132230000000007</v>
      </c>
      <c r="E956">
        <v>-1.2879E-2</v>
      </c>
      <c r="F956">
        <v>-1.6486000000000001E-2</v>
      </c>
      <c r="G956">
        <v>-1.45475</v>
      </c>
      <c r="H956">
        <v>-4.3294870000000003</v>
      </c>
      <c r="I956">
        <v>9.0490490000000001</v>
      </c>
      <c r="J956">
        <v>79.402039000000002</v>
      </c>
      <c r="K956">
        <f>Table1[[#This Row],[mx]]-$W$8</f>
        <v>3.5796895742843473</v>
      </c>
      <c r="L956">
        <f>Table1[[#This Row],[my]]-$X$8</f>
        <v>-1.0682323092120392</v>
      </c>
      <c r="M956">
        <f>Table1[[#This Row],[mz]]-$Y$8</f>
        <v>56.799032606784394</v>
      </c>
      <c r="N956">
        <f>Table1[[#This Row],[cx]]*$W$9+Table1[[#This Row],[cy]]*$X$9+Table1[[#This Row],[cz]]*$Y$9</f>
        <v>0.16633004381749222</v>
      </c>
      <c r="O956">
        <f>Table1[[#This Row],[cx]]*$W$10+Table1[[#This Row],[cy]]*$X$10+Table1[[#This Row],[cz]]*$Y$10</f>
        <v>-0.45103385332328694</v>
      </c>
      <c r="P956">
        <f>Table1[[#This Row],[cx]]*$W$11+Table1[[#This Row],[cy]]*$X$11+Table1[[#This Row],[cz]]*$Y$11</f>
        <v>1.0006992890058941</v>
      </c>
      <c r="Q956">
        <f t="shared" si="76"/>
        <v>5.4054523625434558E-2</v>
      </c>
      <c r="R956">
        <f t="shared" si="77"/>
        <v>-69.757282734829886</v>
      </c>
      <c r="AF956">
        <f t="shared" si="78"/>
        <v>-0.73791234434898723</v>
      </c>
      <c r="AG956">
        <f t="shared" si="79"/>
        <v>-0.94457822105267519</v>
      </c>
      <c r="AH956">
        <f t="shared" si="80"/>
        <v>-83.351035246656508</v>
      </c>
      <c r="AI956">
        <f>SQRT(Table1[[#This Row],[ax]]*Table1[[#This Row],[ax]]+Table1[[#This Row],[ay]]*Table1[[#This Row],[ay]]+Table1[[#This Row],[az]]*Table1[[#This Row],[az]])-9.807</f>
        <v>7.4318020610348867E-3</v>
      </c>
    </row>
    <row r="957" spans="1:35" x14ac:dyDescent="0.25">
      <c r="A957">
        <v>53913788</v>
      </c>
      <c r="B957">
        <v>-9.5408000000000007E-2</v>
      </c>
      <c r="C957">
        <v>0.107533</v>
      </c>
      <c r="D957">
        <v>9.9305450000000004</v>
      </c>
      <c r="E957">
        <v>-2.5395999999999998E-2</v>
      </c>
      <c r="F957">
        <v>-2.9269E-2</v>
      </c>
      <c r="G957">
        <v>-1.562343</v>
      </c>
      <c r="H957">
        <v>-4.870673</v>
      </c>
      <c r="I957">
        <v>11.763764</v>
      </c>
      <c r="J957">
        <v>78.535210000000006</v>
      </c>
      <c r="K957">
        <f>Table1[[#This Row],[mx]]-$W$8</f>
        <v>3.0385035742843476</v>
      </c>
      <c r="L957">
        <f>Table1[[#This Row],[my]]-$X$8</f>
        <v>1.6464826907879608</v>
      </c>
      <c r="M957">
        <f>Table1[[#This Row],[mz]]-$Y$8</f>
        <v>55.932203606784398</v>
      </c>
      <c r="N957">
        <f>Table1[[#This Row],[cx]]*$W$9+Table1[[#This Row],[cy]]*$X$9+Table1[[#This Row],[cz]]*$Y$9</f>
        <v>0.15480787005193669</v>
      </c>
      <c r="O957">
        <f>Table1[[#This Row],[cx]]*$W$10+Table1[[#This Row],[cy]]*$X$10+Table1[[#This Row],[cz]]*$Y$10</f>
        <v>-0.39560673611878533</v>
      </c>
      <c r="P957">
        <f>Table1[[#This Row],[cx]]*$W$11+Table1[[#This Row],[cy]]*$X$11+Table1[[#This Row],[cz]]*$Y$11</f>
        <v>1.0053355966245061</v>
      </c>
      <c r="Q957">
        <f t="shared" si="76"/>
        <v>3.6545903188372947E-2</v>
      </c>
      <c r="R957">
        <f t="shared" si="77"/>
        <v>-68.628720328018105</v>
      </c>
      <c r="AF957">
        <f t="shared" si="78"/>
        <v>-1.4550836165142387</v>
      </c>
      <c r="AG957">
        <f t="shared" si="79"/>
        <v>-1.6769901705684065</v>
      </c>
      <c r="AH957">
        <f t="shared" si="80"/>
        <v>-89.515660051807572</v>
      </c>
      <c r="AI957">
        <f>SQRT(Table1[[#This Row],[ax]]*Table1[[#This Row],[ax]]+Table1[[#This Row],[ay]]*Table1[[#This Row],[ay]]+Table1[[#This Row],[az]]*Table1[[#This Row],[az]])-9.807</f>
        <v>0.12458547411127086</v>
      </c>
    </row>
    <row r="958" spans="1:35" x14ac:dyDescent="0.25">
      <c r="A958">
        <v>53965273</v>
      </c>
      <c r="B958">
        <v>-8.5830000000000004E-2</v>
      </c>
      <c r="C958">
        <v>0.15781300000000001</v>
      </c>
      <c r="D958">
        <v>9.5929450000000003</v>
      </c>
      <c r="E958">
        <v>-6.221E-3</v>
      </c>
      <c r="F958">
        <v>-2.1812000000000002E-2</v>
      </c>
      <c r="G958">
        <v>-1.5836490000000001</v>
      </c>
      <c r="H958">
        <v>-3.9686970000000001</v>
      </c>
      <c r="I958">
        <v>11.582784</v>
      </c>
      <c r="J958">
        <v>78.361839000000003</v>
      </c>
      <c r="K958">
        <f>Table1[[#This Row],[mx]]-$W$8</f>
        <v>3.9404795742843475</v>
      </c>
      <c r="L958">
        <f>Table1[[#This Row],[my]]-$X$8</f>
        <v>1.4655026907879609</v>
      </c>
      <c r="M958">
        <f>Table1[[#This Row],[mz]]-$Y$8</f>
        <v>55.758832606784395</v>
      </c>
      <c r="N958">
        <f>Table1[[#This Row],[cx]]*$W$9+Table1[[#This Row],[cy]]*$X$9+Table1[[#This Row],[cz]]*$Y$9</f>
        <v>0.1716582569807571</v>
      </c>
      <c r="O958">
        <f>Table1[[#This Row],[cx]]*$W$10+Table1[[#This Row],[cy]]*$X$10+Table1[[#This Row],[cz]]*$Y$10</f>
        <v>-0.39703667415881067</v>
      </c>
      <c r="P958">
        <f>Table1[[#This Row],[cx]]*$W$11+Table1[[#This Row],[cy]]*$X$11+Table1[[#This Row],[cz]]*$Y$11</f>
        <v>0.99985889672403983</v>
      </c>
      <c r="Q958">
        <f t="shared" si="76"/>
        <v>3.4902643208823761E-2</v>
      </c>
      <c r="R958">
        <f t="shared" si="77"/>
        <v>-66.618824793336699</v>
      </c>
      <c r="AF958">
        <f t="shared" si="78"/>
        <v>-0.35643704435088513</v>
      </c>
      <c r="AG958">
        <f t="shared" si="79"/>
        <v>-1.2497355427393517</v>
      </c>
      <c r="AH958">
        <f t="shared" si="80"/>
        <v>-90.736403930113312</v>
      </c>
      <c r="AI958">
        <f>SQRT(Table1[[#This Row],[ax]]*Table1[[#This Row],[ax]]+Table1[[#This Row],[ay]]*Table1[[#This Row],[ay]]+Table1[[#This Row],[az]]*Table1[[#This Row],[az]])-9.807</f>
        <v>-0.21237309193869791</v>
      </c>
    </row>
    <row r="959" spans="1:35" x14ac:dyDescent="0.25">
      <c r="A959">
        <v>54016755</v>
      </c>
      <c r="B959">
        <v>-0.13611100000000001</v>
      </c>
      <c r="C959">
        <v>1.4154E-2</v>
      </c>
      <c r="D959">
        <v>9.9305450000000004</v>
      </c>
      <c r="E959">
        <v>-2.1401E-2</v>
      </c>
      <c r="F959">
        <v>-2.5807E-2</v>
      </c>
      <c r="G959">
        <v>-1.571931</v>
      </c>
      <c r="H959">
        <v>-2.7059299999999999</v>
      </c>
      <c r="I959">
        <v>12.487689</v>
      </c>
      <c r="J959">
        <v>78.535210000000006</v>
      </c>
      <c r="K959">
        <f>Table1[[#This Row],[mx]]-$W$8</f>
        <v>5.2032465742843481</v>
      </c>
      <c r="L959">
        <f>Table1[[#This Row],[my]]-$X$8</f>
        <v>2.3704076907879603</v>
      </c>
      <c r="M959">
        <f>Table1[[#This Row],[mz]]-$Y$8</f>
        <v>55.932203606784398</v>
      </c>
      <c r="N959">
        <f>Table1[[#This Row],[cx]]*$W$9+Table1[[#This Row],[cy]]*$X$9+Table1[[#This Row],[cz]]*$Y$9</f>
        <v>0.19608817131413014</v>
      </c>
      <c r="O959">
        <f>Table1[[#This Row],[cx]]*$W$10+Table1[[#This Row],[cy]]*$X$10+Table1[[#This Row],[cz]]*$Y$10</f>
        <v>-0.38125859180105021</v>
      </c>
      <c r="P959">
        <f>Table1[[#This Row],[cx]]*$W$11+Table1[[#This Row],[cy]]*$X$11+Table1[[#This Row],[cz]]*$Y$11</f>
        <v>1.007903182345252</v>
      </c>
      <c r="Q959">
        <f t="shared" si="76"/>
        <v>3.9871107893222554E-2</v>
      </c>
      <c r="R959">
        <f t="shared" si="77"/>
        <v>-62.782423781266388</v>
      </c>
      <c r="AF959">
        <f t="shared" si="78"/>
        <v>-1.2261869773594747</v>
      </c>
      <c r="AG959">
        <f t="shared" si="79"/>
        <v>-1.4786321818941155</v>
      </c>
      <c r="AH959">
        <f t="shared" si="80"/>
        <v>-90.065011985779009</v>
      </c>
      <c r="AI959">
        <f>SQRT(Table1[[#This Row],[ax]]*Table1[[#This Row],[ax]]+Table1[[#This Row],[ay]]*Table1[[#This Row],[ay]]+Table1[[#This Row],[az]]*Table1[[#This Row],[az]])-9.807</f>
        <v>0.12448783098796312</v>
      </c>
    </row>
    <row r="960" spans="1:35" x14ac:dyDescent="0.25">
      <c r="A960">
        <v>54068233</v>
      </c>
      <c r="B960">
        <v>-5.2310000000000002E-2</v>
      </c>
      <c r="C960">
        <v>0.129081</v>
      </c>
      <c r="D960">
        <v>9.7485759999999999</v>
      </c>
      <c r="E960">
        <v>-3.2910000000000001E-3</v>
      </c>
      <c r="F960">
        <v>-2.6606000000000001E-2</v>
      </c>
      <c r="G960">
        <v>-1.495763</v>
      </c>
      <c r="H960">
        <v>-5.5922549999999998</v>
      </c>
      <c r="I960">
        <v>11.401802999999999</v>
      </c>
      <c r="J960">
        <v>79.228675999999993</v>
      </c>
      <c r="K960">
        <f>Table1[[#This Row],[mx]]-$W$8</f>
        <v>2.3169215742843479</v>
      </c>
      <c r="L960">
        <f>Table1[[#This Row],[my]]-$X$8</f>
        <v>1.28452169078796</v>
      </c>
      <c r="M960">
        <f>Table1[[#This Row],[mz]]-$Y$8</f>
        <v>56.625669606784385</v>
      </c>
      <c r="N960">
        <f>Table1[[#This Row],[cx]]*$W$9+Table1[[#This Row],[cy]]*$X$9+Table1[[#This Row],[cz]]*$Y$9</f>
        <v>0.14223549555641277</v>
      </c>
      <c r="O960">
        <f>Table1[[#This Row],[cx]]*$W$10+Table1[[#This Row],[cy]]*$X$10+Table1[[#This Row],[cz]]*$Y$10</f>
        <v>-0.40786848970884476</v>
      </c>
      <c r="P960">
        <f>Table1[[#This Row],[cx]]*$W$11+Table1[[#This Row],[cy]]*$X$11+Table1[[#This Row],[cz]]*$Y$11</f>
        <v>1.015979716312928</v>
      </c>
      <c r="Q960">
        <f t="shared" si="76"/>
        <v>4.7874501209008026E-2</v>
      </c>
      <c r="R960">
        <f t="shared" si="77"/>
        <v>-70.774864532532561</v>
      </c>
      <c r="AF960">
        <f t="shared" si="78"/>
        <v>-0.18856041037755392</v>
      </c>
      <c r="AG960">
        <f t="shared" si="79"/>
        <v>-1.5244115097250683</v>
      </c>
      <c r="AH960">
        <f t="shared" si="80"/>
        <v>-85.700907051826547</v>
      </c>
      <c r="AI960">
        <f>SQRT(Table1[[#This Row],[ax]]*Table1[[#This Row],[ax]]+Table1[[#This Row],[ay]]*Table1[[#This Row],[ay]]+Table1[[#This Row],[az]]*Table1[[#This Row],[az]])-9.807</f>
        <v>-5.7429123882579702E-2</v>
      </c>
    </row>
    <row r="961" spans="1:35" x14ac:dyDescent="0.25">
      <c r="A961">
        <v>54119708</v>
      </c>
      <c r="B961">
        <v>-0.107379</v>
      </c>
      <c r="C961">
        <v>4.7674000000000001E-2</v>
      </c>
      <c r="D961">
        <v>9.6695630000000001</v>
      </c>
      <c r="E961">
        <v>1.1356E-2</v>
      </c>
      <c r="F961">
        <v>-2.6606000000000001E-2</v>
      </c>
      <c r="G961">
        <v>-1.377251</v>
      </c>
      <c r="H961">
        <v>-3.9686970000000001</v>
      </c>
      <c r="I961">
        <v>13.030632000000001</v>
      </c>
      <c r="J961">
        <v>78.708572000000004</v>
      </c>
      <c r="K961">
        <f>Table1[[#This Row],[mx]]-$W$8</f>
        <v>3.9404795742843475</v>
      </c>
      <c r="L961">
        <f>Table1[[#This Row],[my]]-$X$8</f>
        <v>2.9133506907879614</v>
      </c>
      <c r="M961">
        <f>Table1[[#This Row],[mz]]-$Y$8</f>
        <v>56.105565606784396</v>
      </c>
      <c r="N961">
        <f>Table1[[#This Row],[cx]]*$W$9+Table1[[#This Row],[cy]]*$X$9+Table1[[#This Row],[cz]]*$Y$9</f>
        <v>0.17240739381760833</v>
      </c>
      <c r="O961">
        <f>Table1[[#This Row],[cx]]*$W$10+Table1[[#This Row],[cy]]*$X$10+Table1[[#This Row],[cz]]*$Y$10</f>
        <v>-0.37348755277144641</v>
      </c>
      <c r="P961">
        <f>Table1[[#This Row],[cx]]*$W$11+Table1[[#This Row],[cy]]*$X$11+Table1[[#This Row],[cz]]*$Y$11</f>
        <v>1.0164072904440902</v>
      </c>
      <c r="Q961">
        <f t="shared" si="76"/>
        <v>4.092571142681331E-2</v>
      </c>
      <c r="R961">
        <f t="shared" si="77"/>
        <v>-65.221252261168274</v>
      </c>
      <c r="AF961">
        <f t="shared" si="78"/>
        <v>0.65065087215056283</v>
      </c>
      <c r="AG961">
        <f t="shared" si="79"/>
        <v>-1.5244115097250683</v>
      </c>
      <c r="AH961">
        <f t="shared" si="80"/>
        <v>-78.910669630172137</v>
      </c>
      <c r="AI961">
        <f>SQRT(Table1[[#This Row],[ax]]*Table1[[#This Row],[ax]]+Table1[[#This Row],[ay]]*Table1[[#This Row],[ay]]+Table1[[#This Row],[az]]*Table1[[#This Row],[az]])-9.807</f>
        <v>-0.1367232888150518</v>
      </c>
    </row>
    <row r="962" spans="1:35" x14ac:dyDescent="0.25">
      <c r="A962">
        <v>54171191</v>
      </c>
      <c r="B962">
        <v>-2.5971999999999999E-2</v>
      </c>
      <c r="C962">
        <v>5.2463000000000003E-2</v>
      </c>
      <c r="D962">
        <v>9.7773079999999997</v>
      </c>
      <c r="E962">
        <v>-1.7139999999999999E-2</v>
      </c>
      <c r="F962">
        <v>-2.4209000000000001E-2</v>
      </c>
      <c r="G962">
        <v>-1.399089</v>
      </c>
      <c r="H962">
        <v>-5.4118589999999998</v>
      </c>
      <c r="I962">
        <v>11.944746</v>
      </c>
      <c r="J962">
        <v>79.055305000000004</v>
      </c>
      <c r="K962">
        <f>Table1[[#This Row],[mx]]-$W$8</f>
        <v>2.4973175742843479</v>
      </c>
      <c r="L962">
        <f>Table1[[#This Row],[my]]-$X$8</f>
        <v>1.827464690787961</v>
      </c>
      <c r="M962">
        <f>Table1[[#This Row],[mz]]-$Y$8</f>
        <v>56.452298606784396</v>
      </c>
      <c r="N962">
        <f>Table1[[#This Row],[cx]]*$W$9+Table1[[#This Row],[cy]]*$X$9+Table1[[#This Row],[cz]]*$Y$9</f>
        <v>0.14542517026307872</v>
      </c>
      <c r="O962">
        <f>Table1[[#This Row],[cx]]*$W$10+Table1[[#This Row],[cy]]*$X$10+Table1[[#This Row],[cz]]*$Y$10</f>
        <v>-0.39661641636193695</v>
      </c>
      <c r="P962">
        <f>Table1[[#This Row],[cx]]*$W$11+Table1[[#This Row],[cy]]*$X$11+Table1[[#This Row],[cz]]*$Y$11</f>
        <v>1.0165581298358475</v>
      </c>
      <c r="Q962">
        <f t="shared" si="76"/>
        <v>4.4877665615070596E-2</v>
      </c>
      <c r="R962">
        <f t="shared" si="77"/>
        <v>-69.863804693316553</v>
      </c>
      <c r="AF962">
        <f t="shared" si="78"/>
        <v>-0.98204966085423095</v>
      </c>
      <c r="AG962">
        <f t="shared" si="79"/>
        <v>-1.38707352623221</v>
      </c>
      <c r="AH962">
        <f t="shared" si="80"/>
        <v>-80.16189486317883</v>
      </c>
      <c r="AI962">
        <f>SQRT(Table1[[#This Row],[ax]]*Table1[[#This Row],[ax]]+Table1[[#This Row],[ay]]*Table1[[#This Row],[ay]]+Table1[[#This Row],[az]]*Table1[[#This Row],[az]])-9.807</f>
        <v>-2.9516753375796512E-2</v>
      </c>
    </row>
    <row r="963" spans="1:35" x14ac:dyDescent="0.25">
      <c r="A963">
        <v>54222663</v>
      </c>
      <c r="B963">
        <v>-0.67962299999999998</v>
      </c>
      <c r="C963">
        <v>0.244009</v>
      </c>
      <c r="D963">
        <v>9.8778699999999997</v>
      </c>
      <c r="E963">
        <v>-3.2585999999999997E-2</v>
      </c>
      <c r="F963">
        <v>-3.6992999999999998E-2</v>
      </c>
      <c r="G963">
        <v>-2.3549120000000001</v>
      </c>
      <c r="H963">
        <v>-6.6746259999999999</v>
      </c>
      <c r="I963">
        <v>12.125726999999999</v>
      </c>
      <c r="J963">
        <v>78.881943000000007</v>
      </c>
      <c r="K963">
        <f>Table1[[#This Row],[mx]]-$W$8</f>
        <v>1.2345505742843477</v>
      </c>
      <c r="L963">
        <f>Table1[[#This Row],[my]]-$X$8</f>
        <v>2.0084456907879602</v>
      </c>
      <c r="M963">
        <f>Table1[[#This Row],[mz]]-$Y$8</f>
        <v>56.278936606784399</v>
      </c>
      <c r="N963">
        <f>Table1[[#This Row],[cx]]*$W$9+Table1[[#This Row],[cy]]*$X$9+Table1[[#This Row],[cz]]*$Y$9</f>
        <v>0.12110706189209455</v>
      </c>
      <c r="O963">
        <f>Table1[[#This Row],[cx]]*$W$10+Table1[[#This Row],[cy]]*$X$10+Table1[[#This Row],[cz]]*$Y$10</f>
        <v>-0.39274673760188727</v>
      </c>
      <c r="P963">
        <f>Table1[[#This Row],[cx]]*$W$11+Table1[[#This Row],[cy]]*$X$11+Table1[[#This Row],[cz]]*$Y$11</f>
        <v>1.0162888586519938</v>
      </c>
      <c r="Q963">
        <f t="shared" ref="Q963:Q1026" si="81">POWER(N963*N963+O963*O963+P963*P963-1,2)</f>
        <v>4.0707083298136097E-2</v>
      </c>
      <c r="R963">
        <f t="shared" ref="R963:R1026" si="82">DEGREES(ATAN2(N963,O963))</f>
        <v>-72.862373175777108</v>
      </c>
      <c r="AF963">
        <f t="shared" ref="AF963:AF1026" si="83">DEGREES(E963)</f>
        <v>-1.8670402712133003</v>
      </c>
      <c r="AG963">
        <f t="shared" ref="AG963:AG1026" si="84">DEGREES(F963)</f>
        <v>-2.1195427715274544</v>
      </c>
      <c r="AH963">
        <f t="shared" ref="AH963:AH1026" si="85">DEGREES(G963)</f>
        <v>-134.92651872471171</v>
      </c>
      <c r="AI963">
        <f>SQRT(Table1[[#This Row],[ax]]*Table1[[#This Row],[ax]]+Table1[[#This Row],[ay]]*Table1[[#This Row],[ay]]+Table1[[#This Row],[az]]*Table1[[#This Row],[az]])-9.807</f>
        <v>9.7228569207699067E-2</v>
      </c>
    </row>
    <row r="964" spans="1:35" x14ac:dyDescent="0.25">
      <c r="A964">
        <v>54274135</v>
      </c>
      <c r="B964">
        <v>9.8531999999999995E-2</v>
      </c>
      <c r="C964">
        <v>-0.13189999999999999</v>
      </c>
      <c r="D964">
        <v>9.8371659999999999</v>
      </c>
      <c r="E964">
        <v>-2.7525999999999998E-2</v>
      </c>
      <c r="F964">
        <v>-2.7404999999999999E-2</v>
      </c>
      <c r="G964">
        <v>-2.399654</v>
      </c>
      <c r="H964">
        <v>-7.9373930000000001</v>
      </c>
      <c r="I964">
        <v>14.478479</v>
      </c>
      <c r="J964">
        <v>77.321640000000002</v>
      </c>
      <c r="K964">
        <f>Table1[[#This Row],[mx]]-$W$8</f>
        <v>-2.8216425715652527E-2</v>
      </c>
      <c r="L964">
        <f>Table1[[#This Row],[my]]-$X$8</f>
        <v>4.3611976907879608</v>
      </c>
      <c r="M964">
        <f>Table1[[#This Row],[mz]]-$Y$8</f>
        <v>54.718633606784394</v>
      </c>
      <c r="N964">
        <f>Table1[[#This Row],[cx]]*$W$9+Table1[[#This Row],[cy]]*$X$9+Table1[[#This Row],[cz]]*$Y$9</f>
        <v>9.4612186660798667E-2</v>
      </c>
      <c r="O964">
        <f>Table1[[#This Row],[cx]]*$W$10+Table1[[#This Row],[cy]]*$X$10+Table1[[#This Row],[cz]]*$Y$10</f>
        <v>-0.33898940818272028</v>
      </c>
      <c r="P964">
        <f>Table1[[#This Row],[cx]]*$W$11+Table1[[#This Row],[cy]]*$X$11+Table1[[#This Row],[cz]]*$Y$11</f>
        <v>1.0068414407895201</v>
      </c>
      <c r="Q964">
        <f t="shared" si="81"/>
        <v>1.8932376213987339E-2</v>
      </c>
      <c r="R964">
        <f t="shared" si="82"/>
        <v>-74.405543953632417</v>
      </c>
      <c r="AF964">
        <f t="shared" si="83"/>
        <v>-1.5771236268771038</v>
      </c>
      <c r="AG964">
        <f t="shared" si="84"/>
        <v>-1.570190837556021</v>
      </c>
      <c r="AH964">
        <f t="shared" si="85"/>
        <v>-137.49004649168606</v>
      </c>
      <c r="AI964">
        <f>SQRT(Table1[[#This Row],[ax]]*Table1[[#This Row],[ax]]+Table1[[#This Row],[ay]]*Table1[[#This Row],[ay]]+Table1[[#This Row],[az]]*Table1[[#This Row],[az]])-9.807</f>
        <v>3.154364611856586E-2</v>
      </c>
    </row>
    <row r="965" spans="1:35" x14ac:dyDescent="0.25">
      <c r="A965">
        <v>54325607</v>
      </c>
      <c r="B965">
        <v>0.11529300000000001</v>
      </c>
      <c r="C965">
        <v>0.25358599999999998</v>
      </c>
      <c r="D965">
        <v>9.7126610000000007</v>
      </c>
      <c r="E965">
        <v>-1.4477E-2</v>
      </c>
      <c r="F965">
        <v>-3.1933000000000003E-2</v>
      </c>
      <c r="G965">
        <v>-2.2044419999999998</v>
      </c>
      <c r="H965">
        <v>-7.3962070000000004</v>
      </c>
      <c r="I965">
        <v>15.564365</v>
      </c>
      <c r="J965">
        <v>75.761336999999997</v>
      </c>
      <c r="K965">
        <f>Table1[[#This Row],[mx]]-$W$8</f>
        <v>0.5129695742843472</v>
      </c>
      <c r="L965">
        <f>Table1[[#This Row],[my]]-$X$8</f>
        <v>5.4470836907879612</v>
      </c>
      <c r="M965">
        <f>Table1[[#This Row],[mz]]-$Y$8</f>
        <v>53.158330606784389</v>
      </c>
      <c r="N965">
        <f>Table1[[#This Row],[cx]]*$W$9+Table1[[#This Row],[cy]]*$X$9+Table1[[#This Row],[cz]]*$Y$9</f>
        <v>0.10232504412846127</v>
      </c>
      <c r="O965">
        <f>Table1[[#This Row],[cx]]*$W$10+Table1[[#This Row],[cy]]*$X$10+Table1[[#This Row],[cz]]*$Y$10</f>
        <v>-0.3071132177146938</v>
      </c>
      <c r="P965">
        <f>Table1[[#This Row],[cx]]*$W$11+Table1[[#This Row],[cy]]*$X$11+Table1[[#This Row],[cz]]*$Y$11</f>
        <v>0.98614365199174059</v>
      </c>
      <c r="Q965">
        <f t="shared" si="81"/>
        <v>5.9703817649001262E-3</v>
      </c>
      <c r="R965">
        <f t="shared" si="82"/>
        <v>-71.572779983742151</v>
      </c>
      <c r="AF965">
        <f t="shared" si="83"/>
        <v>-0.8294710000108928</v>
      </c>
      <c r="AG965">
        <f t="shared" si="84"/>
        <v>-1.8296261271912579</v>
      </c>
      <c r="AH965">
        <f t="shared" si="85"/>
        <v>-126.30522278137821</v>
      </c>
      <c r="AI965">
        <f>SQRT(Table1[[#This Row],[ax]]*Table1[[#This Row],[ax]]+Table1[[#This Row],[ay]]*Table1[[#This Row],[ay]]+Table1[[#This Row],[az]]*Table1[[#This Row],[az]])-9.807</f>
        <v>-9.0345121073507784E-2</v>
      </c>
    </row>
    <row r="966" spans="1:35" x14ac:dyDescent="0.25">
      <c r="A966">
        <v>54377082</v>
      </c>
      <c r="B966">
        <v>-0.17441999999999999</v>
      </c>
      <c r="C966">
        <v>0.43076599999999998</v>
      </c>
      <c r="D966">
        <v>9.7940679999999993</v>
      </c>
      <c r="E966">
        <v>-4.6968000000000003E-2</v>
      </c>
      <c r="F966">
        <v>-2.6074E-2</v>
      </c>
      <c r="G966">
        <v>-1.941317</v>
      </c>
      <c r="H966">
        <v>-7.7569980000000003</v>
      </c>
      <c r="I966">
        <v>13.211613</v>
      </c>
      <c r="J966">
        <v>77.841742999999994</v>
      </c>
      <c r="K966">
        <f>Table1[[#This Row],[mx]]-$W$8</f>
        <v>0.15217857428434733</v>
      </c>
      <c r="L966">
        <f>Table1[[#This Row],[my]]-$X$8</f>
        <v>3.0943316907879606</v>
      </c>
      <c r="M966">
        <f>Table1[[#This Row],[mz]]-$Y$8</f>
        <v>55.238736606784386</v>
      </c>
      <c r="N966">
        <f>Table1[[#This Row],[cx]]*$W$9+Table1[[#This Row],[cy]]*$X$9+Table1[[#This Row],[cz]]*$Y$9</f>
        <v>9.8815704947321614E-2</v>
      </c>
      <c r="O966">
        <f>Table1[[#This Row],[cx]]*$W$10+Table1[[#This Row],[cy]]*$X$10+Table1[[#This Row],[cz]]*$Y$10</f>
        <v>-0.36577973165866445</v>
      </c>
      <c r="P966">
        <f>Table1[[#This Row],[cx]]*$W$11+Table1[[#This Row],[cy]]*$X$11+Table1[[#This Row],[cz]]*$Y$11</f>
        <v>1.0068257588577914</v>
      </c>
      <c r="Q966">
        <f t="shared" si="81"/>
        <v>2.4729910089415989E-2</v>
      </c>
      <c r="R966">
        <f t="shared" si="82"/>
        <v>-74.882369452088511</v>
      </c>
      <c r="AF966">
        <f t="shared" si="83"/>
        <v>-2.6910681721704508</v>
      </c>
      <c r="AG966">
        <f t="shared" si="84"/>
        <v>-1.4939301550241084</v>
      </c>
      <c r="AH966">
        <f t="shared" si="85"/>
        <v>-111.22927079699843</v>
      </c>
      <c r="AI966">
        <f>SQRT(Table1[[#This Row],[ax]]*Table1[[#This Row],[ax]]+Table1[[#This Row],[ay]]*Table1[[#This Row],[ay]]+Table1[[#This Row],[az]]*Table1[[#This Row],[az]])-9.807</f>
        <v>-1.91205180800047E-3</v>
      </c>
    </row>
    <row r="967" spans="1:35" x14ac:dyDescent="0.25">
      <c r="A967">
        <v>54428553</v>
      </c>
      <c r="B967">
        <v>-8.5830000000000004E-2</v>
      </c>
      <c r="C967">
        <v>0.224854</v>
      </c>
      <c r="D967">
        <v>9.6743520000000007</v>
      </c>
      <c r="E967">
        <v>2.8340000000000001E-3</v>
      </c>
      <c r="F967">
        <v>-2.2877999999999999E-2</v>
      </c>
      <c r="G967">
        <v>-1.6331850000000001</v>
      </c>
      <c r="H967">
        <v>-7.3962070000000004</v>
      </c>
      <c r="I967">
        <v>13.935536000000001</v>
      </c>
      <c r="J967">
        <v>77.148269999999997</v>
      </c>
      <c r="K967">
        <f>Table1[[#This Row],[mx]]-$W$8</f>
        <v>0.5129695742843472</v>
      </c>
      <c r="L967">
        <f>Table1[[#This Row],[my]]-$X$8</f>
        <v>3.8182546907879615</v>
      </c>
      <c r="M967">
        <f>Table1[[#This Row],[mz]]-$Y$8</f>
        <v>54.545263606784388</v>
      </c>
      <c r="N967">
        <f>Table1[[#This Row],[cx]]*$W$9+Table1[[#This Row],[cy]]*$X$9+Table1[[#This Row],[cz]]*$Y$9</f>
        <v>0.10455769223355056</v>
      </c>
      <c r="O967">
        <f>Table1[[#This Row],[cx]]*$W$10+Table1[[#This Row],[cy]]*$X$10+Table1[[#This Row],[cz]]*$Y$10</f>
        <v>-0.34717691044676469</v>
      </c>
      <c r="P967">
        <f>Table1[[#This Row],[cx]]*$W$11+Table1[[#This Row],[cy]]*$X$11+Table1[[#This Row],[cz]]*$Y$11</f>
        <v>0.99920907586593433</v>
      </c>
      <c r="Q967">
        <f t="shared" si="81"/>
        <v>1.6869566529286215E-2</v>
      </c>
      <c r="R967">
        <f t="shared" si="82"/>
        <v>-73.23951336214833</v>
      </c>
      <c r="AF967">
        <f t="shared" si="83"/>
        <v>0.16237623914007532</v>
      </c>
      <c r="AG967">
        <f t="shared" si="84"/>
        <v>-1.3108128437002973</v>
      </c>
      <c r="AH967">
        <f t="shared" si="85"/>
        <v>-93.574607664073355</v>
      </c>
      <c r="AI967">
        <f>SQRT(Table1[[#This Row],[ax]]*Table1[[#This Row],[ax]]+Table1[[#This Row],[ay]]*Table1[[#This Row],[ay]]+Table1[[#This Row],[az]]*Table1[[#This Row],[az]])-9.807</f>
        <v>-0.12965466514085833</v>
      </c>
    </row>
    <row r="968" spans="1:35" x14ac:dyDescent="0.25">
      <c r="A968">
        <v>54480023</v>
      </c>
      <c r="B968">
        <v>-0.12414</v>
      </c>
      <c r="C968">
        <v>2.3730999999999999E-2</v>
      </c>
      <c r="D968">
        <v>9.6982959999999991</v>
      </c>
      <c r="E968">
        <v>1.6948999999999999E-2</v>
      </c>
      <c r="F968">
        <v>-2.1812000000000002E-2</v>
      </c>
      <c r="G968">
        <v>-1.552756</v>
      </c>
      <c r="H968">
        <v>-9.0197649999999996</v>
      </c>
      <c r="I968">
        <v>13.754555999999999</v>
      </c>
      <c r="J968">
        <v>79.055305000000004</v>
      </c>
      <c r="K968">
        <f>Table1[[#This Row],[mx]]-$W$8</f>
        <v>-1.110588425715652</v>
      </c>
      <c r="L968">
        <f>Table1[[#This Row],[my]]-$X$8</f>
        <v>3.6372746907879598</v>
      </c>
      <c r="M968">
        <f>Table1[[#This Row],[mz]]-$Y$8</f>
        <v>56.452298606784396</v>
      </c>
      <c r="N968">
        <f>Table1[[#This Row],[cx]]*$W$9+Table1[[#This Row],[cy]]*$X$9+Table1[[#This Row],[cz]]*$Y$9</f>
        <v>7.6935178146864361E-2</v>
      </c>
      <c r="O968">
        <f>Table1[[#This Row],[cx]]*$W$10+Table1[[#This Row],[cy]]*$X$10+Table1[[#This Row],[cz]]*$Y$10</f>
        <v>-0.36595265550562511</v>
      </c>
      <c r="P968">
        <f>Table1[[#This Row],[cx]]*$W$11+Table1[[#This Row],[cy]]*$X$11+Table1[[#This Row],[cz]]*$Y$11</f>
        <v>1.0338756500423851</v>
      </c>
      <c r="Q968">
        <f t="shared" si="81"/>
        <v>4.3572065080043541E-2</v>
      </c>
      <c r="R968">
        <f t="shared" si="82"/>
        <v>-78.127457389477613</v>
      </c>
      <c r="AF968">
        <f t="shared" si="83"/>
        <v>0.97110616696723218</v>
      </c>
      <c r="AG968">
        <f t="shared" si="84"/>
        <v>-1.2497355427393517</v>
      </c>
      <c r="AH968">
        <f t="shared" si="85"/>
        <v>-88.966365413615662</v>
      </c>
      <c r="AI968">
        <f>SQRT(Table1[[#This Row],[ax]]*Table1[[#This Row],[ax]]+Table1[[#This Row],[ay]]*Table1[[#This Row],[ay]]+Table1[[#This Row],[az]]*Table1[[#This Row],[az]])-9.807</f>
        <v>-0.10788049338616545</v>
      </c>
    </row>
    <row r="969" spans="1:35" x14ac:dyDescent="0.25">
      <c r="A969">
        <v>54531492</v>
      </c>
      <c r="B969">
        <v>-0.21512400000000001</v>
      </c>
      <c r="C969">
        <v>-0.143871</v>
      </c>
      <c r="D969">
        <v>9.8802640000000004</v>
      </c>
      <c r="E969">
        <v>-8.3510000000000008E-3</v>
      </c>
      <c r="F969">
        <v>-3.4063000000000003E-2</v>
      </c>
      <c r="G969">
        <v>-1.824935</v>
      </c>
      <c r="H969">
        <v>-9.2001609999999996</v>
      </c>
      <c r="I969">
        <v>13.935536000000001</v>
      </c>
      <c r="J969">
        <v>77.148269999999997</v>
      </c>
      <c r="K969">
        <f>Table1[[#This Row],[mx]]-$W$8</f>
        <v>-1.290984425715652</v>
      </c>
      <c r="L969">
        <f>Table1[[#This Row],[my]]-$X$8</f>
        <v>3.8182546907879615</v>
      </c>
      <c r="M969">
        <f>Table1[[#This Row],[mz]]-$Y$8</f>
        <v>54.545263606784388</v>
      </c>
      <c r="N969">
        <f>Table1[[#This Row],[cx]]*$W$9+Table1[[#This Row],[cy]]*$X$9+Table1[[#This Row],[cz]]*$Y$9</f>
        <v>7.021951848525057E-2</v>
      </c>
      <c r="O969">
        <f>Table1[[#This Row],[cx]]*$W$10+Table1[[#This Row],[cy]]*$X$10+Table1[[#This Row],[cz]]*$Y$10</f>
        <v>-0.34821822213786802</v>
      </c>
      <c r="P969">
        <f>Table1[[#This Row],[cx]]*$W$11+Table1[[#This Row],[cy]]*$X$11+Table1[[#This Row],[cz]]*$Y$11</f>
        <v>1.0013887921976166</v>
      </c>
      <c r="Q969">
        <f t="shared" si="81"/>
        <v>1.6632286970001554E-2</v>
      </c>
      <c r="R969">
        <f t="shared" si="82"/>
        <v>-78.598986723185988</v>
      </c>
      <c r="AF969">
        <f t="shared" si="83"/>
        <v>-0.47847705471375052</v>
      </c>
      <c r="AG969">
        <f t="shared" si="84"/>
        <v>-1.9516661375541233</v>
      </c>
      <c r="AH969">
        <f t="shared" si="85"/>
        <v>-104.56107338570689</v>
      </c>
      <c r="AI969">
        <f>SQRT(Table1[[#This Row],[ax]]*Table1[[#This Row],[ax]]+Table1[[#This Row],[ay]]*Table1[[#This Row],[ay]]+Table1[[#This Row],[az]]*Table1[[#This Row],[az]])-9.807</f>
        <v>7.6652862667375032E-2</v>
      </c>
    </row>
    <row r="970" spans="1:35" x14ac:dyDescent="0.25">
      <c r="A970">
        <v>54582965</v>
      </c>
      <c r="B970">
        <v>-0.23188400000000001</v>
      </c>
      <c r="C970">
        <v>-8.8802000000000006E-2</v>
      </c>
      <c r="D970">
        <v>9.6360430000000008</v>
      </c>
      <c r="E970">
        <v>2.1742999999999998E-2</v>
      </c>
      <c r="F970">
        <v>-4.6314000000000001E-2</v>
      </c>
      <c r="G970">
        <v>-2.188196</v>
      </c>
      <c r="H970">
        <v>-9.7413460000000001</v>
      </c>
      <c r="I970">
        <v>14.478479</v>
      </c>
      <c r="J970">
        <v>76.974907000000002</v>
      </c>
      <c r="K970">
        <f>Table1[[#This Row],[mx]]-$W$8</f>
        <v>-1.8321694257156524</v>
      </c>
      <c r="L970">
        <f>Table1[[#This Row],[my]]-$X$8</f>
        <v>4.3611976907879608</v>
      </c>
      <c r="M970">
        <f>Table1[[#This Row],[mz]]-$Y$8</f>
        <v>54.371900606784394</v>
      </c>
      <c r="N970">
        <f>Table1[[#This Row],[cx]]*$W$9+Table1[[#This Row],[cy]]*$X$9+Table1[[#This Row],[cz]]*$Y$9</f>
        <v>5.9673948958986076E-2</v>
      </c>
      <c r="O970">
        <f>Table1[[#This Row],[cx]]*$W$10+Table1[[#This Row],[cy]]*$X$10+Table1[[#This Row],[cz]]*$Y$10</f>
        <v>-0.33738273421671611</v>
      </c>
      <c r="P970">
        <f>Table1[[#This Row],[cx]]*$W$11+Table1[[#This Row],[cy]]*$X$11+Table1[[#This Row],[cz]]*$Y$11</f>
        <v>1.0028392341606698</v>
      </c>
      <c r="Q970">
        <f t="shared" si="81"/>
        <v>1.5147361867561607E-2</v>
      </c>
      <c r="R970">
        <f t="shared" si="82"/>
        <v>-79.969652917480943</v>
      </c>
      <c r="AF970">
        <f t="shared" si="83"/>
        <v>1.2457821339529489</v>
      </c>
      <c r="AG970">
        <f t="shared" si="84"/>
        <v>-2.6535967323688947</v>
      </c>
      <c r="AH970">
        <f t="shared" si="85"/>
        <v>-125.37439554740868</v>
      </c>
      <c r="AI970">
        <f>SQRT(Table1[[#This Row],[ax]]*Table1[[#This Row],[ax]]+Table1[[#This Row],[ay]]*Table1[[#This Row],[ay]]+Table1[[#This Row],[az]]*Table1[[#This Row],[az]])-9.807</f>
        <v>-0.16775829317943547</v>
      </c>
    </row>
    <row r="971" spans="1:35" x14ac:dyDescent="0.25">
      <c r="A971">
        <v>54634436</v>
      </c>
      <c r="B971">
        <v>-0.26301000000000002</v>
      </c>
      <c r="C971">
        <v>-0.127111</v>
      </c>
      <c r="D971">
        <v>9.6647750000000006</v>
      </c>
      <c r="E971">
        <v>-4.6230000000000004E-3</v>
      </c>
      <c r="F971">
        <v>-4.3916999999999998E-2</v>
      </c>
      <c r="G971">
        <v>-2.6470660000000001</v>
      </c>
      <c r="H971">
        <v>-9.0197649999999996</v>
      </c>
      <c r="I971">
        <v>11.944746</v>
      </c>
      <c r="J971">
        <v>76.281441000000001</v>
      </c>
      <c r="K971">
        <f>Table1[[#This Row],[mx]]-$W$8</f>
        <v>-1.110588425715652</v>
      </c>
      <c r="L971">
        <f>Table1[[#This Row],[my]]-$X$8</f>
        <v>1.827464690787961</v>
      </c>
      <c r="M971">
        <f>Table1[[#This Row],[mz]]-$Y$8</f>
        <v>53.678434606784393</v>
      </c>
      <c r="N971">
        <f>Table1[[#This Row],[cx]]*$W$9+Table1[[#This Row],[cy]]*$X$9+Table1[[#This Row],[cz]]*$Y$9</f>
        <v>7.19481969286795E-2</v>
      </c>
      <c r="O971">
        <f>Table1[[#This Row],[cx]]*$W$10+Table1[[#This Row],[cy]]*$X$10+Table1[[#This Row],[cz]]*$Y$10</f>
        <v>-0.37751515795071433</v>
      </c>
      <c r="P971">
        <f>Table1[[#This Row],[cx]]*$W$11+Table1[[#This Row],[cy]]*$X$11+Table1[[#This Row],[cz]]*$Y$11</f>
        <v>0.97146218606474699</v>
      </c>
      <c r="Q971">
        <f t="shared" si="81"/>
        <v>8.3599965021817126E-3</v>
      </c>
      <c r="R971">
        <f t="shared" si="82"/>
        <v>-79.20976373449966</v>
      </c>
      <c r="AF971">
        <f t="shared" si="83"/>
        <v>-0.26487838868897962</v>
      </c>
      <c r="AG971">
        <f t="shared" si="84"/>
        <v>-2.5162587488760364</v>
      </c>
      <c r="AH971">
        <f t="shared" si="85"/>
        <v>-151.66570989257679</v>
      </c>
      <c r="AI971">
        <f>SQRT(Table1[[#This Row],[ax]]*Table1[[#This Row],[ax]]+Table1[[#This Row],[ay]]*Table1[[#This Row],[ay]]+Table1[[#This Row],[az]]*Table1[[#This Row],[az]])-9.807</f>
        <v>-0.13781144733199469</v>
      </c>
    </row>
    <row r="972" spans="1:35" x14ac:dyDescent="0.25">
      <c r="A972">
        <v>54685918</v>
      </c>
      <c r="B972">
        <v>-0.30371399999999998</v>
      </c>
      <c r="C972">
        <v>2.3730999999999999E-2</v>
      </c>
      <c r="D972">
        <v>9.8275889999999997</v>
      </c>
      <c r="E972">
        <v>-6.7530000000000003E-3</v>
      </c>
      <c r="F972">
        <v>-5.1907000000000002E-2</v>
      </c>
      <c r="G972">
        <v>-2.9570620000000001</v>
      </c>
      <c r="H972">
        <v>-10.823718</v>
      </c>
      <c r="I972">
        <v>14.478479</v>
      </c>
      <c r="J972">
        <v>76.974907000000002</v>
      </c>
      <c r="K972">
        <f>Table1[[#This Row],[mx]]-$W$8</f>
        <v>-2.9145414257156519</v>
      </c>
      <c r="L972">
        <f>Table1[[#This Row],[my]]-$X$8</f>
        <v>4.3611976907879608</v>
      </c>
      <c r="M972">
        <f>Table1[[#This Row],[mz]]-$Y$8</f>
        <v>54.371900606784394</v>
      </c>
      <c r="N972">
        <f>Table1[[#This Row],[cx]]*$W$9+Table1[[#This Row],[cy]]*$X$9+Table1[[#This Row],[cz]]*$Y$9</f>
        <v>3.9071052323985986E-2</v>
      </c>
      <c r="O972">
        <f>Table1[[#This Row],[cx]]*$W$10+Table1[[#This Row],[cy]]*$X$10+Table1[[#This Row],[cz]]*$Y$10</f>
        <v>-0.3380075210004827</v>
      </c>
      <c r="P972">
        <f>Table1[[#This Row],[cx]]*$W$11+Table1[[#This Row],[cy]]*$X$11+Table1[[#This Row],[cz]]*$Y$11</f>
        <v>1.0041470634763596</v>
      </c>
      <c r="Q972">
        <f t="shared" si="81"/>
        <v>1.5397572766184128E-2</v>
      </c>
      <c r="R972">
        <f t="shared" si="82"/>
        <v>-83.406314930341139</v>
      </c>
      <c r="AF972">
        <f t="shared" si="83"/>
        <v>-0.38691839905184494</v>
      </c>
      <c r="AG972">
        <f t="shared" si="84"/>
        <v>-2.9740520271855644</v>
      </c>
      <c r="AH972">
        <f t="shared" si="85"/>
        <v>-169.42717235851424</v>
      </c>
      <c r="AI972">
        <f>SQRT(Table1[[#This Row],[ax]]*Table1[[#This Row],[ax]]+Table1[[#This Row],[ay]]*Table1[[#This Row],[ay]]+Table1[[#This Row],[az]]*Table1[[#This Row],[az]])-9.807</f>
        <v>2.5309540849391965E-2</v>
      </c>
    </row>
    <row r="973" spans="1:35" x14ac:dyDescent="0.25">
      <c r="A973">
        <v>54737402</v>
      </c>
      <c r="B973">
        <v>-0.31329099999999999</v>
      </c>
      <c r="C973">
        <v>0.64386100000000002</v>
      </c>
      <c r="D973">
        <v>9.8299830000000004</v>
      </c>
      <c r="E973">
        <v>-4.7233999999999998E-2</v>
      </c>
      <c r="F973">
        <v>-5.6433999999999998E-2</v>
      </c>
      <c r="G973">
        <v>-3.0494750000000002</v>
      </c>
      <c r="H973">
        <v>-11.545299999999999</v>
      </c>
      <c r="I973">
        <v>11.944746</v>
      </c>
      <c r="J973">
        <v>75.587967000000006</v>
      </c>
      <c r="K973">
        <f>Table1[[#This Row],[mx]]-$W$8</f>
        <v>-3.6361234257156516</v>
      </c>
      <c r="L973">
        <f>Table1[[#This Row],[my]]-$X$8</f>
        <v>1.827464690787961</v>
      </c>
      <c r="M973">
        <f>Table1[[#This Row],[mz]]-$Y$8</f>
        <v>52.984960606784398</v>
      </c>
      <c r="N973">
        <f>Table1[[#This Row],[cx]]*$W$9+Table1[[#This Row],[cy]]*$X$9+Table1[[#This Row],[cz]]*$Y$9</f>
        <v>2.2674585279684994E-2</v>
      </c>
      <c r="O973">
        <f>Table1[[#This Row],[cx]]*$W$10+Table1[[#This Row],[cy]]*$X$10+Table1[[#This Row],[cz]]*$Y$10</f>
        <v>-0.37367696271652029</v>
      </c>
      <c r="P973">
        <f>Table1[[#This Row],[cx]]*$W$11+Table1[[#This Row],[cy]]*$X$11+Table1[[#This Row],[cz]]*$Y$11</f>
        <v>0.96214980206721545</v>
      </c>
      <c r="Q973">
        <f t="shared" si="81"/>
        <v>4.3402865153912024E-3</v>
      </c>
      <c r="R973">
        <f t="shared" si="82"/>
        <v>-86.527570138758719</v>
      </c>
      <c r="AF973">
        <f t="shared" si="83"/>
        <v>-2.7063088495209304</v>
      </c>
      <c r="AG973">
        <f t="shared" si="84"/>
        <v>-3.2334300210412876</v>
      </c>
      <c r="AH973">
        <f t="shared" si="85"/>
        <v>-174.72204723065673</v>
      </c>
      <c r="AI973">
        <f>SQRT(Table1[[#This Row],[ax]]*Table1[[#This Row],[ax]]+Table1[[#This Row],[ay]]*Table1[[#This Row],[ay]]+Table1[[#This Row],[az]]*Table1[[#This Row],[az]])-9.807</f>
        <v>4.9027293909601255E-2</v>
      </c>
    </row>
    <row r="974" spans="1:35" x14ac:dyDescent="0.25">
      <c r="A974">
        <v>54788887</v>
      </c>
      <c r="B974">
        <v>-0.16244900000000001</v>
      </c>
      <c r="C974">
        <v>0.72047899999999998</v>
      </c>
      <c r="D974">
        <v>9.5737909999999999</v>
      </c>
      <c r="E974">
        <v>-1.4477E-2</v>
      </c>
      <c r="F974">
        <v>-2.9003000000000001E-2</v>
      </c>
      <c r="G974">
        <v>-1.9021680000000001</v>
      </c>
      <c r="H974">
        <v>-12.086486000000001</v>
      </c>
      <c r="I974">
        <v>12.125726999999999</v>
      </c>
      <c r="J974">
        <v>74.721137999999996</v>
      </c>
      <c r="K974">
        <f>Table1[[#This Row],[mx]]-$W$8</f>
        <v>-4.1773094257156531</v>
      </c>
      <c r="L974">
        <f>Table1[[#This Row],[my]]-$X$8</f>
        <v>2.0084456907879602</v>
      </c>
      <c r="M974">
        <f>Table1[[#This Row],[mz]]-$Y$8</f>
        <v>52.118131606784388</v>
      </c>
      <c r="N974">
        <f>Table1[[#This Row],[cx]]*$W$9+Table1[[#This Row],[cy]]*$X$9+Table1[[#This Row],[cz]]*$Y$9</f>
        <v>1.0891567279448788E-2</v>
      </c>
      <c r="O974">
        <f>Table1[[#This Row],[cx]]*$W$10+Table1[[#This Row],[cy]]*$X$10+Table1[[#This Row],[cz]]*$Y$10</f>
        <v>-0.36409478182967697</v>
      </c>
      <c r="P974">
        <f>Table1[[#This Row],[cx]]*$W$11+Table1[[#This Row],[cy]]*$X$11+Table1[[#This Row],[cz]]*$Y$11</f>
        <v>0.94864478374214689</v>
      </c>
      <c r="Q974">
        <f t="shared" si="81"/>
        <v>1.0634487614293597E-3</v>
      </c>
      <c r="R974">
        <f t="shared" si="82"/>
        <v>-88.286559361084826</v>
      </c>
      <c r="AF974">
        <f t="shared" si="83"/>
        <v>-0.8294710000108928</v>
      </c>
      <c r="AG974">
        <f t="shared" si="84"/>
        <v>-1.6617494932179266</v>
      </c>
      <c r="AH974">
        <f t="shared" si="85"/>
        <v>-108.98619832484079</v>
      </c>
      <c r="AI974">
        <f>SQRT(Table1[[#This Row],[ax]]*Table1[[#This Row],[ax]]+Table1[[#This Row],[ay]]*Table1[[#This Row],[ay]]+Table1[[#This Row],[az]]*Table1[[#This Row],[az]])-9.807</f>
        <v>-0.20476308463892323</v>
      </c>
    </row>
    <row r="975" spans="1:35" x14ac:dyDescent="0.25">
      <c r="A975">
        <v>54840369</v>
      </c>
      <c r="B975">
        <v>-0.20794099999999999</v>
      </c>
      <c r="C975">
        <v>0.70850800000000003</v>
      </c>
      <c r="D975">
        <v>9.6815350000000002</v>
      </c>
      <c r="E975">
        <v>1.9345999999999999E-2</v>
      </c>
      <c r="F975">
        <v>-9.5619999999999993E-3</v>
      </c>
      <c r="G975">
        <v>-0.33061299999999999</v>
      </c>
      <c r="H975">
        <v>-11.364903999999999</v>
      </c>
      <c r="I975">
        <v>12.125726999999999</v>
      </c>
      <c r="J975">
        <v>75.067870999999997</v>
      </c>
      <c r="K975">
        <f>Table1[[#This Row],[mx]]-$W$8</f>
        <v>-3.4557274257156516</v>
      </c>
      <c r="L975">
        <f>Table1[[#This Row],[my]]-$X$8</f>
        <v>2.0084456907879602</v>
      </c>
      <c r="M975">
        <f>Table1[[#This Row],[mz]]-$Y$8</f>
        <v>52.464864606784388</v>
      </c>
      <c r="N975">
        <f>Table1[[#This Row],[cx]]*$W$9+Table1[[#This Row],[cy]]*$X$9+Table1[[#This Row],[cz]]*$Y$9</f>
        <v>2.5226927381211059E-2</v>
      </c>
      <c r="O975">
        <f>Table1[[#This Row],[cx]]*$W$10+Table1[[#This Row],[cy]]*$X$10+Table1[[#This Row],[cz]]*$Y$10</f>
        <v>-0.36632624200220926</v>
      </c>
      <c r="P975">
        <f>Table1[[#This Row],[cx]]*$W$11+Table1[[#This Row],[cy]]*$X$11+Table1[[#This Row],[cz]]*$Y$11</f>
        <v>0.95395481847838759</v>
      </c>
      <c r="Q975">
        <f t="shared" si="81"/>
        <v>2.0125191135124871E-3</v>
      </c>
      <c r="R975">
        <f t="shared" si="82"/>
        <v>-86.06056588553227</v>
      </c>
      <c r="AF975">
        <f t="shared" si="83"/>
        <v>1.1084441504600906</v>
      </c>
      <c r="AG975">
        <f t="shared" si="84"/>
        <v>-0.54786224370409309</v>
      </c>
      <c r="AH975">
        <f t="shared" si="85"/>
        <v>-18.942729552158685</v>
      </c>
      <c r="AI975">
        <f>SQRT(Table1[[#This Row],[ax]]*Table1[[#This Row],[ax]]+Table1[[#This Row],[ay]]*Table1[[#This Row],[ay]]+Table1[[#This Row],[az]]*Table1[[#This Row],[az]])-9.807</f>
        <v>-9.7347946410746289E-2</v>
      </c>
    </row>
    <row r="976" spans="1:35" x14ac:dyDescent="0.25">
      <c r="A976">
        <v>54891852</v>
      </c>
      <c r="B976">
        <v>-0.133717</v>
      </c>
      <c r="C976">
        <v>2.852E-2</v>
      </c>
      <c r="D976">
        <v>9.8275889999999997</v>
      </c>
      <c r="E976">
        <v>0.176209</v>
      </c>
      <c r="F976">
        <v>-7.1347999999999995E-2</v>
      </c>
      <c r="G976">
        <v>-2.506E-3</v>
      </c>
      <c r="H976">
        <v>-12.447276</v>
      </c>
      <c r="I976">
        <v>11.763764</v>
      </c>
      <c r="J976">
        <v>75.067870999999997</v>
      </c>
      <c r="K976">
        <f>Table1[[#This Row],[mx]]-$W$8</f>
        <v>-4.5380994257156528</v>
      </c>
      <c r="L976">
        <f>Table1[[#This Row],[my]]-$X$8</f>
        <v>1.6464826907879608</v>
      </c>
      <c r="M976">
        <f>Table1[[#This Row],[mz]]-$Y$8</f>
        <v>52.464864606784388</v>
      </c>
      <c r="N976">
        <f>Table1[[#This Row],[cx]]*$W$9+Table1[[#This Row],[cy]]*$X$9+Table1[[#This Row],[cz]]*$Y$9</f>
        <v>4.5867671811651439E-3</v>
      </c>
      <c r="O976">
        <f>Table1[[#This Row],[cx]]*$W$10+Table1[[#This Row],[cy]]*$X$10+Table1[[#This Row],[cz]]*$Y$10</f>
        <v>-0.37350032349660794</v>
      </c>
      <c r="P976">
        <f>Table1[[#This Row],[cx]]*$W$11+Table1[[#This Row],[cy]]*$X$11+Table1[[#This Row],[cz]]*$Y$11</f>
        <v>0.9526710226422056</v>
      </c>
      <c r="Q976">
        <f t="shared" si="81"/>
        <v>2.2189382548719028E-3</v>
      </c>
      <c r="R976">
        <f t="shared" si="82"/>
        <v>-89.296415090864926</v>
      </c>
      <c r="AF976">
        <f t="shared" si="83"/>
        <v>10.096032012220723</v>
      </c>
      <c r="AG976">
        <f t="shared" si="84"/>
        <v>-4.0879392766993972</v>
      </c>
      <c r="AH976">
        <f t="shared" si="85"/>
        <v>-0.1435832234597843</v>
      </c>
      <c r="AI976">
        <f>SQRT(Table1[[#This Row],[ax]]*Table1[[#This Row],[ax]]+Table1[[#This Row],[ay]]*Table1[[#This Row],[ay]]+Table1[[#This Row],[az]]*Table1[[#This Row],[az]])-9.807</f>
        <v>2.1540032955554622E-2</v>
      </c>
    </row>
    <row r="977" spans="1:35" x14ac:dyDescent="0.25">
      <c r="A977">
        <v>54943335</v>
      </c>
      <c r="B977">
        <v>-0.23667299999999999</v>
      </c>
      <c r="C977">
        <v>-0.28034799999999999</v>
      </c>
      <c r="D977">
        <v>9.7653359999999996</v>
      </c>
      <c r="E977">
        <v>2.2276000000000001E-2</v>
      </c>
      <c r="F977">
        <v>-2.7404999999999999E-2</v>
      </c>
      <c r="G977">
        <v>-0.54233699999999996</v>
      </c>
      <c r="H977">
        <v>-13.529648</v>
      </c>
      <c r="I977">
        <v>11.401802999999999</v>
      </c>
      <c r="J977">
        <v>76.108069999999998</v>
      </c>
      <c r="K977">
        <f>Table1[[#This Row],[mx]]-$W$8</f>
        <v>-5.6204714257156523</v>
      </c>
      <c r="L977">
        <f>Table1[[#This Row],[my]]-$X$8</f>
        <v>1.28452169078796</v>
      </c>
      <c r="M977">
        <f>Table1[[#This Row],[mz]]-$Y$8</f>
        <v>53.50506360678439</v>
      </c>
      <c r="N977">
        <f>Table1[[#This Row],[cx]]*$W$9+Table1[[#This Row],[cy]]*$X$9+Table1[[#This Row],[cz]]*$Y$9</f>
        <v>-1.4253143847596614E-2</v>
      </c>
      <c r="O977">
        <f>Table1[[#This Row],[cx]]*$W$10+Table1[[#This Row],[cy]]*$X$10+Table1[[#This Row],[cz]]*$Y$10</f>
        <v>-0.38861832404296637</v>
      </c>
      <c r="P977">
        <f>Table1[[#This Row],[cx]]*$W$11+Table1[[#This Row],[cy]]*$X$11+Table1[[#This Row],[cz]]*$Y$11</f>
        <v>0.96993300638255819</v>
      </c>
      <c r="Q977">
        <f t="shared" si="81"/>
        <v>8.4635199069815134E-3</v>
      </c>
      <c r="R977">
        <f t="shared" si="82"/>
        <v>-92.100464796893021</v>
      </c>
      <c r="AF977">
        <f t="shared" si="83"/>
        <v>1.2763207844334219</v>
      </c>
      <c r="AG977">
        <f t="shared" si="84"/>
        <v>-1.570190837556021</v>
      </c>
      <c r="AH977">
        <f t="shared" si="85"/>
        <v>-31.073621173786524</v>
      </c>
      <c r="AI977">
        <f>SQRT(Table1[[#This Row],[ax]]*Table1[[#This Row],[ax]]+Table1[[#This Row],[ay]]*Table1[[#This Row],[ay]]+Table1[[#This Row],[az]]*Table1[[#This Row],[az]])-9.807</f>
        <v>-3.477424007565233E-2</v>
      </c>
    </row>
    <row r="978" spans="1:35" x14ac:dyDescent="0.25">
      <c r="A978">
        <v>54994821</v>
      </c>
      <c r="B978">
        <v>-0.24385599999999999</v>
      </c>
      <c r="C978">
        <v>-0.43119000000000002</v>
      </c>
      <c r="D978">
        <v>9.7270269999999996</v>
      </c>
      <c r="E978">
        <v>4.1660000000000004E-3</v>
      </c>
      <c r="F978">
        <v>-5.4302999999999997E-2</v>
      </c>
      <c r="G978">
        <v>-1.7325219999999999</v>
      </c>
      <c r="H978">
        <v>-10.462928</v>
      </c>
      <c r="I978">
        <v>10.85886</v>
      </c>
      <c r="J978">
        <v>76.281441000000001</v>
      </c>
      <c r="K978">
        <f>Table1[[#This Row],[mx]]-$W$8</f>
        <v>-2.5537514257156522</v>
      </c>
      <c r="L978">
        <f>Table1[[#This Row],[my]]-$X$8</f>
        <v>0.74157869078796068</v>
      </c>
      <c r="M978">
        <f>Table1[[#This Row],[mz]]-$Y$8</f>
        <v>53.678434606784393</v>
      </c>
      <c r="N978">
        <f>Table1[[#This Row],[cx]]*$W$9+Table1[[#This Row],[cy]]*$X$9+Table1[[#This Row],[cz]]*$Y$9</f>
        <v>4.4365871350737759E-2</v>
      </c>
      <c r="O978">
        <f>Table1[[#This Row],[cx]]*$W$10+Table1[[#This Row],[cy]]*$X$10+Table1[[#This Row],[cz]]*$Y$10</f>
        <v>-0.39799603703857434</v>
      </c>
      <c r="P978">
        <f>Table1[[#This Row],[cx]]*$W$11+Table1[[#This Row],[cy]]*$X$11+Table1[[#This Row],[cz]]*$Y$11</f>
        <v>0.96543110491257</v>
      </c>
      <c r="Q978">
        <f t="shared" si="81"/>
        <v>8.5426383765763465E-3</v>
      </c>
      <c r="R978">
        <f t="shared" si="82"/>
        <v>-83.639318819109093</v>
      </c>
      <c r="AF978">
        <f t="shared" si="83"/>
        <v>0.23869421745150099</v>
      </c>
      <c r="AG978">
        <f t="shared" si="84"/>
        <v>-3.1113327148989094</v>
      </c>
      <c r="AH978">
        <f t="shared" si="85"/>
        <v>-99.266198513564404</v>
      </c>
      <c r="AI978">
        <f>SQRT(Table1[[#This Row],[ax]]*Table1[[#This Row],[ax]]+Table1[[#This Row],[ay]]*Table1[[#This Row],[ay]]+Table1[[#This Row],[az]]*Table1[[#This Row],[az]])-9.807</f>
        <v>-6.736731577802324E-2</v>
      </c>
    </row>
    <row r="979" spans="1:35" x14ac:dyDescent="0.25">
      <c r="A979">
        <v>55046304</v>
      </c>
      <c r="B979">
        <v>-0.25103900000000001</v>
      </c>
      <c r="C979">
        <v>-0.49344300000000002</v>
      </c>
      <c r="D979">
        <v>9.7749140000000008</v>
      </c>
      <c r="E979">
        <v>-0.160686</v>
      </c>
      <c r="F979">
        <v>-1.572E-3</v>
      </c>
      <c r="G979">
        <v>-3.1568019999999999</v>
      </c>
      <c r="H979">
        <v>-9.5609509999999993</v>
      </c>
      <c r="I979">
        <v>10.315917000000001</v>
      </c>
      <c r="J979">
        <v>75.067870999999997</v>
      </c>
      <c r="K979">
        <f>Table1[[#This Row],[mx]]-$W$8</f>
        <v>-1.6517744257156517</v>
      </c>
      <c r="L979">
        <f>Table1[[#This Row],[my]]-$X$8</f>
        <v>0.19863569078796139</v>
      </c>
      <c r="M979">
        <f>Table1[[#This Row],[mz]]-$Y$8</f>
        <v>52.464864606784388</v>
      </c>
      <c r="N979">
        <f>Table1[[#This Row],[cx]]*$W$9+Table1[[#This Row],[cy]]*$X$9+Table1[[#This Row],[cz]]*$Y$9</f>
        <v>5.937876478407516E-2</v>
      </c>
      <c r="O979">
        <f>Table1[[#This Row],[cx]]*$W$10+Table1[[#This Row],[cy]]*$X$10+Table1[[#This Row],[cz]]*$Y$10</f>
        <v>-0.398031313972386</v>
      </c>
      <c r="P979">
        <f>Table1[[#This Row],[cx]]*$W$11+Table1[[#This Row],[cy]]*$X$11+Table1[[#This Row],[cz]]*$Y$11</f>
        <v>0.93881701339523294</v>
      </c>
      <c r="Q979">
        <f t="shared" si="81"/>
        <v>1.87767515864262E-3</v>
      </c>
      <c r="R979">
        <f t="shared" si="82"/>
        <v>-81.51512476149226</v>
      </c>
      <c r="AF979">
        <f t="shared" si="83"/>
        <v>-9.2066296268391454</v>
      </c>
      <c r="AG979">
        <f t="shared" si="84"/>
        <v>-9.0068965394565409E-2</v>
      </c>
      <c r="AH979">
        <f t="shared" si="85"/>
        <v>-180.8714313584573</v>
      </c>
      <c r="AI979">
        <f>SQRT(Table1[[#This Row],[ax]]*Table1[[#This Row],[ax]]+Table1[[#This Row],[ay]]*Table1[[#This Row],[ay]]+Table1[[#This Row],[az]]*Table1[[#This Row],[az]])-9.807</f>
        <v>-1.6420329665560729E-2</v>
      </c>
    </row>
    <row r="980" spans="1:35" x14ac:dyDescent="0.25">
      <c r="A980">
        <v>55097791</v>
      </c>
      <c r="B980">
        <v>-0.46892200000000001</v>
      </c>
      <c r="C980">
        <v>7.4011999999999994E-2</v>
      </c>
      <c r="D980">
        <v>9.8180110000000003</v>
      </c>
      <c r="E980">
        <v>-1.4477E-2</v>
      </c>
      <c r="F980">
        <v>-6.9484000000000004E-2</v>
      </c>
      <c r="G980">
        <v>-3.9578929999999999</v>
      </c>
      <c r="H980">
        <v>-10.823718</v>
      </c>
      <c r="I980">
        <v>8.3251259999999991</v>
      </c>
      <c r="J980">
        <v>74.894501000000005</v>
      </c>
      <c r="K980">
        <f>Table1[[#This Row],[mx]]-$W$8</f>
        <v>-2.9145414257156519</v>
      </c>
      <c r="L980">
        <f>Table1[[#This Row],[my]]-$X$8</f>
        <v>-1.7921553092120401</v>
      </c>
      <c r="M980">
        <f>Table1[[#This Row],[mz]]-$Y$8</f>
        <v>52.291494606784397</v>
      </c>
      <c r="N980">
        <f>Table1[[#This Row],[cx]]*$W$9+Table1[[#This Row],[cy]]*$X$9+Table1[[#This Row],[cz]]*$Y$9</f>
        <v>3.4837061795087922E-2</v>
      </c>
      <c r="O980">
        <f>Table1[[#This Row],[cx]]*$W$10+Table1[[#This Row],[cy]]*$X$10+Table1[[#This Row],[cz]]*$Y$10</f>
        <v>-0.43345723381752876</v>
      </c>
      <c r="P980">
        <f>Table1[[#This Row],[cx]]*$W$11+Table1[[#This Row],[cy]]*$X$11+Table1[[#This Row],[cz]]*$Y$11</f>
        <v>0.92299789162721302</v>
      </c>
      <c r="Q980">
        <f t="shared" si="81"/>
        <v>1.6829605657895695E-3</v>
      </c>
      <c r="R980">
        <f t="shared" si="82"/>
        <v>-85.405001088330877</v>
      </c>
      <c r="AF980">
        <f t="shared" si="83"/>
        <v>-0.8294710000108928</v>
      </c>
      <c r="AG980">
        <f t="shared" si="84"/>
        <v>-3.9811399436870123</v>
      </c>
      <c r="AH980">
        <f t="shared" si="85"/>
        <v>-226.77056466437193</v>
      </c>
      <c r="AI980">
        <f>SQRT(Table1[[#This Row],[ax]]*Table1[[#This Row],[ax]]+Table1[[#This Row],[ay]]*Table1[[#This Row],[ay]]+Table1[[#This Row],[az]]*Table1[[#This Row],[az]])-9.807</f>
        <v>2.2481451956100074E-2</v>
      </c>
    </row>
    <row r="981" spans="1:35" x14ac:dyDescent="0.25">
      <c r="A981">
        <v>55149266</v>
      </c>
      <c r="B981">
        <v>-0.459345</v>
      </c>
      <c r="C981">
        <v>0.39006299999999999</v>
      </c>
      <c r="D981">
        <v>9.6049170000000004</v>
      </c>
      <c r="E981">
        <v>-2.7525999999999998E-2</v>
      </c>
      <c r="F981">
        <v>-6.7086999999999994E-2</v>
      </c>
      <c r="G981">
        <v>-3.8577569999999999</v>
      </c>
      <c r="H981">
        <v>-11.545299999999999</v>
      </c>
      <c r="I981">
        <v>8.3251259999999991</v>
      </c>
      <c r="J981">
        <v>73.854301000000007</v>
      </c>
      <c r="K981">
        <f>Table1[[#This Row],[mx]]-$W$8</f>
        <v>-3.6361234257156516</v>
      </c>
      <c r="L981">
        <f>Table1[[#This Row],[my]]-$X$8</f>
        <v>-1.7921553092120401</v>
      </c>
      <c r="M981">
        <f>Table1[[#This Row],[mz]]-$Y$8</f>
        <v>51.251294606784398</v>
      </c>
      <c r="N981">
        <f>Table1[[#This Row],[cx]]*$W$9+Table1[[#This Row],[cy]]*$X$9+Table1[[#This Row],[cz]]*$Y$9</f>
        <v>1.9301533985723554E-2</v>
      </c>
      <c r="O981">
        <f>Table1[[#This Row],[cx]]*$W$10+Table1[[#This Row],[cy]]*$X$10+Table1[[#This Row],[cz]]*$Y$10</f>
        <v>-0.42592979584830115</v>
      </c>
      <c r="P981">
        <f>Table1[[#This Row],[cx]]*$W$11+Table1[[#This Row],[cy]]*$X$11+Table1[[#This Row],[cz]]*$Y$11</f>
        <v>0.90532399555745069</v>
      </c>
      <c r="Q981">
        <f t="shared" si="81"/>
        <v>1.9607760623216855E-6</v>
      </c>
      <c r="R981">
        <f t="shared" si="82"/>
        <v>-87.405346211843764</v>
      </c>
      <c r="AF981">
        <f t="shared" si="83"/>
        <v>-1.5771236268771038</v>
      </c>
      <c r="AG981">
        <f t="shared" si="84"/>
        <v>-3.8438019601941535</v>
      </c>
      <c r="AH981">
        <f t="shared" si="85"/>
        <v>-221.03319448704991</v>
      </c>
      <c r="AI981">
        <f>SQRT(Table1[[#This Row],[ax]]*Table1[[#This Row],[ax]]+Table1[[#This Row],[ay]]*Table1[[#This Row],[ay]]+Table1[[#This Row],[az]]*Table1[[#This Row],[az]])-9.807</f>
        <v>-0.18319734461044668</v>
      </c>
    </row>
    <row r="982" spans="1:35" x14ac:dyDescent="0.25">
      <c r="A982">
        <v>55200743</v>
      </c>
      <c r="B982">
        <v>-0.43300699999999998</v>
      </c>
      <c r="C982">
        <v>0.43076599999999998</v>
      </c>
      <c r="D982">
        <v>9.7294219999999996</v>
      </c>
      <c r="E982">
        <v>-1.4477E-2</v>
      </c>
      <c r="F982">
        <v>-5.7499000000000001E-2</v>
      </c>
      <c r="G982">
        <v>-3.3307090000000001</v>
      </c>
      <c r="H982">
        <v>-10.102137000000001</v>
      </c>
      <c r="I982">
        <v>9.7729739999999996</v>
      </c>
      <c r="J982">
        <v>74.547768000000005</v>
      </c>
      <c r="K982">
        <f>Table1[[#This Row],[mx]]-$W$8</f>
        <v>-2.1929604257156532</v>
      </c>
      <c r="L982">
        <f>Table1[[#This Row],[my]]-$X$8</f>
        <v>-0.34430730921203967</v>
      </c>
      <c r="M982">
        <f>Table1[[#This Row],[mz]]-$Y$8</f>
        <v>51.944761606784397</v>
      </c>
      <c r="N982">
        <f>Table1[[#This Row],[cx]]*$W$9+Table1[[#This Row],[cy]]*$X$9+Table1[[#This Row],[cz]]*$Y$9</f>
        <v>4.8121290733364623E-2</v>
      </c>
      <c r="O982">
        <f>Table1[[#This Row],[cx]]*$W$10+Table1[[#This Row],[cy]]*$X$10+Table1[[#This Row],[cz]]*$Y$10</f>
        <v>-0.4041956179403281</v>
      </c>
      <c r="P982">
        <f>Table1[[#This Row],[cx]]*$W$11+Table1[[#This Row],[cy]]*$X$11+Table1[[#This Row],[cz]]*$Y$11</f>
        <v>0.9263105560351037</v>
      </c>
      <c r="Q982">
        <f t="shared" si="81"/>
        <v>5.636351952450964E-4</v>
      </c>
      <c r="R982">
        <f t="shared" si="82"/>
        <v>-83.210638986718649</v>
      </c>
      <c r="AF982">
        <f t="shared" si="83"/>
        <v>-0.8294710000108928</v>
      </c>
      <c r="AG982">
        <f t="shared" si="84"/>
        <v>-3.2944500262227208</v>
      </c>
      <c r="AH982">
        <f t="shared" si="85"/>
        <v>-190.83556848623891</v>
      </c>
      <c r="AI982">
        <f>SQRT(Table1[[#This Row],[ax]]*Table1[[#This Row],[ax]]+Table1[[#This Row],[ay]]*Table1[[#This Row],[ay]]+Table1[[#This Row],[az]]*Table1[[#This Row],[az]])-9.807</f>
        <v>-5.8425393274717408E-2</v>
      </c>
    </row>
    <row r="983" spans="1:35" x14ac:dyDescent="0.25">
      <c r="A983">
        <v>55252220</v>
      </c>
      <c r="B983">
        <v>-0.34441699999999997</v>
      </c>
      <c r="C983">
        <v>8.3588999999999997E-2</v>
      </c>
      <c r="D983">
        <v>9.6815350000000002</v>
      </c>
      <c r="E983">
        <v>2.2276000000000001E-2</v>
      </c>
      <c r="F983">
        <v>-5.2971999999999998E-2</v>
      </c>
      <c r="G983">
        <v>-2.8561269999999999</v>
      </c>
      <c r="H983">
        <v>-9.5609509999999993</v>
      </c>
      <c r="I983">
        <v>7.7821829999999999</v>
      </c>
      <c r="J983">
        <v>74.721137999999996</v>
      </c>
      <c r="K983">
        <f>Table1[[#This Row],[mx]]-$W$8</f>
        <v>-1.6517744257156517</v>
      </c>
      <c r="L983">
        <f>Table1[[#This Row],[my]]-$X$8</f>
        <v>-2.3350983092120394</v>
      </c>
      <c r="M983">
        <f>Table1[[#This Row],[mz]]-$Y$8</f>
        <v>52.118131606784388</v>
      </c>
      <c r="N983">
        <f>Table1[[#This Row],[cx]]*$W$9+Table1[[#This Row],[cy]]*$X$9+Table1[[#This Row],[cz]]*$Y$9</f>
        <v>5.851783756093222E-2</v>
      </c>
      <c r="O983">
        <f>Table1[[#This Row],[cx]]*$W$10+Table1[[#This Row],[cy]]*$X$10+Table1[[#This Row],[cz]]*$Y$10</f>
        <v>-0.44122826521017522</v>
      </c>
      <c r="P983">
        <f>Table1[[#This Row],[cx]]*$W$11+Table1[[#This Row],[cy]]*$X$11+Table1[[#This Row],[cz]]*$Y$11</f>
        <v>0.91449376569931939</v>
      </c>
      <c r="Q983">
        <f t="shared" si="81"/>
        <v>1.183743029314037E-3</v>
      </c>
      <c r="R983">
        <f t="shared" si="82"/>
        <v>-82.445243734912992</v>
      </c>
      <c r="AF983">
        <f t="shared" si="83"/>
        <v>1.2763207844334219</v>
      </c>
      <c r="AG983">
        <f t="shared" si="84"/>
        <v>-3.0350720323669966</v>
      </c>
      <c r="AH983">
        <f t="shared" si="85"/>
        <v>-163.64402285336126</v>
      </c>
      <c r="AI983">
        <f>SQRT(Table1[[#This Row],[ax]]*Table1[[#This Row],[ax]]+Table1[[#This Row],[ay]]*Table1[[#This Row],[ay]]+Table1[[#This Row],[az]]*Table1[[#This Row],[az]])-9.807</f>
        <v>-0.11898007087955165</v>
      </c>
    </row>
    <row r="984" spans="1:35" x14ac:dyDescent="0.25">
      <c r="A984">
        <v>55303699</v>
      </c>
      <c r="B984">
        <v>-0.34920600000000002</v>
      </c>
      <c r="C984">
        <v>-7.4436000000000002E-2</v>
      </c>
      <c r="D984">
        <v>9.8060399999999994</v>
      </c>
      <c r="E984">
        <v>1.769E-3</v>
      </c>
      <c r="F984">
        <v>-5.3238000000000001E-2</v>
      </c>
      <c r="G984">
        <v>-2.7543929999999999</v>
      </c>
      <c r="H984">
        <v>-8.2981839999999991</v>
      </c>
      <c r="I984">
        <v>9.4110119999999995</v>
      </c>
      <c r="J984">
        <v>75.587967000000006</v>
      </c>
      <c r="K984">
        <f>Table1[[#This Row],[mx]]-$W$8</f>
        <v>-0.3890074257156515</v>
      </c>
      <c r="L984">
        <f>Table1[[#This Row],[my]]-$X$8</f>
        <v>-0.70626930921203979</v>
      </c>
      <c r="M984">
        <f>Table1[[#This Row],[mz]]-$Y$8</f>
        <v>52.984960606784398</v>
      </c>
      <c r="N984">
        <f>Table1[[#This Row],[cx]]*$W$9+Table1[[#This Row],[cy]]*$X$9+Table1[[#This Row],[cz]]*$Y$9</f>
        <v>8.4222430950004701E-2</v>
      </c>
      <c r="O984">
        <f>Table1[[#This Row],[cx]]*$W$10+Table1[[#This Row],[cy]]*$X$10+Table1[[#This Row],[cz]]*$Y$10</f>
        <v>-0.41764753868287868</v>
      </c>
      <c r="P984">
        <f>Table1[[#This Row],[cx]]*$W$11+Table1[[#This Row],[cy]]*$X$11+Table1[[#This Row],[cz]]*$Y$11</f>
        <v>0.94008498817646624</v>
      </c>
      <c r="Q984">
        <f t="shared" si="81"/>
        <v>4.2618269289174601E-3</v>
      </c>
      <c r="R984">
        <f t="shared" si="82"/>
        <v>-78.598692909818723</v>
      </c>
      <c r="AF984">
        <f t="shared" si="83"/>
        <v>0.10135623395864263</v>
      </c>
      <c r="AG984">
        <f t="shared" si="84"/>
        <v>-3.0503127097174767</v>
      </c>
      <c r="AH984">
        <f t="shared" si="85"/>
        <v>-157.81509402037736</v>
      </c>
      <c r="AI984">
        <f>SQRT(Table1[[#This Row],[ax]]*Table1[[#This Row],[ax]]+Table1[[#This Row],[ay]]*Table1[[#This Row],[ay]]+Table1[[#This Row],[az]]*Table1[[#This Row],[az]])-9.807</f>
        <v>5.5382052826669081E-3</v>
      </c>
    </row>
    <row r="985" spans="1:35" x14ac:dyDescent="0.25">
      <c r="A985">
        <v>55355174</v>
      </c>
      <c r="B985">
        <v>-0.370755</v>
      </c>
      <c r="C985">
        <v>-7.2041999999999995E-2</v>
      </c>
      <c r="D985">
        <v>9.7701250000000002</v>
      </c>
      <c r="E985">
        <v>-4.8890000000000001E-3</v>
      </c>
      <c r="F985">
        <v>-5.5369000000000002E-2</v>
      </c>
      <c r="G985">
        <v>-2.9743729999999999</v>
      </c>
      <c r="H985">
        <v>-10.643323000000001</v>
      </c>
      <c r="I985">
        <v>9.5919919999999994</v>
      </c>
      <c r="J985">
        <v>73.680931000000001</v>
      </c>
      <c r="K985">
        <f>Table1[[#This Row],[mx]]-$W$8</f>
        <v>-2.7341464257156529</v>
      </c>
      <c r="L985">
        <f>Table1[[#This Row],[my]]-$X$8</f>
        <v>-0.52528930921203987</v>
      </c>
      <c r="M985">
        <f>Table1[[#This Row],[mz]]-$Y$8</f>
        <v>51.077924606784393</v>
      </c>
      <c r="N985">
        <f>Table1[[#This Row],[cx]]*$W$9+Table1[[#This Row],[cy]]*$X$9+Table1[[#This Row],[cz]]*$Y$9</f>
        <v>3.6300995322662982E-2</v>
      </c>
      <c r="O985">
        <f>Table1[[#This Row],[cx]]*$W$10+Table1[[#This Row],[cy]]*$X$10+Table1[[#This Row],[cz]]*$Y$10</f>
        <v>-0.40116267066845923</v>
      </c>
      <c r="P985">
        <f>Table1[[#This Row],[cx]]*$W$11+Table1[[#This Row],[cy]]*$X$11+Table1[[#This Row],[cz]]*$Y$11</f>
        <v>0.910213769925723</v>
      </c>
      <c r="Q985">
        <f t="shared" si="81"/>
        <v>8.5778020655593478E-5</v>
      </c>
      <c r="R985">
        <f t="shared" si="82"/>
        <v>-84.829417732195182</v>
      </c>
      <c r="AF985">
        <f t="shared" si="83"/>
        <v>-0.28011906603945946</v>
      </c>
      <c r="AG985">
        <f t="shared" si="84"/>
        <v>-3.1724100158598554</v>
      </c>
      <c r="AH985">
        <f t="shared" si="85"/>
        <v>-170.4190195976652</v>
      </c>
      <c r="AI985">
        <f>SQRT(Table1[[#This Row],[ax]]*Table1[[#This Row],[ax]]+Table1[[#This Row],[ay]]*Table1[[#This Row],[ay]]+Table1[[#This Row],[az]]*Table1[[#This Row],[az]])-9.807</f>
        <v>-2.9577444161779098E-2</v>
      </c>
    </row>
    <row r="986" spans="1:35" x14ac:dyDescent="0.25">
      <c r="A986">
        <v>55406654</v>
      </c>
      <c r="B986">
        <v>-0.32765699999999998</v>
      </c>
      <c r="C986">
        <v>0.26555800000000002</v>
      </c>
      <c r="D986">
        <v>9.7509709999999998</v>
      </c>
      <c r="E986">
        <v>4.5178999999999997E-2</v>
      </c>
      <c r="F986">
        <v>-7.0549000000000001E-2</v>
      </c>
      <c r="G986">
        <v>-2.8332229999999998</v>
      </c>
      <c r="H986">
        <v>-9.7413460000000001</v>
      </c>
      <c r="I986">
        <v>7.6012019999999998</v>
      </c>
      <c r="J986">
        <v>75.587967000000006</v>
      </c>
      <c r="K986">
        <f>Table1[[#This Row],[mx]]-$W$8</f>
        <v>-1.8321694257156524</v>
      </c>
      <c r="L986">
        <f>Table1[[#This Row],[my]]-$X$8</f>
        <v>-2.5160793092120395</v>
      </c>
      <c r="M986">
        <f>Table1[[#This Row],[mz]]-$Y$8</f>
        <v>52.984960606784398</v>
      </c>
      <c r="N986">
        <f>Table1[[#This Row],[cx]]*$W$9+Table1[[#This Row],[cy]]*$X$9+Table1[[#This Row],[cz]]*$Y$9</f>
        <v>5.6565597482818239E-2</v>
      </c>
      <c r="O986">
        <f>Table1[[#This Row],[cx]]*$W$10+Table1[[#This Row],[cy]]*$X$10+Table1[[#This Row],[cz]]*$Y$10</f>
        <v>-0.45122697042711685</v>
      </c>
      <c r="P986">
        <f>Table1[[#This Row],[cx]]*$W$11+Table1[[#This Row],[cy]]*$X$11+Table1[[#This Row],[cz]]*$Y$11</f>
        <v>0.92887066983208133</v>
      </c>
      <c r="Q986">
        <f t="shared" si="81"/>
        <v>4.8450184752051447E-3</v>
      </c>
      <c r="R986">
        <f t="shared" si="82"/>
        <v>-82.85470234568092</v>
      </c>
      <c r="AF986">
        <f t="shared" si="83"/>
        <v>2.5885660226215461</v>
      </c>
      <c r="AG986">
        <f t="shared" si="84"/>
        <v>-4.042159948868445</v>
      </c>
      <c r="AH986">
        <f t="shared" si="85"/>
        <v>-162.33172031939364</v>
      </c>
      <c r="AI986">
        <f>SQRT(Table1[[#This Row],[ax]]*Table1[[#This Row],[ax]]+Table1[[#This Row],[ay]]*Table1[[#This Row],[ay]]+Table1[[#This Row],[az]]*Table1[[#This Row],[az]])-9.807</f>
        <v>-4.6912110854021805E-2</v>
      </c>
    </row>
    <row r="987" spans="1:35" x14ac:dyDescent="0.25">
      <c r="A987">
        <v>55458138</v>
      </c>
      <c r="B987">
        <v>-0.10498499999999999</v>
      </c>
      <c r="C987">
        <v>0.68217000000000005</v>
      </c>
      <c r="D987">
        <v>9.6144940000000005</v>
      </c>
      <c r="E987">
        <v>6.8083000000000005E-2</v>
      </c>
      <c r="F987">
        <v>-0.156837</v>
      </c>
      <c r="G987">
        <v>-2.662512</v>
      </c>
      <c r="H987">
        <v>-10.823718</v>
      </c>
      <c r="I987">
        <v>7.6012019999999998</v>
      </c>
      <c r="J987">
        <v>75.934708000000001</v>
      </c>
      <c r="K987">
        <f>Table1[[#This Row],[mx]]-$W$8</f>
        <v>-2.9145414257156519</v>
      </c>
      <c r="L987">
        <f>Table1[[#This Row],[my]]-$X$8</f>
        <v>-2.5160793092120395</v>
      </c>
      <c r="M987">
        <f>Table1[[#This Row],[mz]]-$Y$8</f>
        <v>53.331701606784392</v>
      </c>
      <c r="N987">
        <f>Table1[[#This Row],[cx]]*$W$9+Table1[[#This Row],[cy]]*$X$9+Table1[[#This Row],[cz]]*$Y$9</f>
        <v>3.6562797681700163E-2</v>
      </c>
      <c r="O987">
        <f>Table1[[#This Row],[cx]]*$W$10+Table1[[#This Row],[cy]]*$X$10+Table1[[#This Row],[cz]]*$Y$10</f>
        <v>-0.45449980338641011</v>
      </c>
      <c r="P987">
        <f>Table1[[#This Row],[cx]]*$W$11+Table1[[#This Row],[cy]]*$X$11+Table1[[#This Row],[cz]]*$Y$11</f>
        <v>0.93636056353244479</v>
      </c>
      <c r="Q987">
        <f t="shared" si="81"/>
        <v>7.1703661212694485E-3</v>
      </c>
      <c r="R987">
        <f t="shared" si="82"/>
        <v>-85.400674890079884</v>
      </c>
      <c r="AF987">
        <f t="shared" si="83"/>
        <v>3.9008685565891841</v>
      </c>
      <c r="AG987">
        <f t="shared" si="84"/>
        <v>-8.9860981714932926</v>
      </c>
      <c r="AH987">
        <f t="shared" si="85"/>
        <v>-152.55070050293585</v>
      </c>
      <c r="AI987">
        <f>SQRT(Table1[[#This Row],[ax]]*Table1[[#This Row],[ax]]+Table1[[#This Row],[ay]]*Table1[[#This Row],[ay]]+Table1[[#This Row],[az]]*Table1[[#This Row],[az]])-9.807</f>
        <v>-0.1677638977374869</v>
      </c>
    </row>
    <row r="988" spans="1:35" x14ac:dyDescent="0.25">
      <c r="A988">
        <v>55509617</v>
      </c>
      <c r="B988">
        <v>-0.33244600000000002</v>
      </c>
      <c r="C988">
        <v>0.198517</v>
      </c>
      <c r="D988">
        <v>9.7437880000000003</v>
      </c>
      <c r="E988">
        <v>-0.20569399999999999</v>
      </c>
      <c r="F988">
        <v>3.6244999999999999E-2</v>
      </c>
      <c r="G988">
        <v>-1.968215</v>
      </c>
      <c r="H988">
        <v>-10.462928</v>
      </c>
      <c r="I988">
        <v>7.9631639999999999</v>
      </c>
      <c r="J988">
        <v>73.854301000000007</v>
      </c>
      <c r="K988">
        <f>Table1[[#This Row],[mx]]-$W$8</f>
        <v>-2.5537514257156522</v>
      </c>
      <c r="L988">
        <f>Table1[[#This Row],[my]]-$X$8</f>
        <v>-2.1541173092120394</v>
      </c>
      <c r="M988">
        <f>Table1[[#This Row],[mz]]-$Y$8</f>
        <v>51.251294606784398</v>
      </c>
      <c r="N988">
        <f>Table1[[#This Row],[cx]]*$W$9+Table1[[#This Row],[cy]]*$X$9+Table1[[#This Row],[cz]]*$Y$9</f>
        <v>3.986716715862642E-2</v>
      </c>
      <c r="O988">
        <f>Table1[[#This Row],[cx]]*$W$10+Table1[[#This Row],[cy]]*$X$10+Table1[[#This Row],[cz]]*$Y$10</f>
        <v>-0.43185428568134282</v>
      </c>
      <c r="P988">
        <f>Table1[[#This Row],[cx]]*$W$11+Table1[[#This Row],[cy]]*$X$11+Table1[[#This Row],[cz]]*$Y$11</f>
        <v>0.90142454824980678</v>
      </c>
      <c r="Q988">
        <f t="shared" si="81"/>
        <v>4.2736456810008063E-7</v>
      </c>
      <c r="R988">
        <f t="shared" si="82"/>
        <v>-84.725618003016677</v>
      </c>
      <c r="AF988">
        <f t="shared" si="83"/>
        <v>-11.785398071163955</v>
      </c>
      <c r="AG988">
        <f t="shared" si="84"/>
        <v>2.0766855284516685</v>
      </c>
      <c r="AH988">
        <f t="shared" si="85"/>
        <v>-112.77041267434133</v>
      </c>
      <c r="AI988">
        <f>SQRT(Table1[[#This Row],[ax]]*Table1[[#This Row],[ax]]+Table1[[#This Row],[ay]]*Table1[[#This Row],[ay]]+Table1[[#This Row],[az]]*Table1[[#This Row],[az]])-9.807</f>
        <v>-5.5521448972520204E-2</v>
      </c>
    </row>
    <row r="989" spans="1:35" x14ac:dyDescent="0.25">
      <c r="A989">
        <v>55561103</v>
      </c>
      <c r="B989">
        <v>-7.8646999999999995E-2</v>
      </c>
      <c r="C989">
        <v>2.1336999999999998E-2</v>
      </c>
      <c r="D989">
        <v>9.7844909999999992</v>
      </c>
      <c r="E989">
        <v>-9.6830000000000006E-3</v>
      </c>
      <c r="F989">
        <v>-4.3117999999999997E-2</v>
      </c>
      <c r="G989">
        <v>-2.2068379999999999</v>
      </c>
      <c r="H989">
        <v>-9.7413460000000001</v>
      </c>
      <c r="I989">
        <v>8.3251259999999991</v>
      </c>
      <c r="J989">
        <v>74.894501000000005</v>
      </c>
      <c r="K989">
        <f>Table1[[#This Row],[mx]]-$W$8</f>
        <v>-1.8321694257156524</v>
      </c>
      <c r="L989">
        <f>Table1[[#This Row],[my]]-$X$8</f>
        <v>-1.7921553092120401</v>
      </c>
      <c r="M989">
        <f>Table1[[#This Row],[mz]]-$Y$8</f>
        <v>52.291494606784397</v>
      </c>
      <c r="N989">
        <f>Table1[[#This Row],[cx]]*$W$9+Table1[[#This Row],[cy]]*$X$9+Table1[[#This Row],[cz]]*$Y$9</f>
        <v>5.5439958430088011E-2</v>
      </c>
      <c r="O989">
        <f>Table1[[#This Row],[cx]]*$W$10+Table1[[#This Row],[cy]]*$X$10+Table1[[#This Row],[cz]]*$Y$10</f>
        <v>-0.43283244703376211</v>
      </c>
      <c r="P989">
        <f>Table1[[#This Row],[cx]]*$W$11+Table1[[#This Row],[cy]]*$X$11+Table1[[#This Row],[cz]]*$Y$11</f>
        <v>0.92169006231152339</v>
      </c>
      <c r="Q989">
        <f t="shared" si="81"/>
        <v>1.5944118605879711E-3</v>
      </c>
      <c r="R989">
        <f t="shared" si="82"/>
        <v>-82.700932083069844</v>
      </c>
      <c r="AF989">
        <f t="shared" si="83"/>
        <v>-0.55479503302517619</v>
      </c>
      <c r="AG989">
        <f t="shared" si="84"/>
        <v>-2.4704794210450833</v>
      </c>
      <c r="AH989">
        <f t="shared" si="85"/>
        <v>-126.44250346909156</v>
      </c>
      <c r="AI989">
        <f>SQRT(Table1[[#This Row],[ax]]*Table1[[#This Row],[ax]]+Table1[[#This Row],[ay]]*Table1[[#This Row],[ay]]+Table1[[#This Row],[az]]*Table1[[#This Row],[az]])-9.807</f>
        <v>-2.2169661805117258E-2</v>
      </c>
    </row>
    <row r="990" spans="1:35" x14ac:dyDescent="0.25">
      <c r="A990">
        <v>55612583</v>
      </c>
      <c r="B990">
        <v>-0.131323</v>
      </c>
      <c r="C990">
        <v>-7.9225000000000004E-2</v>
      </c>
      <c r="D990">
        <v>9.7653359999999996</v>
      </c>
      <c r="E990">
        <v>1.769E-3</v>
      </c>
      <c r="F990">
        <v>-5.4037000000000002E-2</v>
      </c>
      <c r="G990">
        <v>-2.3953929999999999</v>
      </c>
      <c r="H990">
        <v>-10.102137000000001</v>
      </c>
      <c r="I990">
        <v>8.3251259999999991</v>
      </c>
      <c r="J990">
        <v>74.201035000000005</v>
      </c>
      <c r="K990">
        <f>Table1[[#This Row],[mx]]-$W$8</f>
        <v>-2.1929604257156532</v>
      </c>
      <c r="L990">
        <f>Table1[[#This Row],[my]]-$X$8</f>
        <v>-1.7921553092120401</v>
      </c>
      <c r="M990">
        <f>Table1[[#This Row],[mz]]-$Y$8</f>
        <v>51.598028606784396</v>
      </c>
      <c r="N990">
        <f>Table1[[#This Row],[cx]]*$W$9+Table1[[#This Row],[cy]]*$X$9+Table1[[#This Row],[cz]]*$Y$9</f>
        <v>4.7372153896513364E-2</v>
      </c>
      <c r="O990">
        <f>Table1[[#This Row],[cx]]*$W$10+Table1[[#This Row],[cy]]*$X$10+Table1[[#This Row],[cz]]*$Y$10</f>
        <v>-0.42774473932769241</v>
      </c>
      <c r="P990">
        <f>Table1[[#This Row],[cx]]*$W$11+Table1[[#This Row],[cy]]*$X$11+Table1[[#This Row],[cz]]*$Y$11</f>
        <v>0.90976216231505302</v>
      </c>
      <c r="Q990">
        <f t="shared" si="81"/>
        <v>1.6581390892789349E-4</v>
      </c>
      <c r="R990">
        <f t="shared" si="82"/>
        <v>-83.680323104457614</v>
      </c>
      <c r="AF990">
        <f t="shared" si="83"/>
        <v>0.10135623395864263</v>
      </c>
      <c r="AG990">
        <f t="shared" si="84"/>
        <v>-3.0960920375484298</v>
      </c>
      <c r="AH990">
        <f t="shared" si="85"/>
        <v>-137.2459091751808</v>
      </c>
      <c r="AI990">
        <f>SQRT(Table1[[#This Row],[ax]]*Table1[[#This Row],[ax]]+Table1[[#This Row],[ay]]*Table1[[#This Row],[ay]]+Table1[[#This Row],[az]]*Table1[[#This Row],[az]])-9.807</f>
        <v>-4.0459695273357354E-2</v>
      </c>
    </row>
    <row r="991" spans="1:35" x14ac:dyDescent="0.25">
      <c r="A991">
        <v>55664065</v>
      </c>
      <c r="B991">
        <v>-0.143294</v>
      </c>
      <c r="C991">
        <v>4.2886000000000001E-2</v>
      </c>
      <c r="D991">
        <v>9.8180110000000003</v>
      </c>
      <c r="E991">
        <v>-1.2612E-2</v>
      </c>
      <c r="F991">
        <v>-4.6580000000000003E-2</v>
      </c>
      <c r="G991">
        <v>-2.4438629999999999</v>
      </c>
      <c r="H991">
        <v>-9.2001609999999996</v>
      </c>
      <c r="I991">
        <v>7.7821829999999999</v>
      </c>
      <c r="J991">
        <v>75.761336999999997</v>
      </c>
      <c r="K991">
        <f>Table1[[#This Row],[mx]]-$W$8</f>
        <v>-1.290984425715652</v>
      </c>
      <c r="L991">
        <f>Table1[[#This Row],[my]]-$X$8</f>
        <v>-2.3350983092120394</v>
      </c>
      <c r="M991">
        <f>Table1[[#This Row],[mz]]-$Y$8</f>
        <v>53.158330606784389</v>
      </c>
      <c r="N991">
        <f>Table1[[#This Row],[cx]]*$W$9+Table1[[#This Row],[cy]]*$X$9+Table1[[#This Row],[cz]]*$Y$9</f>
        <v>6.718570604801942E-2</v>
      </c>
      <c r="O991">
        <f>Table1[[#This Row],[cx]]*$W$10+Table1[[#This Row],[cy]]*$X$10+Table1[[#This Row],[cz]]*$Y$10</f>
        <v>-0.44896395857335253</v>
      </c>
      <c r="P991">
        <f>Table1[[#This Row],[cx]]*$W$11+Table1[[#This Row],[cy]]*$X$11+Table1[[#This Row],[cz]]*$Y$11</f>
        <v>0.9326035886563222</v>
      </c>
      <c r="Q991">
        <f t="shared" si="81"/>
        <v>5.7504935540442842E-3</v>
      </c>
      <c r="R991">
        <f t="shared" si="82"/>
        <v>-81.489066126839475</v>
      </c>
      <c r="AF991">
        <f t="shared" si="83"/>
        <v>-0.7226143712189943</v>
      </c>
      <c r="AG991">
        <f t="shared" si="84"/>
        <v>-2.6688374097193748</v>
      </c>
      <c r="AH991">
        <f t="shared" si="85"/>
        <v>-140.0230356081799</v>
      </c>
      <c r="AI991">
        <f>SQRT(Table1[[#This Row],[ax]]*Table1[[#This Row],[ax]]+Table1[[#This Row],[ay]]*Table1[[#This Row],[ay]]+Table1[[#This Row],[az]]*Table1[[#This Row],[az]])-9.807</f>
        <v>1.215028785856731E-2</v>
      </c>
    </row>
    <row r="992" spans="1:35" x14ac:dyDescent="0.25">
      <c r="A992">
        <v>55715535</v>
      </c>
      <c r="B992">
        <v>-0.16484299999999999</v>
      </c>
      <c r="C992">
        <v>6.9223000000000007E-2</v>
      </c>
      <c r="D992">
        <v>9.7653359999999996</v>
      </c>
      <c r="E992">
        <v>1.7748E-2</v>
      </c>
      <c r="F992">
        <v>-6.6820000000000004E-2</v>
      </c>
      <c r="G992">
        <v>-2.314165</v>
      </c>
      <c r="H992">
        <v>-10.282533000000001</v>
      </c>
      <c r="I992">
        <v>7.4202209999999997</v>
      </c>
      <c r="J992">
        <v>74.374404999999996</v>
      </c>
      <c r="K992">
        <f>Table1[[#This Row],[mx]]-$W$8</f>
        <v>-2.3733564257156532</v>
      </c>
      <c r="L992">
        <f>Table1[[#This Row],[my]]-$X$8</f>
        <v>-2.6970603092120395</v>
      </c>
      <c r="M992">
        <f>Table1[[#This Row],[mz]]-$Y$8</f>
        <v>51.771398606784388</v>
      </c>
      <c r="N992">
        <f>Table1[[#This Row],[cx]]*$W$9+Table1[[#This Row],[cy]]*$X$9+Table1[[#This Row],[cz]]*$Y$9</f>
        <v>4.4145213997072712E-2</v>
      </c>
      <c r="O992">
        <f>Table1[[#This Row],[cx]]*$W$10+Table1[[#This Row],[cy]]*$X$10+Table1[[#This Row],[cz]]*$Y$10</f>
        <v>-0.44554608165445131</v>
      </c>
      <c r="P992">
        <f>Table1[[#This Row],[cx]]*$W$11+Table1[[#This Row],[cy]]*$X$11+Table1[[#This Row],[cz]]*$Y$11</f>
        <v>0.90659211297112441</v>
      </c>
      <c r="Q992">
        <f t="shared" si="81"/>
        <v>5.0038871857818203E-4</v>
      </c>
      <c r="R992">
        <f t="shared" si="82"/>
        <v>-84.341537096510223</v>
      </c>
      <c r="AF992">
        <f t="shared" si="83"/>
        <v>1.0168854947981851</v>
      </c>
      <c r="AG992">
        <f t="shared" si="84"/>
        <v>-3.8285039870641611</v>
      </c>
      <c r="AH992">
        <f t="shared" si="85"/>
        <v>-132.59188759689215</v>
      </c>
      <c r="AI992">
        <f>SQRT(Table1[[#This Row],[ax]]*Table1[[#This Row],[ax]]+Table1[[#This Row],[ay]]*Table1[[#This Row],[ay]]+Table1[[#This Row],[az]]*Table1[[#This Row],[az]])-9.807</f>
        <v>-4.0027478728427823E-2</v>
      </c>
    </row>
    <row r="993" spans="1:35" x14ac:dyDescent="0.25">
      <c r="A993">
        <v>55767007</v>
      </c>
      <c r="B993">
        <v>-0.298925</v>
      </c>
      <c r="C993">
        <v>-5.0010000000000002E-3</v>
      </c>
      <c r="D993">
        <v>9.6480139999999999</v>
      </c>
      <c r="E993">
        <v>-2.0069E-2</v>
      </c>
      <c r="F993">
        <v>-4.4450000000000003E-2</v>
      </c>
      <c r="G993">
        <v>-2.1610309999999999</v>
      </c>
      <c r="H993">
        <v>-7.9373930000000001</v>
      </c>
      <c r="I993">
        <v>8.3251259999999991</v>
      </c>
      <c r="J993">
        <v>75.934708000000001</v>
      </c>
      <c r="K993">
        <f>Table1[[#This Row],[mx]]-$W$8</f>
        <v>-2.8216425715652527E-2</v>
      </c>
      <c r="L993">
        <f>Table1[[#This Row],[my]]-$X$8</f>
        <v>-1.7921553092120401</v>
      </c>
      <c r="M993">
        <f>Table1[[#This Row],[mz]]-$Y$8</f>
        <v>53.331701606784392</v>
      </c>
      <c r="N993">
        <f>Table1[[#This Row],[cx]]*$W$9+Table1[[#This Row],[cy]]*$X$9+Table1[[#This Row],[cz]]*$Y$9</f>
        <v>9.1578375954244964E-2</v>
      </c>
      <c r="O993">
        <f>Table1[[#This Row],[cx]]*$W$10+Table1[[#This Row],[cy]]*$X$10+Table1[[#This Row],[cz]]*$Y$10</f>
        <v>-0.43973515225516191</v>
      </c>
      <c r="P993">
        <f>Table1[[#This Row],[cx]]*$W$11+Table1[[#This Row],[cy]]*$X$11+Table1[[#This Row],[cz]]*$Y$11</f>
        <v>0.93805625507728074</v>
      </c>
      <c r="Q993">
        <f t="shared" si="81"/>
        <v>6.6754032101954235E-3</v>
      </c>
      <c r="R993">
        <f t="shared" si="82"/>
        <v>-78.235846290939321</v>
      </c>
      <c r="AF993">
        <f t="shared" si="83"/>
        <v>-1.1498689990480491</v>
      </c>
      <c r="AG993">
        <f t="shared" si="84"/>
        <v>-2.5467973993565094</v>
      </c>
      <c r="AH993">
        <f t="shared" si="85"/>
        <v>-123.8179556969358</v>
      </c>
      <c r="AI993">
        <f>SQRT(Table1[[#This Row],[ax]]*Table1[[#This Row],[ax]]+Table1[[#This Row],[ay]]*Table1[[#This Row],[ay]]+Table1[[#This Row],[az]]*Table1[[#This Row],[az]])-9.807</f>
        <v>-0.15435500964518134</v>
      </c>
    </row>
    <row r="994" spans="1:35" x14ac:dyDescent="0.25">
      <c r="A994">
        <v>55818467</v>
      </c>
      <c r="B994">
        <v>-0.39948699999999998</v>
      </c>
      <c r="C994">
        <v>-4.5704000000000002E-2</v>
      </c>
      <c r="D994">
        <v>9.7246330000000007</v>
      </c>
      <c r="E994">
        <v>-7.2859999999999999E-3</v>
      </c>
      <c r="F994">
        <v>-3.4063000000000003E-2</v>
      </c>
      <c r="G994">
        <v>-1.869677</v>
      </c>
      <c r="H994">
        <v>-9.0197649999999996</v>
      </c>
      <c r="I994">
        <v>8.6870879999999993</v>
      </c>
      <c r="J994">
        <v>74.547768000000005</v>
      </c>
      <c r="K994">
        <f>Table1[[#This Row],[mx]]-$W$8</f>
        <v>-1.110588425715652</v>
      </c>
      <c r="L994">
        <f>Table1[[#This Row],[my]]-$X$8</f>
        <v>-1.43019330921204</v>
      </c>
      <c r="M994">
        <f>Table1[[#This Row],[mz]]-$Y$8</f>
        <v>51.944761606784397</v>
      </c>
      <c r="N994">
        <f>Table1[[#This Row],[cx]]*$W$9+Table1[[#This Row],[cy]]*$X$9+Table1[[#This Row],[cz]]*$Y$9</f>
        <v>6.8612396982073054E-2</v>
      </c>
      <c r="O994">
        <f>Table1[[#This Row],[cx]]*$W$10+Table1[[#This Row],[cy]]*$X$10+Table1[[#This Row],[cz]]*$Y$10</f>
        <v>-0.42321866100698646</v>
      </c>
      <c r="P994">
        <f>Table1[[#This Row],[cx]]*$W$11+Table1[[#This Row],[cy]]*$X$11+Table1[[#This Row],[cz]]*$Y$11</f>
        <v>0.917227872743551</v>
      </c>
      <c r="Q994">
        <f t="shared" si="81"/>
        <v>6.3144988418087995E-4</v>
      </c>
      <c r="R994">
        <f t="shared" si="82"/>
        <v>-80.79130253659271</v>
      </c>
      <c r="AF994">
        <f t="shared" si="83"/>
        <v>-0.41745704953231783</v>
      </c>
      <c r="AG994">
        <f t="shared" si="84"/>
        <v>-1.9516661375541233</v>
      </c>
      <c r="AH994">
        <f t="shared" si="85"/>
        <v>-107.12460115268122</v>
      </c>
      <c r="AI994">
        <f>SQRT(Table1[[#This Row],[ax]]*Table1[[#This Row],[ax]]+Table1[[#This Row],[ay]]*Table1[[#This Row],[ay]]+Table1[[#This Row],[az]]*Table1[[#This Row],[az]])-9.807</f>
        <v>-7.4057705735947721E-2</v>
      </c>
    </row>
    <row r="995" spans="1:35" x14ac:dyDescent="0.25">
      <c r="A995">
        <v>55869929</v>
      </c>
      <c r="B995">
        <v>-0.35878300000000002</v>
      </c>
      <c r="C995">
        <v>-2.4154999999999999E-2</v>
      </c>
      <c r="D995">
        <v>9.7342099999999991</v>
      </c>
      <c r="E995">
        <v>6.9681000000000007E-2</v>
      </c>
      <c r="F995">
        <v>-6.6554000000000002E-2</v>
      </c>
      <c r="G995">
        <v>-1.500291</v>
      </c>
      <c r="H995">
        <v>-8.4785799999999991</v>
      </c>
      <c r="I995">
        <v>7.7821829999999999</v>
      </c>
      <c r="J995">
        <v>75.067870999999997</v>
      </c>
      <c r="K995">
        <f>Table1[[#This Row],[mx]]-$W$8</f>
        <v>-0.5694034257156515</v>
      </c>
      <c r="L995">
        <f>Table1[[#This Row],[my]]-$X$8</f>
        <v>-2.3350983092120394</v>
      </c>
      <c r="M995">
        <f>Table1[[#This Row],[mz]]-$Y$8</f>
        <v>52.464864606784388</v>
      </c>
      <c r="N995">
        <f>Table1[[#This Row],[cx]]*$W$9+Table1[[#This Row],[cy]]*$X$9+Table1[[#This Row],[cz]]*$Y$9</f>
        <v>7.972079814944491E-2</v>
      </c>
      <c r="O995">
        <f>Table1[[#This Row],[cx]]*$W$10+Table1[[#This Row],[cy]]*$X$10+Table1[[#This Row],[cz]]*$Y$10</f>
        <v>-0.44325146408351618</v>
      </c>
      <c r="P995">
        <f>Table1[[#This Row],[cx]]*$W$11+Table1[[#This Row],[cy]]*$X$11+Table1[[#This Row],[cz]]*$Y$11</f>
        <v>0.91936785934416232</v>
      </c>
      <c r="Q995">
        <f t="shared" si="81"/>
        <v>2.3101987427402086E-3</v>
      </c>
      <c r="R995">
        <f t="shared" si="82"/>
        <v>-79.804097923255</v>
      </c>
      <c r="AF995">
        <f t="shared" si="83"/>
        <v>3.9924272122510898</v>
      </c>
      <c r="AG995">
        <f t="shared" si="84"/>
        <v>-3.813263309713681</v>
      </c>
      <c r="AH995">
        <f t="shared" si="85"/>
        <v>-85.960342341461796</v>
      </c>
      <c r="AI995">
        <f>SQRT(Table1[[#This Row],[ax]]*Table1[[#This Row],[ax]]+Table1[[#This Row],[ay]]*Table1[[#This Row],[ay]]+Table1[[#This Row],[az]]*Table1[[#This Row],[az]])-9.807</f>
        <v>-6.6150292237644237E-2</v>
      </c>
    </row>
    <row r="996" spans="1:35" x14ac:dyDescent="0.25">
      <c r="A996">
        <v>55921394</v>
      </c>
      <c r="B996">
        <v>-0.13611100000000001</v>
      </c>
      <c r="C996">
        <v>2.1819999999999999E-3</v>
      </c>
      <c r="D996">
        <v>9.7389980000000005</v>
      </c>
      <c r="E996">
        <v>-2.2998999999999999E-2</v>
      </c>
      <c r="F996">
        <v>-3.4063000000000003E-2</v>
      </c>
      <c r="G996">
        <v>-1.4891049999999999</v>
      </c>
      <c r="H996">
        <v>-11.364903999999999</v>
      </c>
      <c r="I996">
        <v>7.4202209999999997</v>
      </c>
      <c r="J996">
        <v>74.027671999999995</v>
      </c>
      <c r="K996">
        <f>Table1[[#This Row],[mx]]-$W$8</f>
        <v>-3.4557274257156516</v>
      </c>
      <c r="L996">
        <f>Table1[[#This Row],[my]]-$X$8</f>
        <v>-2.6970603092120395</v>
      </c>
      <c r="M996">
        <f>Table1[[#This Row],[mz]]-$Y$8</f>
        <v>51.424665606784387</v>
      </c>
      <c r="N996">
        <f>Table1[[#This Row],[cx]]*$W$9+Table1[[#This Row],[cy]]*$X$9+Table1[[#This Row],[cz]]*$Y$9</f>
        <v>2.2942253408560057E-2</v>
      </c>
      <c r="O996">
        <f>Table1[[#This Row],[cx]]*$W$10+Table1[[#This Row],[cy]]*$X$10+Table1[[#This Row],[cz]]*$Y$10</f>
        <v>-0.44352288278111035</v>
      </c>
      <c r="P996">
        <f>Table1[[#This Row],[cx]]*$W$11+Table1[[#This Row],[cy]]*$X$11+Table1[[#This Row],[cz]]*$Y$11</f>
        <v>0.90171801932628148</v>
      </c>
      <c r="Q996">
        <f t="shared" si="81"/>
        <v>1.0679736212606413E-4</v>
      </c>
      <c r="R996">
        <f t="shared" si="82"/>
        <v>-87.038881605006324</v>
      </c>
      <c r="AF996">
        <f t="shared" si="83"/>
        <v>-1.3177456330213804</v>
      </c>
      <c r="AG996">
        <f t="shared" si="84"/>
        <v>-1.9516661375541233</v>
      </c>
      <c r="AH996">
        <f t="shared" si="85"/>
        <v>-85.319431751828446</v>
      </c>
      <c r="AI996">
        <f>SQRT(Table1[[#This Row],[ax]]*Table1[[#This Row],[ax]]+Table1[[#This Row],[ay]]*Table1[[#This Row],[ay]]+Table1[[#This Row],[az]]*Table1[[#This Row],[az]])-9.807</f>
        <v>-6.7050666997850783E-2</v>
      </c>
    </row>
    <row r="997" spans="1:35" x14ac:dyDescent="0.25">
      <c r="A997">
        <v>55972862</v>
      </c>
      <c r="B997">
        <v>-0.16484299999999999</v>
      </c>
      <c r="C997">
        <v>-9.3590999999999994E-2</v>
      </c>
      <c r="D997">
        <v>9.8515320000000006</v>
      </c>
      <c r="E997">
        <v>2.8340000000000001E-3</v>
      </c>
      <c r="F997">
        <v>-5.5369000000000002E-2</v>
      </c>
      <c r="G997">
        <v>-1.669138</v>
      </c>
      <c r="H997">
        <v>-9.5609509999999993</v>
      </c>
      <c r="I997">
        <v>8.8680690000000002</v>
      </c>
      <c r="J997">
        <v>75.067870999999997</v>
      </c>
      <c r="K997">
        <f>Table1[[#This Row],[mx]]-$W$8</f>
        <v>-1.6517744257156517</v>
      </c>
      <c r="L997">
        <f>Table1[[#This Row],[my]]-$X$8</f>
        <v>-1.2492123092120391</v>
      </c>
      <c r="M997">
        <f>Table1[[#This Row],[mz]]-$Y$8</f>
        <v>52.464864606784388</v>
      </c>
      <c r="N997">
        <f>Table1[[#This Row],[cx]]*$W$9+Table1[[#This Row],[cy]]*$X$9+Table1[[#This Row],[cz]]*$Y$9</f>
        <v>5.9229710935686249E-2</v>
      </c>
      <c r="O997">
        <f>Table1[[#This Row],[cx]]*$W$10+Table1[[#This Row],[cy]]*$X$10+Table1[[#This Row],[cz]]*$Y$10</f>
        <v>-0.42422842043961934</v>
      </c>
      <c r="P997">
        <f>Table1[[#This Row],[cx]]*$W$11+Table1[[#This Row],[cy]]*$X$11+Table1[[#This Row],[cz]]*$Y$11</f>
        <v>0.92845054142741568</v>
      </c>
      <c r="Q997">
        <f t="shared" si="81"/>
        <v>2.0700970539452852E-3</v>
      </c>
      <c r="R997">
        <f t="shared" si="82"/>
        <v>-82.051885153628248</v>
      </c>
      <c r="AF997">
        <f t="shared" si="83"/>
        <v>0.16237623914007532</v>
      </c>
      <c r="AG997">
        <f t="shared" si="84"/>
        <v>-3.1724100158598554</v>
      </c>
      <c r="AH997">
        <f t="shared" si="85"/>
        <v>-95.634562824907206</v>
      </c>
      <c r="AI997">
        <f>SQRT(Table1[[#This Row],[ax]]*Table1[[#This Row],[ax]]+Table1[[#This Row],[ay]]*Table1[[#This Row],[ay]]+Table1[[#This Row],[az]]*Table1[[#This Row],[az]])-9.807</f>
        <v>4.6355531845687636E-2</v>
      </c>
    </row>
    <row r="998" spans="1:35" x14ac:dyDescent="0.25">
      <c r="A998">
        <v>56024327</v>
      </c>
      <c r="B998">
        <v>-0.16963200000000001</v>
      </c>
      <c r="C998">
        <v>-0.29710799999999998</v>
      </c>
      <c r="D998">
        <v>9.6312540000000002</v>
      </c>
      <c r="E998">
        <v>-1.421E-2</v>
      </c>
      <c r="F998">
        <v>-6.5223000000000003E-2</v>
      </c>
      <c r="G998">
        <v>-2.1892610000000001</v>
      </c>
      <c r="H998">
        <v>-9.2001609999999996</v>
      </c>
      <c r="I998">
        <v>7.7821829999999999</v>
      </c>
      <c r="J998">
        <v>75.067870999999997</v>
      </c>
      <c r="K998">
        <f>Table1[[#This Row],[mx]]-$W$8</f>
        <v>-1.290984425715652</v>
      </c>
      <c r="L998">
        <f>Table1[[#This Row],[my]]-$X$8</f>
        <v>-2.3350983092120394</v>
      </c>
      <c r="M998">
        <f>Table1[[#This Row],[mz]]-$Y$8</f>
        <v>52.464864606784388</v>
      </c>
      <c r="N998">
        <f>Table1[[#This Row],[cx]]*$W$9+Table1[[#This Row],[cy]]*$X$9+Table1[[#This Row],[cz]]*$Y$9</f>
        <v>6.598554007109475E-2</v>
      </c>
      <c r="O998">
        <f>Table1[[#This Row],[cx]]*$W$10+Table1[[#This Row],[cy]]*$X$10+Table1[[#This Row],[cz]]*$Y$10</f>
        <v>-0.44366798841361443</v>
      </c>
      <c r="P998">
        <f>Table1[[#This Row],[cx]]*$W$11+Table1[[#This Row],[cy]]*$X$11+Table1[[#This Row],[cz]]*$Y$11</f>
        <v>0.92023974515185558</v>
      </c>
      <c r="Q998">
        <f t="shared" si="81"/>
        <v>2.3075114807924908E-3</v>
      </c>
      <c r="R998">
        <f t="shared" si="82"/>
        <v>-81.540563650567947</v>
      </c>
      <c r="AF998">
        <f t="shared" si="83"/>
        <v>-0.81417302688089987</v>
      </c>
      <c r="AG998">
        <f t="shared" si="84"/>
        <v>-3.7370026271817687</v>
      </c>
      <c r="AH998">
        <f t="shared" si="85"/>
        <v>-125.43541555259013</v>
      </c>
      <c r="AI998">
        <f>SQRT(Table1[[#This Row],[ax]]*Table1[[#This Row],[ax]]+Table1[[#This Row],[ay]]*Table1[[#This Row],[ay]]+Table1[[#This Row],[az]]*Table1[[#This Row],[az]])-9.807</f>
        <v>-0.16967143905511506</v>
      </c>
    </row>
    <row r="999" spans="1:35" x14ac:dyDescent="0.25">
      <c r="A999">
        <v>56075796</v>
      </c>
      <c r="B999">
        <v>-0.219913</v>
      </c>
      <c r="C999">
        <v>-0.33541700000000002</v>
      </c>
      <c r="D999">
        <v>9.6911129999999996</v>
      </c>
      <c r="E999">
        <v>-1.3145E-2</v>
      </c>
      <c r="F999">
        <v>-8.9457999999999996E-2</v>
      </c>
      <c r="G999">
        <v>-2.9895529999999999</v>
      </c>
      <c r="H999">
        <v>-9.2001609999999996</v>
      </c>
      <c r="I999">
        <v>6.6962970000000004</v>
      </c>
      <c r="J999">
        <v>76.454802999999998</v>
      </c>
      <c r="K999">
        <f>Table1[[#This Row],[mx]]-$W$8</f>
        <v>-1.290984425715652</v>
      </c>
      <c r="L999">
        <f>Table1[[#This Row],[my]]-$X$8</f>
        <v>-3.4209843092120389</v>
      </c>
      <c r="M999">
        <f>Table1[[#This Row],[mz]]-$Y$8</f>
        <v>53.85179660678439</v>
      </c>
      <c r="N999">
        <f>Table1[[#This Row],[cx]]*$W$9+Table1[[#This Row],[cy]]*$X$9+Table1[[#This Row],[cz]]*$Y$9</f>
        <v>6.8274081638652423E-2</v>
      </c>
      <c r="O999">
        <f>Table1[[#This Row],[cx]]*$W$10+Table1[[#This Row],[cy]]*$X$10+Table1[[#This Row],[cz]]*$Y$10</f>
        <v>-0.47390775858351564</v>
      </c>
      <c r="P999">
        <f>Table1[[#This Row],[cx]]*$W$11+Table1[[#This Row],[cy]]*$X$11+Table1[[#This Row],[cz]]*$Y$11</f>
        <v>0.93719257818492596</v>
      </c>
      <c r="Q999">
        <f t="shared" si="81"/>
        <v>1.1573422506765432E-2</v>
      </c>
      <c r="R999">
        <f t="shared" si="82"/>
        <v>-81.802021754944789</v>
      </c>
      <c r="AF999">
        <f t="shared" si="83"/>
        <v>-0.75315302169946718</v>
      </c>
      <c r="AG999">
        <f t="shared" si="84"/>
        <v>-5.1255658436813185</v>
      </c>
      <c r="AH999">
        <f t="shared" si="85"/>
        <v>-171.28876953067379</v>
      </c>
      <c r="AI999">
        <f>SQRT(Table1[[#This Row],[ax]]*Table1[[#This Row],[ax]]+Table1[[#This Row],[ay]]*Table1[[#This Row],[ay]]+Table1[[#This Row],[az]]*Table1[[#This Row],[az]])-9.807</f>
        <v>-0.10759087004641366</v>
      </c>
    </row>
    <row r="1000" spans="1:35" x14ac:dyDescent="0.25">
      <c r="A1000">
        <v>56127280</v>
      </c>
      <c r="B1000">
        <v>-8.5830000000000004E-2</v>
      </c>
      <c r="C1000">
        <v>-0.25161600000000001</v>
      </c>
      <c r="D1000">
        <v>9.7749140000000008</v>
      </c>
      <c r="E1000">
        <v>-5.0962E-2</v>
      </c>
      <c r="F1000">
        <v>-0.10570300000000001</v>
      </c>
      <c r="G1000">
        <v>-3.8012969999999999</v>
      </c>
      <c r="H1000">
        <v>-9.3805560000000003</v>
      </c>
      <c r="I1000">
        <v>7.2392399999999997</v>
      </c>
      <c r="J1000">
        <v>75.934708000000001</v>
      </c>
      <c r="K1000">
        <f>Table1[[#This Row],[mx]]-$W$8</f>
        <v>-1.4713794257156527</v>
      </c>
      <c r="L1000">
        <f>Table1[[#This Row],[my]]-$X$8</f>
        <v>-2.8780413092120396</v>
      </c>
      <c r="M1000">
        <f>Table1[[#This Row],[mz]]-$Y$8</f>
        <v>53.331701606784392</v>
      </c>
      <c r="N1000">
        <f>Table1[[#This Row],[cx]]*$W$9+Table1[[#This Row],[cy]]*$X$9+Table1[[#This Row],[cz]]*$Y$9</f>
        <v>6.399605037630321E-2</v>
      </c>
      <c r="O1000">
        <f>Table1[[#This Row],[cx]]*$W$10+Table1[[#This Row],[cy]]*$X$10+Table1[[#This Row],[cz]]*$Y$10</f>
        <v>-0.46021603134302191</v>
      </c>
      <c r="P1000">
        <f>Table1[[#This Row],[cx]]*$W$11+Table1[[#This Row],[cy]]*$X$11+Table1[[#This Row],[cz]]*$Y$11</f>
        <v>0.93202517392510387</v>
      </c>
      <c r="Q1000">
        <f t="shared" si="81"/>
        <v>7.1512755540023096E-3</v>
      </c>
      <c r="R1000">
        <f t="shared" si="82"/>
        <v>-82.083413428118064</v>
      </c>
      <c r="AF1000">
        <f t="shared" si="83"/>
        <v>-2.9199075155457015</v>
      </c>
      <c r="AG1000">
        <f t="shared" si="84"/>
        <v>-6.0563357818713408</v>
      </c>
      <c r="AH1000">
        <f t="shared" si="85"/>
        <v>-217.79827477574128</v>
      </c>
      <c r="AI1000">
        <f>SQRT(Table1[[#This Row],[ax]]*Table1[[#This Row],[ax]]+Table1[[#This Row],[ay]]*Table1[[#This Row],[ay]]+Table1[[#This Row],[az]]*Table1[[#This Row],[az]])-9.807</f>
        <v>-2.8471424199240758E-2</v>
      </c>
    </row>
    <row r="1001" spans="1:35" x14ac:dyDescent="0.25">
      <c r="A1001">
        <v>56178757</v>
      </c>
      <c r="B1001">
        <v>-0.131323</v>
      </c>
      <c r="C1001">
        <v>6.9223000000000007E-2</v>
      </c>
      <c r="D1001">
        <v>9.7797020000000003</v>
      </c>
      <c r="E1001">
        <v>-6.2681000000000001E-2</v>
      </c>
      <c r="F1001">
        <v>-0.10304000000000001</v>
      </c>
      <c r="G1001">
        <v>-4.3440580000000004</v>
      </c>
      <c r="H1001">
        <v>-7.5766030000000004</v>
      </c>
      <c r="I1001">
        <v>5.0674679999999999</v>
      </c>
      <c r="J1001">
        <v>76.628174000000001</v>
      </c>
      <c r="K1001">
        <f>Table1[[#This Row],[mx]]-$W$8</f>
        <v>0.3325735742843472</v>
      </c>
      <c r="L1001">
        <f>Table1[[#This Row],[my]]-$X$8</f>
        <v>-5.0498133092120394</v>
      </c>
      <c r="M1001">
        <f>Table1[[#This Row],[mz]]-$Y$8</f>
        <v>54.025167606784393</v>
      </c>
      <c r="N1001">
        <f>Table1[[#This Row],[cx]]*$W$9+Table1[[#This Row],[cy]]*$X$9+Table1[[#This Row],[cz]]*$Y$9</f>
        <v>9.9310790293994783E-2</v>
      </c>
      <c r="O1001">
        <f>Table1[[#This Row],[cx]]*$W$10+Table1[[#This Row],[cy]]*$X$10+Table1[[#This Row],[cz]]*$Y$10</f>
        <v>-0.50376635008974513</v>
      </c>
      <c r="P1001">
        <f>Table1[[#This Row],[cx]]*$W$11+Table1[[#This Row],[cy]]*$X$11+Table1[[#This Row],[cz]]*$Y$11</f>
        <v>0.92665959435446155</v>
      </c>
      <c r="Q1001">
        <f t="shared" si="81"/>
        <v>1.4967362454599517E-2</v>
      </c>
      <c r="R1001">
        <f t="shared" si="82"/>
        <v>-78.847904217191825</v>
      </c>
      <c r="AF1001">
        <f t="shared" si="83"/>
        <v>-3.591356755659513</v>
      </c>
      <c r="AG1001">
        <f t="shared" si="84"/>
        <v>-5.9037571210280033</v>
      </c>
      <c r="AH1001">
        <f t="shared" si="85"/>
        <v>-248.8961893600414</v>
      </c>
      <c r="AI1001">
        <f>SQRT(Table1[[#This Row],[ax]]*Table1[[#This Row],[ax]]+Table1[[#This Row],[ay]]*Table1[[#This Row],[ay]]+Table1[[#This Row],[az]]*Table1[[#This Row],[az]])-9.807</f>
        <v>-2.6171366246007466E-2</v>
      </c>
    </row>
    <row r="1002" spans="1:35" x14ac:dyDescent="0.25">
      <c r="A1002">
        <v>56230232</v>
      </c>
      <c r="B1002">
        <v>-8.8224999999999998E-2</v>
      </c>
      <c r="C1002">
        <v>0.25358599999999998</v>
      </c>
      <c r="D1002">
        <v>9.6623800000000006</v>
      </c>
      <c r="E1002">
        <v>-8.8779999999999998E-2</v>
      </c>
      <c r="F1002">
        <v>-8.2799999999999999E-2</v>
      </c>
      <c r="G1002">
        <v>-4.5437979999999998</v>
      </c>
      <c r="H1002">
        <v>-7.2158119999999997</v>
      </c>
      <c r="I1002">
        <v>6.5153160000000003</v>
      </c>
      <c r="J1002">
        <v>78.361839000000003</v>
      </c>
      <c r="K1002">
        <f>Table1[[#This Row],[mx]]-$W$8</f>
        <v>0.69336457428434795</v>
      </c>
      <c r="L1002">
        <f>Table1[[#This Row],[my]]-$X$8</f>
        <v>-3.6019653092120389</v>
      </c>
      <c r="M1002">
        <f>Table1[[#This Row],[mz]]-$Y$8</f>
        <v>55.758832606784395</v>
      </c>
      <c r="N1002">
        <f>Table1[[#This Row],[cx]]*$W$9+Table1[[#This Row],[cy]]*$X$9+Table1[[#This Row],[cz]]*$Y$9</f>
        <v>0.10932789764134535</v>
      </c>
      <c r="O1002">
        <f>Table1[[#This Row],[cx]]*$W$10+Table1[[#This Row],[cy]]*$X$10+Table1[[#This Row],[cz]]*$Y$10</f>
        <v>-0.49060090656818867</v>
      </c>
      <c r="P1002">
        <f>Table1[[#This Row],[cx]]*$W$11+Table1[[#This Row],[cy]]*$X$11+Table1[[#This Row],[cz]]*$Y$11</f>
        <v>0.967499731575449</v>
      </c>
      <c r="Q1002">
        <f t="shared" si="81"/>
        <v>3.5606772669831532E-2</v>
      </c>
      <c r="R1002">
        <f t="shared" si="82"/>
        <v>-77.437200248279197</v>
      </c>
      <c r="AF1002">
        <f t="shared" si="83"/>
        <v>-5.0867193051714485</v>
      </c>
      <c r="AG1002">
        <f t="shared" si="84"/>
        <v>-4.7440905436832166</v>
      </c>
      <c r="AH1002">
        <f t="shared" si="85"/>
        <v>-260.34044835998441</v>
      </c>
      <c r="AI1002">
        <f>SQRT(Table1[[#This Row],[ax]]*Table1[[#This Row],[ax]]+Table1[[#This Row],[ay]]*Table1[[#This Row],[ay]]+Table1[[#This Row],[az]]*Table1[[#This Row],[az]])-9.807</f>
        <v>-0.14089029782813789</v>
      </c>
    </row>
    <row r="1003" spans="1:35" x14ac:dyDescent="0.25">
      <c r="A1003">
        <v>56281713</v>
      </c>
      <c r="B1003">
        <v>-0.203152</v>
      </c>
      <c r="C1003">
        <v>2.3730999999999999E-2</v>
      </c>
      <c r="D1003">
        <v>9.7844909999999992</v>
      </c>
      <c r="E1003">
        <v>2.3019999999999998E-3</v>
      </c>
      <c r="F1003">
        <v>-9.2654E-2</v>
      </c>
      <c r="G1003">
        <v>-4.2556399999999996</v>
      </c>
      <c r="H1003">
        <v>-7.7569980000000003</v>
      </c>
      <c r="I1003">
        <v>5.2484489999999999</v>
      </c>
      <c r="J1003">
        <v>75.934708000000001</v>
      </c>
      <c r="K1003">
        <f>Table1[[#This Row],[mx]]-$W$8</f>
        <v>0.15217857428434733</v>
      </c>
      <c r="L1003">
        <f>Table1[[#This Row],[my]]-$X$8</f>
        <v>-4.8688323092120394</v>
      </c>
      <c r="M1003">
        <f>Table1[[#This Row],[mz]]-$Y$8</f>
        <v>53.331701606784392</v>
      </c>
      <c r="N1003">
        <f>Table1[[#This Row],[cx]]*$W$9+Table1[[#This Row],[cy]]*$X$9+Table1[[#This Row],[cz]]*$Y$9</f>
        <v>9.4695446287268614E-2</v>
      </c>
      <c r="O1003">
        <f>Table1[[#This Row],[cx]]*$W$10+Table1[[#This Row],[cy]]*$X$10+Table1[[#This Row],[cz]]*$Y$10</f>
        <v>-0.49529987255981778</v>
      </c>
      <c r="P1003">
        <f>Table1[[#This Row],[cx]]*$W$11+Table1[[#This Row],[cy]]*$X$11+Table1[[#This Row],[cz]]*$Y$11</f>
        <v>0.91580953099582052</v>
      </c>
      <c r="Q1003">
        <f t="shared" si="81"/>
        <v>8.6483096502430867E-3</v>
      </c>
      <c r="R1003">
        <f t="shared" si="82"/>
        <v>-79.176345426096134</v>
      </c>
      <c r="AF1003">
        <f t="shared" si="83"/>
        <v>0.13189488443911548</v>
      </c>
      <c r="AG1003">
        <f t="shared" si="84"/>
        <v>-5.3086831550051299</v>
      </c>
      <c r="AH1003">
        <f t="shared" si="85"/>
        <v>-243.83021112705364</v>
      </c>
      <c r="AI1003">
        <f>SQRT(Table1[[#This Row],[ax]]*Table1[[#This Row],[ax]]+Table1[[#This Row],[ay]]*Table1[[#This Row],[ay]]+Table1[[#This Row],[az]]*Table1[[#This Row],[az]])-9.807</f>
        <v>-2.0371467939227728E-2</v>
      </c>
    </row>
    <row r="1004" spans="1:35" x14ac:dyDescent="0.25">
      <c r="A1004">
        <v>56333187</v>
      </c>
      <c r="B1004">
        <v>-8.3435999999999996E-2</v>
      </c>
      <c r="C1004">
        <v>0.49301899999999999</v>
      </c>
      <c r="D1004">
        <v>9.7222390000000001</v>
      </c>
      <c r="E1004">
        <v>-1.6341000000000001E-2</v>
      </c>
      <c r="F1004">
        <v>-6.9217000000000001E-2</v>
      </c>
      <c r="G1004">
        <v>-3.5104760000000002</v>
      </c>
      <c r="H1004">
        <v>-5.0510679999999999</v>
      </c>
      <c r="I1004">
        <v>6.5153160000000003</v>
      </c>
      <c r="J1004">
        <v>78.015106000000003</v>
      </c>
      <c r="K1004">
        <f>Table1[[#This Row],[mx]]-$W$8</f>
        <v>2.8581085742843477</v>
      </c>
      <c r="L1004">
        <f>Table1[[#This Row],[my]]-$X$8</f>
        <v>-3.6019653092120389</v>
      </c>
      <c r="M1004">
        <f>Table1[[#This Row],[mz]]-$Y$8</f>
        <v>55.412099606784395</v>
      </c>
      <c r="N1004">
        <f>Table1[[#This Row],[cx]]*$W$9+Table1[[#This Row],[cy]]*$X$9+Table1[[#This Row],[cz]]*$Y$9</f>
        <v>0.14993360792288324</v>
      </c>
      <c r="O1004">
        <f>Table1[[#This Row],[cx]]*$W$10+Table1[[#This Row],[cy]]*$X$10+Table1[[#This Row],[cz]]*$Y$10</f>
        <v>-0.48670334792078634</v>
      </c>
      <c r="P1004">
        <f>Table1[[#This Row],[cx]]*$W$11+Table1[[#This Row],[cy]]*$X$11+Table1[[#This Row],[cz]]*$Y$11</f>
        <v>0.95870215119183633</v>
      </c>
      <c r="Q1004">
        <f t="shared" si="81"/>
        <v>3.1851558876189706E-2</v>
      </c>
      <c r="R1004">
        <f t="shared" si="82"/>
        <v>-72.878052071433586</v>
      </c>
      <c r="AF1004">
        <f t="shared" si="83"/>
        <v>-0.93627033302327833</v>
      </c>
      <c r="AG1004">
        <f t="shared" si="84"/>
        <v>-3.9658419705570194</v>
      </c>
      <c r="AH1004">
        <f t="shared" si="85"/>
        <v>-201.1354588819672</v>
      </c>
      <c r="AI1004">
        <f>SQRT(Table1[[#This Row],[ax]]*Table1[[#This Row],[ax]]+Table1[[#This Row],[ay]]*Table1[[#This Row],[ay]]+Table1[[#This Row],[az]]*Table1[[#This Row],[az]])-9.807</f>
        <v>-7.1910864631078653E-2</v>
      </c>
    </row>
    <row r="1005" spans="1:35" x14ac:dyDescent="0.25">
      <c r="A1005">
        <v>56384659</v>
      </c>
      <c r="B1005">
        <v>-0.16963200000000001</v>
      </c>
      <c r="C1005">
        <v>0.38048500000000002</v>
      </c>
      <c r="D1005">
        <v>9.5235099999999999</v>
      </c>
      <c r="E1005">
        <v>1.1889E-2</v>
      </c>
      <c r="F1005">
        <v>-5.7499000000000001E-2</v>
      </c>
      <c r="G1005">
        <v>-2.5842139999999998</v>
      </c>
      <c r="H1005">
        <v>-5.9530450000000004</v>
      </c>
      <c r="I1005">
        <v>7.0582589999999996</v>
      </c>
      <c r="J1005">
        <v>77.495002999999997</v>
      </c>
      <c r="K1005">
        <f>Table1[[#This Row],[mx]]-$W$8</f>
        <v>1.9561315742843473</v>
      </c>
      <c r="L1005">
        <f>Table1[[#This Row],[my]]-$X$8</f>
        <v>-3.0590223092120397</v>
      </c>
      <c r="M1005">
        <f>Table1[[#This Row],[mz]]-$Y$8</f>
        <v>54.891996606784389</v>
      </c>
      <c r="N1005">
        <f>Table1[[#This Row],[cx]]*$W$9+Table1[[#This Row],[cy]]*$X$9+Table1[[#This Row],[cz]]*$Y$9</f>
        <v>0.13192028570181441</v>
      </c>
      <c r="O1005">
        <f>Table1[[#This Row],[cx]]*$W$10+Table1[[#This Row],[cy]]*$X$10+Table1[[#This Row],[cz]]*$Y$10</f>
        <v>-0.47342808449197177</v>
      </c>
      <c r="P1005">
        <f>Table1[[#This Row],[cx]]*$W$11+Table1[[#This Row],[cy]]*$X$11+Table1[[#This Row],[cz]]*$Y$11</f>
        <v>0.95440649131556621</v>
      </c>
      <c r="Q1005">
        <f t="shared" si="81"/>
        <v>2.323455846773918E-2</v>
      </c>
      <c r="R1005">
        <f t="shared" si="82"/>
        <v>-74.429555181755987</v>
      </c>
      <c r="AF1005">
        <f t="shared" si="83"/>
        <v>0.68118952263103572</v>
      </c>
      <c r="AG1005">
        <f t="shared" si="84"/>
        <v>-3.2944500262227208</v>
      </c>
      <c r="AH1005">
        <f t="shared" si="85"/>
        <v>-148.0645555586205</v>
      </c>
      <c r="AI1005">
        <f>SQRT(Table1[[#This Row],[ax]]*Table1[[#This Row],[ax]]+Table1[[#This Row],[ay]]*Table1[[#This Row],[ay]]+Table1[[#This Row],[az]]*Table1[[#This Row],[az]])-9.807</f>
        <v>-0.27438301562739831</v>
      </c>
    </row>
    <row r="1006" spans="1:35" x14ac:dyDescent="0.25">
      <c r="A1006">
        <v>56436141</v>
      </c>
      <c r="B1006">
        <v>-0.28934799999999999</v>
      </c>
      <c r="C1006">
        <v>0.224854</v>
      </c>
      <c r="D1006">
        <v>9.5259040000000006</v>
      </c>
      <c r="E1006">
        <v>-2.8059000000000001E-2</v>
      </c>
      <c r="F1006">
        <v>-2.128E-2</v>
      </c>
      <c r="G1006">
        <v>-1.706156</v>
      </c>
      <c r="H1006">
        <v>-5.9530450000000004</v>
      </c>
      <c r="I1006">
        <v>7.7821829999999999</v>
      </c>
      <c r="J1006">
        <v>77.148269999999997</v>
      </c>
      <c r="K1006">
        <f>Table1[[#This Row],[mx]]-$W$8</f>
        <v>1.9561315742843473</v>
      </c>
      <c r="L1006">
        <f>Table1[[#This Row],[my]]-$X$8</f>
        <v>-2.3350983092120394</v>
      </c>
      <c r="M1006">
        <f>Table1[[#This Row],[mz]]-$Y$8</f>
        <v>54.545263606784388</v>
      </c>
      <c r="N1006">
        <f>Table1[[#This Row],[cx]]*$W$9+Table1[[#This Row],[cy]]*$X$9+Table1[[#This Row],[cz]]*$Y$9</f>
        <v>0.13139472963754653</v>
      </c>
      <c r="O1006">
        <f>Table1[[#This Row],[cx]]*$W$10+Table1[[#This Row],[cy]]*$X$10+Table1[[#This Row],[cz]]*$Y$10</f>
        <v>-0.45768154617848605</v>
      </c>
      <c r="P1006">
        <f>Table1[[#This Row],[cx]]*$W$11+Table1[[#This Row],[cy]]*$X$11+Table1[[#This Row],[cz]]*$Y$11</f>
        <v>0.95340780554724147</v>
      </c>
      <c r="Q1006">
        <f t="shared" si="81"/>
        <v>1.8420845750400691E-2</v>
      </c>
      <c r="R1006">
        <f t="shared" si="82"/>
        <v>-73.981880090426117</v>
      </c>
      <c r="AF1006">
        <f t="shared" si="83"/>
        <v>-1.6076622773575768</v>
      </c>
      <c r="AG1006">
        <f t="shared" si="84"/>
        <v>-1.2192541880383918</v>
      </c>
      <c r="AH1006">
        <f t="shared" si="85"/>
        <v>-97.755537990922491</v>
      </c>
      <c r="AI1006">
        <f>SQRT(Table1[[#This Row],[ax]]*Table1[[#This Row],[ax]]+Table1[[#This Row],[ay]]*Table1[[#This Row],[ay]]+Table1[[#This Row],[az]]*Table1[[#This Row],[az]])-9.807</f>
        <v>-0.27405037233302032</v>
      </c>
    </row>
    <row r="1007" spans="1:35" x14ac:dyDescent="0.25">
      <c r="A1007">
        <v>56487620</v>
      </c>
      <c r="B1007">
        <v>-0.14808299999999999</v>
      </c>
      <c r="C1007">
        <v>-0.13908300000000001</v>
      </c>
      <c r="D1007">
        <v>9.7725190000000008</v>
      </c>
      <c r="E1007">
        <v>1.1889E-2</v>
      </c>
      <c r="F1007">
        <v>-3.7259E-2</v>
      </c>
      <c r="G1007">
        <v>-1.30135</v>
      </c>
      <c r="H1007">
        <v>-4.6902780000000002</v>
      </c>
      <c r="I1007">
        <v>9.0490490000000001</v>
      </c>
      <c r="J1007">
        <v>77.668373000000003</v>
      </c>
      <c r="K1007">
        <f>Table1[[#This Row],[mx]]-$W$8</f>
        <v>3.2188985742843474</v>
      </c>
      <c r="L1007">
        <f>Table1[[#This Row],[my]]-$X$8</f>
        <v>-1.0682323092120392</v>
      </c>
      <c r="M1007">
        <f>Table1[[#This Row],[mz]]-$Y$8</f>
        <v>55.065366606784394</v>
      </c>
      <c r="N1007">
        <f>Table1[[#This Row],[cx]]*$W$9+Table1[[#This Row],[cy]]*$X$9+Table1[[#This Row],[cz]]*$Y$9</f>
        <v>0.15646198858785312</v>
      </c>
      <c r="O1007">
        <f>Table1[[#This Row],[cx]]*$W$10+Table1[[#This Row],[cy]]*$X$10+Table1[[#This Row],[cz]]*$Y$10</f>
        <v>-0.43800218274065283</v>
      </c>
      <c r="P1007">
        <f>Table1[[#This Row],[cx]]*$W$11+Table1[[#This Row],[cy]]*$X$11+Table1[[#This Row],[cz]]*$Y$11</f>
        <v>0.97022560592366891</v>
      </c>
      <c r="Q1007">
        <f t="shared" si="81"/>
        <v>2.4857934483233885E-2</v>
      </c>
      <c r="R1007">
        <f t="shared" si="82"/>
        <v>-70.342389613882105</v>
      </c>
      <c r="AF1007">
        <f t="shared" si="83"/>
        <v>0.68118952263103572</v>
      </c>
      <c r="AG1007">
        <f t="shared" si="84"/>
        <v>-2.1347834488779345</v>
      </c>
      <c r="AH1007">
        <f t="shared" si="85"/>
        <v>-74.561862669349679</v>
      </c>
      <c r="AI1007">
        <f>SQRT(Table1[[#This Row],[ax]]*Table1[[#This Row],[ax]]+Table1[[#This Row],[ay]]*Table1[[#This Row],[ay]]+Table1[[#This Row],[az]]*Table1[[#This Row],[az]])-9.807</f>
        <v>-3.2369558845767088E-2</v>
      </c>
    </row>
    <row r="1008" spans="1:35" x14ac:dyDescent="0.25">
      <c r="A1008">
        <v>56539098</v>
      </c>
      <c r="B1008">
        <v>-0.131323</v>
      </c>
      <c r="C1008">
        <v>-0.110351</v>
      </c>
      <c r="D1008">
        <v>9.7677309999999995</v>
      </c>
      <c r="E1008">
        <v>1.6948999999999999E-2</v>
      </c>
      <c r="F1008">
        <v>-3.4861999999999997E-2</v>
      </c>
      <c r="G1008">
        <v>-1.3945620000000001</v>
      </c>
      <c r="H1008">
        <v>-4.6902780000000002</v>
      </c>
      <c r="I1008">
        <v>8.6870879999999993</v>
      </c>
      <c r="J1008">
        <v>76.974907000000002</v>
      </c>
      <c r="K1008">
        <f>Table1[[#This Row],[mx]]-$W$8</f>
        <v>3.2188985742843474</v>
      </c>
      <c r="L1008">
        <f>Table1[[#This Row],[my]]-$X$8</f>
        <v>-1.43019330921204</v>
      </c>
      <c r="M1008">
        <f>Table1[[#This Row],[mz]]-$Y$8</f>
        <v>54.371900606784394</v>
      </c>
      <c r="N1008">
        <f>Table1[[#This Row],[cx]]*$W$9+Table1[[#This Row],[cy]]*$X$9+Table1[[#This Row],[cz]]*$Y$9</f>
        <v>0.15522455925177978</v>
      </c>
      <c r="O1008">
        <f>Table1[[#This Row],[cx]]*$W$10+Table1[[#This Row],[cy]]*$X$10+Table1[[#This Row],[cz]]*$Y$10</f>
        <v>-0.43925547110389934</v>
      </c>
      <c r="P1008">
        <f>Table1[[#This Row],[cx]]*$W$11+Table1[[#This Row],[cy]]*$X$11+Table1[[#This Row],[cz]]*$Y$11</f>
        <v>0.95527015158716533</v>
      </c>
      <c r="Q1008">
        <f t="shared" si="81"/>
        <v>1.6791260234004717E-2</v>
      </c>
      <c r="R1008">
        <f t="shared" si="82"/>
        <v>-70.53755711521876</v>
      </c>
      <c r="AF1008">
        <f t="shared" si="83"/>
        <v>0.97110616696723218</v>
      </c>
      <c r="AG1008">
        <f t="shared" si="84"/>
        <v>-1.9974454653850757</v>
      </c>
      <c r="AH1008">
        <f t="shared" si="85"/>
        <v>-79.902516869323108</v>
      </c>
      <c r="AI1008">
        <f>SQRT(Table1[[#This Row],[ax]]*Table1[[#This Row],[ax]]+Table1[[#This Row],[ay]]*Table1[[#This Row],[ay]]+Table1[[#This Row],[az]]*Table1[[#This Row],[az]])-9.807</f>
        <v>-3.77629795418013E-2</v>
      </c>
    </row>
    <row r="1009" spans="1:35" x14ac:dyDescent="0.25">
      <c r="A1009">
        <v>56590577</v>
      </c>
      <c r="B1009">
        <v>-2.029E-3</v>
      </c>
      <c r="C1009">
        <v>-6.9647000000000001E-2</v>
      </c>
      <c r="D1009">
        <v>9.7174499999999995</v>
      </c>
      <c r="E1009">
        <v>1.0824E-2</v>
      </c>
      <c r="F1009">
        <v>-5.7765999999999998E-2</v>
      </c>
      <c r="G1009">
        <v>-1.884857</v>
      </c>
      <c r="H1009">
        <v>-5.0510679999999999</v>
      </c>
      <c r="I1009">
        <v>9.0490490000000001</v>
      </c>
      <c r="J1009">
        <v>78.015106000000003</v>
      </c>
      <c r="K1009">
        <f>Table1[[#This Row],[mx]]-$W$8</f>
        <v>2.8581085742843477</v>
      </c>
      <c r="L1009">
        <f>Table1[[#This Row],[my]]-$X$8</f>
        <v>-1.0682323092120392</v>
      </c>
      <c r="M1009">
        <f>Table1[[#This Row],[mz]]-$Y$8</f>
        <v>55.412099606784395</v>
      </c>
      <c r="N1009">
        <f>Table1[[#This Row],[cx]]*$W$9+Table1[[#This Row],[cy]]*$X$9+Table1[[#This Row],[cz]]*$Y$9</f>
        <v>0.15019445205461529</v>
      </c>
      <c r="O1009">
        <f>Table1[[#This Row],[cx]]*$W$10+Table1[[#This Row],[cy]]*$X$10+Table1[[#This Row],[cz]]*$Y$10</f>
        <v>-0.44085842969695177</v>
      </c>
      <c r="P1009">
        <f>Table1[[#This Row],[cx]]*$W$11+Table1[[#This Row],[cy]]*$X$11+Table1[[#This Row],[cz]]*$Y$11</f>
        <v>0.97684346997559923</v>
      </c>
      <c r="Q1009">
        <f t="shared" si="81"/>
        <v>2.928811006695561E-2</v>
      </c>
      <c r="R1009">
        <f t="shared" si="82"/>
        <v>-71.18672377868478</v>
      </c>
      <c r="AF1009">
        <f t="shared" si="83"/>
        <v>0.62016951744960302</v>
      </c>
      <c r="AG1009">
        <f t="shared" si="84"/>
        <v>-3.3097479993527132</v>
      </c>
      <c r="AH1009">
        <f t="shared" si="85"/>
        <v>-107.99435108568981</v>
      </c>
      <c r="AI1009">
        <f>SQRT(Table1[[#This Row],[ax]]*Table1[[#This Row],[ax]]+Table1[[#This Row],[ay]]*Table1[[#This Row],[ay]]+Table1[[#This Row],[az]]*Table1[[#This Row],[az]])-9.807</f>
        <v>-8.9300204063206934E-2</v>
      </c>
    </row>
    <row r="1010" spans="1:35" x14ac:dyDescent="0.25">
      <c r="A1010">
        <v>56642054</v>
      </c>
      <c r="B1010">
        <v>9.9430000000000004E-3</v>
      </c>
      <c r="C1010">
        <v>-0.14147699999999999</v>
      </c>
      <c r="D1010">
        <v>9.6911129999999996</v>
      </c>
      <c r="E1010">
        <v>-4.0842000000000003E-2</v>
      </c>
      <c r="F1010">
        <v>-4.3117999999999997E-2</v>
      </c>
      <c r="G1010">
        <v>-2.534945</v>
      </c>
      <c r="H1010">
        <v>-5.9530450000000004</v>
      </c>
      <c r="I1010">
        <v>8.5061060000000008</v>
      </c>
      <c r="J1010">
        <v>78.188477000000006</v>
      </c>
      <c r="K1010">
        <f>Table1[[#This Row],[mx]]-$W$8</f>
        <v>1.9561315742843473</v>
      </c>
      <c r="L1010">
        <f>Table1[[#This Row],[my]]-$X$8</f>
        <v>-1.6111753092120384</v>
      </c>
      <c r="M1010">
        <f>Table1[[#This Row],[mz]]-$Y$8</f>
        <v>55.585470606784398</v>
      </c>
      <c r="N1010">
        <f>Table1[[#This Row],[cx]]*$W$9+Table1[[#This Row],[cy]]*$X$9+Table1[[#This Row],[cz]]*$Y$9</f>
        <v>0.13326951926959918</v>
      </c>
      <c r="O1010">
        <f>Table1[[#This Row],[cx]]*$W$10+Table1[[#This Row],[cy]]*$X$10+Table1[[#This Row],[cz]]*$Y$10</f>
        <v>-0.45252702737395789</v>
      </c>
      <c r="P1010">
        <f>Table1[[#This Row],[cx]]*$W$11+Table1[[#This Row],[cy]]*$X$11+Table1[[#This Row],[cz]]*$Y$11</f>
        <v>0.97713694226037351</v>
      </c>
      <c r="Q1010">
        <f t="shared" si="81"/>
        <v>3.1448794334421118E-2</v>
      </c>
      <c r="R1010">
        <f t="shared" si="82"/>
        <v>-73.590262664806062</v>
      </c>
      <c r="AF1010">
        <f t="shared" si="83"/>
        <v>-2.3400742268733086</v>
      </c>
      <c r="AG1010">
        <f t="shared" si="84"/>
        <v>-2.4704794210450833</v>
      </c>
      <c r="AH1010">
        <f t="shared" si="85"/>
        <v>-145.24164979779047</v>
      </c>
      <c r="AI1010">
        <f>SQRT(Table1[[#This Row],[ax]]*Table1[[#This Row],[ax]]+Table1[[#This Row],[ay]]*Table1[[#This Row],[ay]]+Table1[[#This Row],[az]]*Table1[[#This Row],[az]])-9.807</f>
        <v>-0.11484926945793994</v>
      </c>
    </row>
    <row r="1011" spans="1:35" x14ac:dyDescent="0.25">
      <c r="A1011">
        <v>56693537</v>
      </c>
      <c r="B1011">
        <v>-0.11695700000000001</v>
      </c>
      <c r="C1011">
        <v>6.6829E-2</v>
      </c>
      <c r="D1011">
        <v>9.7988569999999999</v>
      </c>
      <c r="E1011">
        <v>-4.1109E-2</v>
      </c>
      <c r="F1011">
        <v>-4.8177999999999999E-2</v>
      </c>
      <c r="G1011">
        <v>-2.728027</v>
      </c>
      <c r="H1011">
        <v>-4.1490919999999996</v>
      </c>
      <c r="I1011">
        <v>10.677878</v>
      </c>
      <c r="J1011">
        <v>79.228675999999993</v>
      </c>
      <c r="K1011">
        <f>Table1[[#This Row],[mx]]-$W$8</f>
        <v>3.7600845742843481</v>
      </c>
      <c r="L1011">
        <f>Table1[[#This Row],[my]]-$X$8</f>
        <v>0.56059669078796048</v>
      </c>
      <c r="M1011">
        <f>Table1[[#This Row],[mz]]-$Y$8</f>
        <v>56.625669606784385</v>
      </c>
      <c r="N1011">
        <f>Table1[[#This Row],[cx]]*$W$9+Table1[[#This Row],[cy]]*$X$9+Table1[[#This Row],[cz]]*$Y$9</f>
        <v>0.16963150372091981</v>
      </c>
      <c r="O1011">
        <f>Table1[[#This Row],[cx]]*$W$10+Table1[[#This Row],[cy]]*$X$10+Table1[[#This Row],[cz]]*$Y$10</f>
        <v>-0.42013401179885013</v>
      </c>
      <c r="P1011">
        <f>Table1[[#This Row],[cx]]*$W$11+Table1[[#This Row],[cy]]*$X$11+Table1[[#This Row],[cz]]*$Y$11</f>
        <v>1.0090527003454162</v>
      </c>
      <c r="Q1011">
        <f t="shared" si="81"/>
        <v>4.9940980424334723E-2</v>
      </c>
      <c r="R1011">
        <f t="shared" si="82"/>
        <v>-68.013325927006662</v>
      </c>
      <c r="AF1011">
        <f t="shared" si="83"/>
        <v>-2.3553722000033011</v>
      </c>
      <c r="AG1011">
        <f t="shared" si="84"/>
        <v>-2.76039606538128</v>
      </c>
      <c r="AH1011">
        <f t="shared" si="85"/>
        <v>-156.30443349773543</v>
      </c>
      <c r="AI1011">
        <f>SQRT(Table1[[#This Row],[ax]]*Table1[[#This Row],[ax]]+Table1[[#This Row],[ay]]*Table1[[#This Row],[ay]]+Table1[[#This Row],[az]]*Table1[[#This Row],[az]])-9.807</f>
        <v>-7.2171676338150803E-3</v>
      </c>
    </row>
    <row r="1012" spans="1:35" x14ac:dyDescent="0.25">
      <c r="A1012">
        <v>56745022</v>
      </c>
      <c r="B1012">
        <v>-0.23427899999999999</v>
      </c>
      <c r="C1012">
        <v>0.14105300000000001</v>
      </c>
      <c r="D1012">
        <v>9.7773079999999997</v>
      </c>
      <c r="E1012">
        <v>-2.4063999999999999E-2</v>
      </c>
      <c r="F1012">
        <v>-4.6314000000000001E-2</v>
      </c>
      <c r="G1012">
        <v>-2.3301449999999999</v>
      </c>
      <c r="H1012">
        <v>-5.7726499999999996</v>
      </c>
      <c r="I1012">
        <v>11.220821000000001</v>
      </c>
      <c r="J1012">
        <v>78.361839000000003</v>
      </c>
      <c r="K1012">
        <f>Table1[[#This Row],[mx]]-$W$8</f>
        <v>2.136526574284348</v>
      </c>
      <c r="L1012">
        <f>Table1[[#This Row],[my]]-$X$8</f>
        <v>1.1035396907879615</v>
      </c>
      <c r="M1012">
        <f>Table1[[#This Row],[mz]]-$Y$8</f>
        <v>55.758832606784395</v>
      </c>
      <c r="N1012">
        <f>Table1[[#This Row],[cx]]*$W$9+Table1[[#This Row],[cy]]*$X$9+Table1[[#This Row],[cz]]*$Y$9</f>
        <v>0.13728283870236108</v>
      </c>
      <c r="O1012">
        <f>Table1[[#This Row],[cx]]*$W$10+Table1[[#This Row],[cy]]*$X$10+Table1[[#This Row],[cz]]*$Y$10</f>
        <v>-0.40462727998330761</v>
      </c>
      <c r="P1012">
        <f>Table1[[#This Row],[cx]]*$W$11+Table1[[#This Row],[cy]]*$X$11+Table1[[#This Row],[cz]]*$Y$11</f>
        <v>0.99944698669555121</v>
      </c>
      <c r="Q1012">
        <f t="shared" si="81"/>
        <v>3.2929216948030478E-2</v>
      </c>
      <c r="R1012">
        <f t="shared" si="82"/>
        <v>-71.258839491662727</v>
      </c>
      <c r="AF1012">
        <f t="shared" si="83"/>
        <v>-1.3787656382028128</v>
      </c>
      <c r="AG1012">
        <f t="shared" si="84"/>
        <v>-2.6535967323688947</v>
      </c>
      <c r="AH1012">
        <f t="shared" si="85"/>
        <v>-133.5074741535112</v>
      </c>
      <c r="AI1012">
        <f>SQRT(Table1[[#This Row],[ax]]*Table1[[#This Row],[ax]]+Table1[[#This Row],[ay]]*Table1[[#This Row],[ay]]+Table1[[#This Row],[az]]*Table1[[#This Row],[az]])-9.807</f>
        <v>-2.586845372612423E-2</v>
      </c>
    </row>
    <row r="1013" spans="1:35" x14ac:dyDescent="0.25">
      <c r="A1013">
        <v>56796497</v>
      </c>
      <c r="B1013">
        <v>-0.35638900000000001</v>
      </c>
      <c r="C1013">
        <v>0.13386999999999999</v>
      </c>
      <c r="D1013">
        <v>9.8491370000000007</v>
      </c>
      <c r="E1013">
        <v>-1.421E-2</v>
      </c>
      <c r="F1013">
        <v>-3.2198999999999998E-2</v>
      </c>
      <c r="G1013">
        <v>-1.791112</v>
      </c>
      <c r="H1013">
        <v>-5.7726499999999996</v>
      </c>
      <c r="I1013">
        <v>11.944746</v>
      </c>
      <c r="J1013">
        <v>76.974907000000002</v>
      </c>
      <c r="K1013">
        <f>Table1[[#This Row],[mx]]-$W$8</f>
        <v>2.136526574284348</v>
      </c>
      <c r="L1013">
        <f>Table1[[#This Row],[my]]-$X$8</f>
        <v>1.827464690787961</v>
      </c>
      <c r="M1013">
        <f>Table1[[#This Row],[mz]]-$Y$8</f>
        <v>54.371900606784394</v>
      </c>
      <c r="N1013">
        <f>Table1[[#This Row],[cx]]*$W$9+Table1[[#This Row],[cy]]*$X$9+Table1[[#This Row],[cz]]*$Y$9</f>
        <v>0.13495703377565474</v>
      </c>
      <c r="O1013">
        <f>Table1[[#This Row],[cx]]*$W$10+Table1[[#This Row],[cy]]*$X$10+Table1[[#This Row],[cz]]*$Y$10</f>
        <v>-0.38093676833639101</v>
      </c>
      <c r="P1013">
        <f>Table1[[#This Row],[cx]]*$W$11+Table1[[#This Row],[cy]]*$X$11+Table1[[#This Row],[cz]]*$Y$11</f>
        <v>0.97990254283044387</v>
      </c>
      <c r="Q1013">
        <f t="shared" si="81"/>
        <v>1.5260949562929891E-2</v>
      </c>
      <c r="R1013">
        <f t="shared" si="82"/>
        <v>-70.491948215626493</v>
      </c>
      <c r="AF1013">
        <f t="shared" si="83"/>
        <v>-0.81417302688089987</v>
      </c>
      <c r="AG1013">
        <f t="shared" si="84"/>
        <v>-1.8448668045417376</v>
      </c>
      <c r="AH1013">
        <f t="shared" si="85"/>
        <v>-102.62315823523591</v>
      </c>
      <c r="AI1013">
        <f>SQRT(Table1[[#This Row],[ax]]*Table1[[#This Row],[ax]]+Table1[[#This Row],[ay]]*Table1[[#This Row],[ay]]+Table1[[#This Row],[az]]*Table1[[#This Row],[az]])-9.807</f>
        <v>4.949196930581401E-2</v>
      </c>
    </row>
    <row r="1014" spans="1:35" x14ac:dyDescent="0.25">
      <c r="A1014">
        <v>56847981</v>
      </c>
      <c r="B1014">
        <v>-0.19836400000000001</v>
      </c>
      <c r="C1014">
        <v>9.3167E-2</v>
      </c>
      <c r="D1014">
        <v>9.7366050000000008</v>
      </c>
      <c r="E1014">
        <v>-9.5000000000000005E-5</v>
      </c>
      <c r="F1014">
        <v>-3.3529999999999997E-2</v>
      </c>
      <c r="G1014">
        <v>-1.512275</v>
      </c>
      <c r="H1014">
        <v>-5.5922549999999998</v>
      </c>
      <c r="I1014">
        <v>10.315917000000001</v>
      </c>
      <c r="J1014">
        <v>78.535210000000006</v>
      </c>
      <c r="K1014">
        <f>Table1[[#This Row],[mx]]-$W$8</f>
        <v>2.3169215742843479</v>
      </c>
      <c r="L1014">
        <f>Table1[[#This Row],[my]]-$X$8</f>
        <v>0.19863569078796139</v>
      </c>
      <c r="M1014">
        <f>Table1[[#This Row],[mz]]-$Y$8</f>
        <v>55.932203606784398</v>
      </c>
      <c r="N1014">
        <f>Table1[[#This Row],[cx]]*$W$9+Table1[[#This Row],[cy]]*$X$9+Table1[[#This Row],[cz]]*$Y$9</f>
        <v>0.14092353919319642</v>
      </c>
      <c r="O1014">
        <f>Table1[[#This Row],[cx]]*$W$10+Table1[[#This Row],[cy]]*$X$10+Table1[[#This Row],[cz]]*$Y$10</f>
        <v>-0.42222034939953168</v>
      </c>
      <c r="P1014">
        <f>Table1[[#This Row],[cx]]*$W$11+Table1[[#This Row],[cy]]*$X$11+Table1[[#This Row],[cz]]*$Y$11</f>
        <v>0.99584101883259868</v>
      </c>
      <c r="Q1014">
        <f t="shared" si="81"/>
        <v>3.6034974120140777E-2</v>
      </c>
      <c r="R1014">
        <f t="shared" si="82"/>
        <v>-71.542652492839807</v>
      </c>
      <c r="AF1014">
        <f t="shared" si="83"/>
        <v>-5.4430990537428208E-3</v>
      </c>
      <c r="AG1014">
        <f t="shared" si="84"/>
        <v>-1.9211274870736501</v>
      </c>
      <c r="AH1014">
        <f t="shared" si="85"/>
        <v>-86.646974963146576</v>
      </c>
      <c r="AI1014">
        <f>SQRT(Table1[[#This Row],[ax]]*Table1[[#This Row],[ax]]+Table1[[#This Row],[ay]]*Table1[[#This Row],[ay]]+Table1[[#This Row],[az]]*Table1[[#This Row],[az]])-9.807</f>
        <v>-6.7928930723937242E-2</v>
      </c>
    </row>
    <row r="1015" spans="1:35" x14ac:dyDescent="0.25">
      <c r="A1015">
        <v>56899455</v>
      </c>
      <c r="B1015">
        <v>-0.12414</v>
      </c>
      <c r="C1015">
        <v>4.2886000000000001E-2</v>
      </c>
      <c r="D1015">
        <v>9.710267</v>
      </c>
      <c r="E1015">
        <v>-6.221E-3</v>
      </c>
      <c r="F1015">
        <v>-3.3264000000000002E-2</v>
      </c>
      <c r="G1015">
        <v>-1.5418369999999999</v>
      </c>
      <c r="H1015">
        <v>-4.5098820000000002</v>
      </c>
      <c r="I1015">
        <v>13.573575</v>
      </c>
      <c r="J1015">
        <v>78.188477000000006</v>
      </c>
      <c r="K1015">
        <f>Table1[[#This Row],[mx]]-$W$8</f>
        <v>3.3992945742843474</v>
      </c>
      <c r="L1015">
        <f>Table1[[#This Row],[my]]-$X$8</f>
        <v>3.4562936907879607</v>
      </c>
      <c r="M1015">
        <f>Table1[[#This Row],[mz]]-$Y$8</f>
        <v>55.585470606784398</v>
      </c>
      <c r="N1015">
        <f>Table1[[#This Row],[cx]]*$W$9+Table1[[#This Row],[cy]]*$X$9+Table1[[#This Row],[cz]]*$Y$9</f>
        <v>0.161261743033559</v>
      </c>
      <c r="O1015">
        <f>Table1[[#This Row],[cx]]*$W$10+Table1[[#This Row],[cy]]*$X$10+Table1[[#This Row],[cz]]*$Y$10</f>
        <v>-0.3600040874073826</v>
      </c>
      <c r="P1015">
        <f>Table1[[#This Row],[cx]]*$W$11+Table1[[#This Row],[cy]]*$X$11+Table1[[#This Row],[cz]]*$Y$11</f>
        <v>1.0116758284839653</v>
      </c>
      <c r="Q1015">
        <f t="shared" si="81"/>
        <v>3.2075475595285514E-2</v>
      </c>
      <c r="R1015">
        <f t="shared" si="82"/>
        <v>-65.87028313881973</v>
      </c>
      <c r="AF1015">
        <f t="shared" si="83"/>
        <v>-0.35643704435088513</v>
      </c>
      <c r="AG1015">
        <f t="shared" si="84"/>
        <v>-1.9058868097231705</v>
      </c>
      <c r="AH1015">
        <f t="shared" si="85"/>
        <v>-88.340752797112302</v>
      </c>
      <c r="AI1015">
        <f>SQRT(Table1[[#This Row],[ax]]*Table1[[#This Row],[ax]]+Table1[[#This Row],[ay]]*Table1[[#This Row],[ay]]+Table1[[#This Row],[az]]*Table1[[#This Row],[az]])-9.807</f>
        <v>-9.584480816597285E-2</v>
      </c>
    </row>
    <row r="1016" spans="1:35" x14ac:dyDescent="0.25">
      <c r="A1016">
        <v>56950938</v>
      </c>
      <c r="B1016">
        <v>-0.143294</v>
      </c>
      <c r="C1016">
        <v>5.7251999999999997E-2</v>
      </c>
      <c r="D1016">
        <v>9.8012510000000006</v>
      </c>
      <c r="E1016">
        <v>7.0399999999999998E-4</v>
      </c>
      <c r="F1016">
        <v>-4.3117999999999997E-2</v>
      </c>
      <c r="G1016">
        <v>-1.7453050000000001</v>
      </c>
      <c r="H1016">
        <v>-6.1334400000000002</v>
      </c>
      <c r="I1016">
        <v>11.582784</v>
      </c>
      <c r="J1016">
        <v>78.015106000000003</v>
      </c>
      <c r="K1016">
        <f>Table1[[#This Row],[mx]]-$W$8</f>
        <v>1.7757365742843474</v>
      </c>
      <c r="L1016">
        <f>Table1[[#This Row],[my]]-$X$8</f>
        <v>1.4655026907879609</v>
      </c>
      <c r="M1016">
        <f>Table1[[#This Row],[mz]]-$Y$8</f>
        <v>55.412099606784395</v>
      </c>
      <c r="N1016">
        <f>Table1[[#This Row],[cx]]*$W$9+Table1[[#This Row],[cy]]*$X$9+Table1[[#This Row],[cz]]*$Y$9</f>
        <v>0.12985239975724433</v>
      </c>
      <c r="O1016">
        <f>Table1[[#This Row],[cx]]*$W$10+Table1[[#This Row],[cy]]*$X$10+Table1[[#This Row],[cz]]*$Y$10</f>
        <v>-0.39563826206923641</v>
      </c>
      <c r="P1016">
        <f>Table1[[#This Row],[cx]]*$W$11+Table1[[#This Row],[cy]]*$X$11+Table1[[#This Row],[cz]]*$Y$11</f>
        <v>0.99629263239488652</v>
      </c>
      <c r="Q1016">
        <f t="shared" si="81"/>
        <v>2.7552776208364667E-2</v>
      </c>
      <c r="R1016">
        <f t="shared" si="82"/>
        <v>-71.829651297752349</v>
      </c>
      <c r="AF1016">
        <f t="shared" si="83"/>
        <v>4.0336228777209951E-2</v>
      </c>
      <c r="AG1016">
        <f t="shared" si="84"/>
        <v>-2.4704794210450833</v>
      </c>
      <c r="AH1016">
        <f t="shared" si="85"/>
        <v>-99.998610463080155</v>
      </c>
      <c r="AI1016">
        <f>SQRT(Table1[[#This Row],[ax]]*Table1[[#This Row],[ax]]+Table1[[#This Row],[ay]]*Table1[[#This Row],[ay]]+Table1[[#This Row],[az]]*Table1[[#This Row],[az]])-9.807</f>
        <v>-4.5343853221808672E-3</v>
      </c>
    </row>
    <row r="1017" spans="1:35" x14ac:dyDescent="0.25">
      <c r="A1017">
        <v>57002416</v>
      </c>
      <c r="B1017">
        <v>-0.15287100000000001</v>
      </c>
      <c r="C1017">
        <v>4.2886000000000001E-2</v>
      </c>
      <c r="D1017">
        <v>9.746181</v>
      </c>
      <c r="E1017">
        <v>-6.4869999999999997E-3</v>
      </c>
      <c r="F1017">
        <v>-4.4715999999999999E-2</v>
      </c>
      <c r="G1017">
        <v>-2.0736780000000001</v>
      </c>
      <c r="H1017">
        <v>-4.6902780000000002</v>
      </c>
      <c r="I1017">
        <v>12.306706999999999</v>
      </c>
      <c r="J1017">
        <v>76.628174000000001</v>
      </c>
      <c r="K1017">
        <f>Table1[[#This Row],[mx]]-$W$8</f>
        <v>3.2188985742843474</v>
      </c>
      <c r="L1017">
        <f>Table1[[#This Row],[my]]-$X$8</f>
        <v>2.1894256907879601</v>
      </c>
      <c r="M1017">
        <f>Table1[[#This Row],[mz]]-$Y$8</f>
        <v>54.025167606784393</v>
      </c>
      <c r="N1017">
        <f>Table1[[#This Row],[cx]]*$W$9+Table1[[#This Row],[cy]]*$X$9+Table1[[#This Row],[cz]]*$Y$9</f>
        <v>0.15499711078134115</v>
      </c>
      <c r="O1017">
        <f>Table1[[#This Row],[cx]]*$W$10+Table1[[#This Row],[cy]]*$X$10+Table1[[#This Row],[cz]]*$Y$10</f>
        <v>-0.37111473794977068</v>
      </c>
      <c r="P1017">
        <f>Table1[[#This Row],[cx]]*$W$11+Table1[[#This Row],[cy]]*$X$11+Table1[[#This Row],[cz]]*$Y$11</f>
        <v>0.9750044025945579</v>
      </c>
      <c r="Q1017">
        <f t="shared" si="81"/>
        <v>1.2630127077968459E-2</v>
      </c>
      <c r="R1017">
        <f t="shared" si="82"/>
        <v>-67.332008633607444</v>
      </c>
      <c r="AF1017">
        <f t="shared" si="83"/>
        <v>-0.37167772170136504</v>
      </c>
      <c r="AG1017">
        <f t="shared" si="84"/>
        <v>-2.562038076706989</v>
      </c>
      <c r="AH1017">
        <f t="shared" si="85"/>
        <v>-118.81299746912953</v>
      </c>
      <c r="AI1017">
        <f>SQRT(Table1[[#This Row],[ax]]*Table1[[#This Row],[ax]]+Table1[[#This Row],[ay]]*Table1[[#This Row],[ay]]+Table1[[#This Row],[az]]*Table1[[#This Row],[az]])-9.807</f>
        <v>-5.9525822737564127E-2</v>
      </c>
    </row>
    <row r="1018" spans="1:35" x14ac:dyDescent="0.25">
      <c r="A1018">
        <v>57053886</v>
      </c>
      <c r="B1018">
        <v>-0.186392</v>
      </c>
      <c r="C1018">
        <v>0.136264</v>
      </c>
      <c r="D1018">
        <v>9.7485759999999999</v>
      </c>
      <c r="E1018">
        <v>-1.9536999999999999E-2</v>
      </c>
      <c r="F1018">
        <v>-5.1374000000000003E-2</v>
      </c>
      <c r="G1018">
        <v>-2.3724889999999998</v>
      </c>
      <c r="H1018">
        <v>-9.0197649999999996</v>
      </c>
      <c r="I1018">
        <v>14.116517999999999</v>
      </c>
      <c r="J1018">
        <v>79.748778999999999</v>
      </c>
      <c r="K1018">
        <f>Table1[[#This Row],[mx]]-$W$8</f>
        <v>-1.110588425715652</v>
      </c>
      <c r="L1018">
        <f>Table1[[#This Row],[my]]-$X$8</f>
        <v>3.99923669078796</v>
      </c>
      <c r="M1018">
        <f>Table1[[#This Row],[mz]]-$Y$8</f>
        <v>57.145772606784391</v>
      </c>
      <c r="N1018">
        <f>Table1[[#This Row],[cx]]*$W$9+Table1[[#This Row],[cy]]*$X$9+Table1[[#This Row],[cz]]*$Y$9</f>
        <v>7.8172621431305961E-2</v>
      </c>
      <c r="O1018">
        <f>Table1[[#This Row],[cx]]*$W$10+Table1[[#This Row],[cy]]*$X$10+Table1[[#This Row],[cz]]*$Y$10</f>
        <v>-0.36469941014421242</v>
      </c>
      <c r="P1018">
        <f>Table1[[#This Row],[cx]]*$W$11+Table1[[#This Row],[cy]]*$X$11+Table1[[#This Row],[cz]]*$Y$11</f>
        <v>1.0488312541712466</v>
      </c>
      <c r="Q1018">
        <f t="shared" si="81"/>
        <v>5.7199236283625658E-2</v>
      </c>
      <c r="R1018">
        <f t="shared" si="82"/>
        <v>-77.901826086581352</v>
      </c>
      <c r="AF1018">
        <f t="shared" si="83"/>
        <v>-1.1193876443470894</v>
      </c>
      <c r="AG1018">
        <f t="shared" si="84"/>
        <v>-2.9435133767050914</v>
      </c>
      <c r="AH1018">
        <f t="shared" si="85"/>
        <v>-135.93360664121315</v>
      </c>
      <c r="AI1018">
        <f>SQRT(Table1[[#This Row],[ax]]*Table1[[#This Row],[ax]]+Table1[[#This Row],[ay]]*Table1[[#This Row],[ay]]+Table1[[#This Row],[az]]*Table1[[#This Row],[az]])-9.807</f>
        <v>-5.569014526068905E-2</v>
      </c>
    </row>
    <row r="1019" spans="1:35" x14ac:dyDescent="0.25">
      <c r="A1019">
        <v>57105364</v>
      </c>
      <c r="B1019">
        <v>-0.22709599999999999</v>
      </c>
      <c r="C1019">
        <v>0.114716</v>
      </c>
      <c r="D1019">
        <v>9.7725190000000008</v>
      </c>
      <c r="E1019">
        <v>-1.3410999999999999E-2</v>
      </c>
      <c r="F1019">
        <v>-5.0309E-2</v>
      </c>
      <c r="G1019">
        <v>-2.6113789999999999</v>
      </c>
      <c r="H1019">
        <v>-6.8550209999999998</v>
      </c>
      <c r="I1019">
        <v>11.944746</v>
      </c>
      <c r="J1019">
        <v>77.668373000000003</v>
      </c>
      <c r="K1019">
        <f>Table1[[#This Row],[mx]]-$W$8</f>
        <v>1.0541555742843478</v>
      </c>
      <c r="L1019">
        <f>Table1[[#This Row],[my]]-$X$8</f>
        <v>1.827464690787961</v>
      </c>
      <c r="M1019">
        <f>Table1[[#This Row],[mz]]-$Y$8</f>
        <v>55.065366606784394</v>
      </c>
      <c r="N1019">
        <f>Table1[[#This Row],[cx]]*$W$9+Table1[[#This Row],[cy]]*$X$9+Table1[[#This Row],[cz]]*$Y$9</f>
        <v>0.11555432215252906</v>
      </c>
      <c r="O1019">
        <f>Table1[[#This Row],[cx]]*$W$10+Table1[[#This Row],[cy]]*$X$10+Table1[[#This Row],[cz]]*$Y$10</f>
        <v>-0.38685752470265722</v>
      </c>
      <c r="P1019">
        <f>Table1[[#This Row],[cx]]*$W$11+Table1[[#This Row],[cy]]*$X$11+Table1[[#This Row],[cz]]*$Y$11</f>
        <v>0.99357421444230087</v>
      </c>
      <c r="Q1019">
        <f t="shared" si="81"/>
        <v>2.2560420125307779E-2</v>
      </c>
      <c r="R1019">
        <f t="shared" si="82"/>
        <v>-73.369117392405073</v>
      </c>
      <c r="AF1019">
        <f t="shared" si="83"/>
        <v>-0.76839369904994703</v>
      </c>
      <c r="AG1019">
        <f t="shared" si="84"/>
        <v>-2.8824933715236587</v>
      </c>
      <c r="AH1019">
        <f t="shared" si="85"/>
        <v>-149.62099540909341</v>
      </c>
      <c r="AI1019">
        <f>SQRT(Table1[[#This Row],[ax]]*Table1[[#This Row],[ax]]+Table1[[#This Row],[ay]]*Table1[[#This Row],[ay]]+Table1[[#This Row],[az]]*Table1[[#This Row],[az]])-9.807</f>
        <v>-3.1169602574264488E-2</v>
      </c>
    </row>
    <row r="1020" spans="1:35" x14ac:dyDescent="0.25">
      <c r="A1020">
        <v>57156839</v>
      </c>
      <c r="B1020">
        <v>-0.28934799999999999</v>
      </c>
      <c r="C1020">
        <v>0.14823600000000001</v>
      </c>
      <c r="D1020">
        <v>9.7844909999999992</v>
      </c>
      <c r="E1020">
        <v>-2.0336E-2</v>
      </c>
      <c r="F1020">
        <v>-5.5634999999999997E-2</v>
      </c>
      <c r="G1020">
        <v>-2.781291</v>
      </c>
      <c r="H1020">
        <v>-8.1177879999999991</v>
      </c>
      <c r="I1020">
        <v>13.935536000000001</v>
      </c>
      <c r="J1020">
        <v>77.841742999999994</v>
      </c>
      <c r="K1020">
        <f>Table1[[#This Row],[mx]]-$W$8</f>
        <v>-0.2086114257156515</v>
      </c>
      <c r="L1020">
        <f>Table1[[#This Row],[my]]-$X$8</f>
        <v>3.8182546907879615</v>
      </c>
      <c r="M1020">
        <f>Table1[[#This Row],[mz]]-$Y$8</f>
        <v>55.238736606784386</v>
      </c>
      <c r="N1020">
        <f>Table1[[#This Row],[cx]]*$W$9+Table1[[#This Row],[cy]]*$X$9+Table1[[#This Row],[cz]]*$Y$9</f>
        <v>9.202261224686735E-2</v>
      </c>
      <c r="O1020">
        <f>Table1[[#This Row],[cx]]*$W$10+Table1[[#This Row],[cy]]*$X$10+Table1[[#This Row],[cz]]*$Y$10</f>
        <v>-0.35288945839530139</v>
      </c>
      <c r="P1020">
        <f>Table1[[#This Row],[cx]]*$W$11+Table1[[#This Row],[cy]]*$X$11+Table1[[#This Row],[cz]]*$Y$11</f>
        <v>1.0124449299814797</v>
      </c>
      <c r="Q1020">
        <f t="shared" si="81"/>
        <v>2.497786397738061E-2</v>
      </c>
      <c r="R1020">
        <f t="shared" si="82"/>
        <v>-75.384523850223061</v>
      </c>
      <c r="AF1020">
        <f t="shared" si="83"/>
        <v>-1.1651669721780422</v>
      </c>
      <c r="AG1020">
        <f t="shared" si="84"/>
        <v>-3.187650693210335</v>
      </c>
      <c r="AH1020">
        <f t="shared" si="85"/>
        <v>-159.35623589772024</v>
      </c>
      <c r="AI1020">
        <f>SQRT(Table1[[#This Row],[ax]]*Table1[[#This Row],[ax]]+Table1[[#This Row],[ay]]*Table1[[#This Row],[ay]]+Table1[[#This Row],[az]]*Table1[[#This Row],[az]])-9.807</f>
        <v>-1.7109280186986098E-2</v>
      </c>
    </row>
    <row r="1021" spans="1:35" x14ac:dyDescent="0.25">
      <c r="A1021">
        <v>57208309</v>
      </c>
      <c r="B1021">
        <v>-0.28455900000000001</v>
      </c>
      <c r="C1021">
        <v>0.13147600000000001</v>
      </c>
      <c r="D1021">
        <v>9.7653359999999996</v>
      </c>
      <c r="E1021">
        <v>-3.1521E-2</v>
      </c>
      <c r="F1021">
        <v>-5.5900999999999999E-2</v>
      </c>
      <c r="G1021">
        <v>-2.881694</v>
      </c>
      <c r="H1021">
        <v>-9.0197649999999996</v>
      </c>
      <c r="I1021">
        <v>12.668670000000001</v>
      </c>
      <c r="J1021">
        <v>76.974907000000002</v>
      </c>
      <c r="K1021">
        <f>Table1[[#This Row],[mx]]-$W$8</f>
        <v>-1.110588425715652</v>
      </c>
      <c r="L1021">
        <f>Table1[[#This Row],[my]]-$X$8</f>
        <v>2.5513886907879613</v>
      </c>
      <c r="M1021">
        <f>Table1[[#This Row],[mz]]-$Y$8</f>
        <v>54.371900606784394</v>
      </c>
      <c r="N1021">
        <f>Table1[[#This Row],[cx]]*$W$9+Table1[[#This Row],[cy]]*$X$9+Table1[[#This Row],[cz]]*$Y$9</f>
        <v>7.3222889829798632E-2</v>
      </c>
      <c r="O1021">
        <f>Table1[[#This Row],[cx]]*$W$10+Table1[[#This Row],[cy]]*$X$10+Table1[[#This Row],[cz]]*$Y$10</f>
        <v>-0.36971257487683573</v>
      </c>
      <c r="P1021">
        <f>Table1[[#This Row],[cx]]*$W$11+Table1[[#This Row],[cy]]*$X$11+Table1[[#This Row],[cz]]*$Y$11</f>
        <v>0.9890092655531223</v>
      </c>
      <c r="Q1021">
        <f t="shared" si="81"/>
        <v>1.444522913159697E-2</v>
      </c>
      <c r="R1021">
        <f t="shared" si="82"/>
        <v>-78.797341282145183</v>
      </c>
      <c r="AF1021">
        <f t="shared" si="83"/>
        <v>-1.8060202660318678</v>
      </c>
      <c r="AG1021">
        <f t="shared" si="84"/>
        <v>-3.2028913705608151</v>
      </c>
      <c r="AH1021">
        <f t="shared" si="85"/>
        <v>-165.10890404817226</v>
      </c>
      <c r="AI1021">
        <f>SQRT(Table1[[#This Row],[ax]]*Table1[[#This Row],[ax]]+Table1[[#This Row],[ay]]*Table1[[#This Row],[ay]]+Table1[[#This Row],[az]]*Table1[[#This Row],[az]])-9.807</f>
        <v>-3.6634246562057271E-2</v>
      </c>
    </row>
    <row r="1022" spans="1:35" x14ac:dyDescent="0.25">
      <c r="A1022">
        <v>57259783</v>
      </c>
      <c r="B1022">
        <v>-0.29653099999999999</v>
      </c>
      <c r="C1022">
        <v>0.181757</v>
      </c>
      <c r="D1022">
        <v>9.8467439999999993</v>
      </c>
      <c r="E1022">
        <v>-5.4219999999999997E-3</v>
      </c>
      <c r="F1022">
        <v>-6.4423999999999995E-2</v>
      </c>
      <c r="G1022">
        <v>-2.9022000000000001</v>
      </c>
      <c r="H1022">
        <v>-8.6589749999999999</v>
      </c>
      <c r="I1022">
        <v>14.478479</v>
      </c>
      <c r="J1022">
        <v>76.281441000000001</v>
      </c>
      <c r="K1022">
        <f>Table1[[#This Row],[mx]]-$W$8</f>
        <v>-0.74979842571565225</v>
      </c>
      <c r="L1022">
        <f>Table1[[#This Row],[my]]-$X$8</f>
        <v>4.3611976907879608</v>
      </c>
      <c r="M1022">
        <f>Table1[[#This Row],[mz]]-$Y$8</f>
        <v>53.678434606784393</v>
      </c>
      <c r="N1022">
        <f>Table1[[#This Row],[cx]]*$W$9+Table1[[#This Row],[cy]]*$X$9+Table1[[#This Row],[cz]]*$Y$9</f>
        <v>7.9076660582111741E-2</v>
      </c>
      <c r="O1022">
        <f>Table1[[#This Row],[cx]]*$W$10+Table1[[#This Row],[cy]]*$X$10+Table1[[#This Row],[cz]]*$Y$10</f>
        <v>-0.33146197785044984</v>
      </c>
      <c r="P1022">
        <f>Table1[[#This Row],[cx]]*$W$11+Table1[[#This Row],[cy]]*$X$11+Table1[[#This Row],[cz]]*$Y$11</f>
        <v>0.98916756254881288</v>
      </c>
      <c r="Q1022">
        <f t="shared" si="81"/>
        <v>8.9439819305313518E-3</v>
      </c>
      <c r="R1022">
        <f t="shared" si="82"/>
        <v>-76.581799023916318</v>
      </c>
      <c r="AF1022">
        <f t="shared" si="83"/>
        <v>-0.31065771651993235</v>
      </c>
      <c r="AG1022">
        <f t="shared" si="84"/>
        <v>-3.6912232993508152</v>
      </c>
      <c r="AH1022">
        <f t="shared" si="85"/>
        <v>-166.28381130286752</v>
      </c>
      <c r="AI1022">
        <f>SQRT(Table1[[#This Row],[ax]]*Table1[[#This Row],[ax]]+Table1[[#This Row],[ay]]*Table1[[#This Row],[ay]]+Table1[[#This Row],[az]]*Table1[[#This Row],[az]])-9.807</f>
        <v>4.5884534112127895E-2</v>
      </c>
    </row>
    <row r="1023" spans="1:35" x14ac:dyDescent="0.25">
      <c r="A1023">
        <v>57311250</v>
      </c>
      <c r="B1023">
        <v>-0.176815</v>
      </c>
      <c r="C1023">
        <v>0.16739100000000001</v>
      </c>
      <c r="D1023">
        <v>9.7294219999999996</v>
      </c>
      <c r="E1023">
        <v>-9.1500000000000001E-3</v>
      </c>
      <c r="F1023">
        <v>-5.67E-2</v>
      </c>
      <c r="G1023">
        <v>-2.8582580000000002</v>
      </c>
      <c r="H1023">
        <v>-10.462928</v>
      </c>
      <c r="I1023">
        <v>13.754555999999999</v>
      </c>
      <c r="J1023">
        <v>76.281441000000001</v>
      </c>
      <c r="K1023">
        <f>Table1[[#This Row],[mx]]-$W$8</f>
        <v>-2.5537514257156522</v>
      </c>
      <c r="L1023">
        <f>Table1[[#This Row],[my]]-$X$8</f>
        <v>3.6372746907879598</v>
      </c>
      <c r="M1023">
        <f>Table1[[#This Row],[mz]]-$Y$8</f>
        <v>53.678434606784393</v>
      </c>
      <c r="N1023">
        <f>Table1[[#This Row],[cx]]*$W$9+Table1[[#This Row],[cy]]*$X$9+Table1[[#This Row],[cz]]*$Y$9</f>
        <v>4.4663979047515588E-2</v>
      </c>
      <c r="O1023">
        <f>Table1[[#This Row],[cx]]*$W$10+Table1[[#This Row],[cy]]*$X$10+Table1[[#This Row],[cz]]*$Y$10</f>
        <v>-0.34560182410410772</v>
      </c>
      <c r="P1023">
        <f>Table1[[#This Row],[cx]]*$W$11+Table1[[#This Row],[cy]]*$X$11+Table1[[#This Row],[cz]]*$Y$11</f>
        <v>0.98616404884820452</v>
      </c>
      <c r="Q1023">
        <f t="shared" si="81"/>
        <v>8.8275463636784835E-3</v>
      </c>
      <c r="R1023">
        <f t="shared" si="82"/>
        <v>-82.636174153221333</v>
      </c>
      <c r="AF1023">
        <f t="shared" si="83"/>
        <v>-0.5242563825447033</v>
      </c>
      <c r="AG1023">
        <f t="shared" si="84"/>
        <v>-3.2486706983917677</v>
      </c>
      <c r="AH1023">
        <f t="shared" si="85"/>
        <v>-163.76612015950366</v>
      </c>
      <c r="AI1023">
        <f>SQRT(Table1[[#This Row],[ax]]*Table1[[#This Row],[ax]]+Table1[[#This Row],[ay]]*Table1[[#This Row],[ay]]+Table1[[#This Row],[az]]*Table1[[#This Row],[az]])-9.807</f>
        <v>-7.4531878028576415E-2</v>
      </c>
    </row>
    <row r="1024" spans="1:35" x14ac:dyDescent="0.25">
      <c r="A1024">
        <v>57362731</v>
      </c>
      <c r="B1024">
        <v>-0.36836099999999999</v>
      </c>
      <c r="C1024">
        <v>0.138659</v>
      </c>
      <c r="D1024">
        <v>9.7342099999999991</v>
      </c>
      <c r="E1024">
        <v>-1.2345999999999999E-2</v>
      </c>
      <c r="F1024">
        <v>-5.9364E-2</v>
      </c>
      <c r="G1024">
        <v>-2.8140480000000001</v>
      </c>
      <c r="H1024">
        <v>-11.725695</v>
      </c>
      <c r="I1024">
        <v>13.211613</v>
      </c>
      <c r="J1024">
        <v>76.454802999999998</v>
      </c>
      <c r="K1024">
        <f>Table1[[#This Row],[mx]]-$W$8</f>
        <v>-3.8165184257156524</v>
      </c>
      <c r="L1024">
        <f>Table1[[#This Row],[my]]-$X$8</f>
        <v>3.0943316907879606</v>
      </c>
      <c r="M1024">
        <f>Table1[[#This Row],[mz]]-$Y$8</f>
        <v>53.85179660678439</v>
      </c>
      <c r="N1024">
        <f>Table1[[#This Row],[cx]]*$W$9+Table1[[#This Row],[cy]]*$X$9+Table1[[#This Row],[cz]]*$Y$9</f>
        <v>2.0871411164702119E-2</v>
      </c>
      <c r="O1024">
        <f>Table1[[#This Row],[cx]]*$W$10+Table1[[#This Row],[cy]]*$X$10+Table1[[#This Row],[cz]]*$Y$10</f>
        <v>-0.35747861492492888</v>
      </c>
      <c r="P1024">
        <f>Table1[[#This Row],[cx]]*$W$11+Table1[[#This Row],[cy]]*$X$11+Table1[[#This Row],[cz]]*$Y$11</f>
        <v>0.98689330297118005</v>
      </c>
      <c r="Q1024">
        <f t="shared" si="81"/>
        <v>1.0441767558863876E-2</v>
      </c>
      <c r="R1024">
        <f t="shared" si="82"/>
        <v>-86.65857567094568</v>
      </c>
      <c r="AF1024">
        <f t="shared" si="83"/>
        <v>-0.70737369386851434</v>
      </c>
      <c r="AG1024">
        <f t="shared" si="84"/>
        <v>-3.4013066550146189</v>
      </c>
      <c r="AH1024">
        <f t="shared" si="85"/>
        <v>-161.23307374723029</v>
      </c>
      <c r="AI1024">
        <f>SQRT(Table1[[#This Row],[ax]]*Table1[[#This Row],[ax]]+Table1[[#This Row],[ay]]*Table1[[#This Row],[ay]]+Table1[[#This Row],[az]]*Table1[[#This Row],[az]])-9.807</f>
        <v>-6.4835945299321907E-2</v>
      </c>
    </row>
    <row r="1025" spans="1:35" x14ac:dyDescent="0.25">
      <c r="A1025">
        <v>57414215</v>
      </c>
      <c r="B1025">
        <v>-0.26301000000000002</v>
      </c>
      <c r="C1025">
        <v>0.21288299999999999</v>
      </c>
      <c r="D1025">
        <v>9.7773079999999997</v>
      </c>
      <c r="E1025">
        <v>-3.0988000000000002E-2</v>
      </c>
      <c r="F1025">
        <v>-4.8977E-2</v>
      </c>
      <c r="G1025">
        <v>-2.8079230000000002</v>
      </c>
      <c r="H1025">
        <v>-11.004113</v>
      </c>
      <c r="I1025">
        <v>11.401802999999999</v>
      </c>
      <c r="J1025">
        <v>76.801536999999996</v>
      </c>
      <c r="K1025">
        <f>Table1[[#This Row],[mx]]-$W$8</f>
        <v>-3.0949364257156526</v>
      </c>
      <c r="L1025">
        <f>Table1[[#This Row],[my]]-$X$8</f>
        <v>1.28452169078796</v>
      </c>
      <c r="M1025">
        <f>Table1[[#This Row],[mz]]-$Y$8</f>
        <v>54.198530606784388</v>
      </c>
      <c r="N1025">
        <f>Table1[[#This Row],[cx]]*$W$9+Table1[[#This Row],[cy]]*$X$9+Table1[[#This Row],[cz]]*$Y$9</f>
        <v>3.5020455686655683E-2</v>
      </c>
      <c r="O1025">
        <f>Table1[[#This Row],[cx]]*$W$10+Table1[[#This Row],[cy]]*$X$10+Table1[[#This Row],[cz]]*$Y$10</f>
        <v>-0.39245646581846</v>
      </c>
      <c r="P1025">
        <f>Table1[[#This Row],[cx]]*$W$11+Table1[[#This Row],[cy]]*$X$11+Table1[[#This Row],[cz]]*$Y$11</f>
        <v>0.9792452655767041</v>
      </c>
      <c r="Q1025">
        <f t="shared" si="81"/>
        <v>1.3034743239713781E-2</v>
      </c>
      <c r="R1025">
        <f t="shared" si="82"/>
        <v>-84.900775001266638</v>
      </c>
      <c r="AF1025">
        <f t="shared" si="83"/>
        <v>-1.7754816155513951</v>
      </c>
      <c r="AG1025">
        <f t="shared" si="84"/>
        <v>-2.8061753932122331</v>
      </c>
      <c r="AH1025">
        <f t="shared" si="85"/>
        <v>-160.88213709771267</v>
      </c>
      <c r="AI1025">
        <f>SQRT(Table1[[#This Row],[ax]]*Table1[[#This Row],[ax]]+Table1[[#This Row],[ay]]*Table1[[#This Row],[ay]]+Table1[[#This Row],[az]]*Table1[[#This Row],[az]])-9.807</f>
        <v>-2.3838693006590361E-2</v>
      </c>
    </row>
    <row r="1026" spans="1:35" x14ac:dyDescent="0.25">
      <c r="A1026">
        <v>57465691</v>
      </c>
      <c r="B1026">
        <v>-0.12653400000000001</v>
      </c>
      <c r="C1026">
        <v>2.6124999999999999E-2</v>
      </c>
      <c r="D1026">
        <v>9.7725190000000008</v>
      </c>
      <c r="E1026">
        <v>-2.3265000000000001E-2</v>
      </c>
      <c r="F1026">
        <v>-5.5369000000000002E-2</v>
      </c>
      <c r="G1026">
        <v>-2.8260329999999998</v>
      </c>
      <c r="H1026">
        <v>-10.823718</v>
      </c>
      <c r="I1026">
        <v>12.668670000000001</v>
      </c>
      <c r="J1026">
        <v>75.934708000000001</v>
      </c>
      <c r="K1026">
        <f>Table1[[#This Row],[mx]]-$W$8</f>
        <v>-2.9145414257156519</v>
      </c>
      <c r="L1026">
        <f>Table1[[#This Row],[my]]-$X$8</f>
        <v>2.5513886907879613</v>
      </c>
      <c r="M1026">
        <f>Table1[[#This Row],[mz]]-$Y$8</f>
        <v>53.331701606784392</v>
      </c>
      <c r="N1026">
        <f>Table1[[#This Row],[cx]]*$W$9+Table1[[#This Row],[cy]]*$X$9+Table1[[#This Row],[cz]]*$Y$9</f>
        <v>3.7084486151061365E-2</v>
      </c>
      <c r="O1026">
        <f>Table1[[#This Row],[cx]]*$W$10+Table1[[#This Row],[cy]]*$X$10+Table1[[#This Row],[cz]]*$Y$10</f>
        <v>-0.36280993075109347</v>
      </c>
      <c r="P1026">
        <f>Table1[[#This Row],[cx]]*$W$11+Table1[[#This Row],[cy]]*$X$11+Table1[[#This Row],[cz]]*$Y$11</f>
        <v>0.97264321541980536</v>
      </c>
      <c r="Q1026">
        <f t="shared" si="81"/>
        <v>6.2475001473999842E-3</v>
      </c>
      <c r="R1026">
        <f t="shared" si="82"/>
        <v>-84.163801460526159</v>
      </c>
      <c r="AF1026">
        <f t="shared" si="83"/>
        <v>-1.3329863103718602</v>
      </c>
      <c r="AG1026">
        <f t="shared" si="84"/>
        <v>-3.1724100158598554</v>
      </c>
      <c r="AH1026">
        <f t="shared" si="85"/>
        <v>-161.91976366469456</v>
      </c>
      <c r="AI1026">
        <f>SQRT(Table1[[#This Row],[ax]]*Table1[[#This Row],[ax]]+Table1[[#This Row],[ay]]*Table1[[#This Row],[ay]]+Table1[[#This Row],[az]]*Table1[[#This Row],[az]])-9.807</f>
        <v>-3.3626939784708654E-2</v>
      </c>
    </row>
    <row r="1027" spans="1:35" x14ac:dyDescent="0.25">
      <c r="A1027">
        <v>57517171</v>
      </c>
      <c r="B1027">
        <v>-9.7802E-2</v>
      </c>
      <c r="C1027">
        <v>0.164996</v>
      </c>
      <c r="D1027">
        <v>9.7988569999999999</v>
      </c>
      <c r="E1027">
        <v>-1.1609999999999999E-3</v>
      </c>
      <c r="F1027">
        <v>-6.0694999999999999E-2</v>
      </c>
      <c r="G1027">
        <v>-2.8553280000000001</v>
      </c>
      <c r="H1027">
        <v>-11.004113</v>
      </c>
      <c r="I1027">
        <v>11.039840999999999</v>
      </c>
      <c r="J1027">
        <v>76.108069999999998</v>
      </c>
      <c r="K1027">
        <f>Table1[[#This Row],[mx]]-$W$8</f>
        <v>-3.0949364257156526</v>
      </c>
      <c r="L1027">
        <f>Table1[[#This Row],[my]]-$X$8</f>
        <v>0.92255969078795985</v>
      </c>
      <c r="M1027">
        <f>Table1[[#This Row],[mz]]-$Y$8</f>
        <v>53.50506360678439</v>
      </c>
      <c r="N1027">
        <f>Table1[[#This Row],[cx]]*$W$9+Table1[[#This Row],[cy]]*$X$9+Table1[[#This Row],[cz]]*$Y$9</f>
        <v>3.3783024516956306E-2</v>
      </c>
      <c r="O1027">
        <f>Table1[[#This Row],[cx]]*$W$10+Table1[[#This Row],[cy]]*$X$10+Table1[[#This Row],[cz]]*$Y$10</f>
        <v>-0.39370976463857305</v>
      </c>
      <c r="P1027">
        <f>Table1[[#This Row],[cx]]*$W$11+Table1[[#This Row],[cy]]*$X$11+Table1[[#This Row],[cz]]*$Y$11</f>
        <v>0.96428978625122819</v>
      </c>
      <c r="Q1027">
        <f t="shared" ref="Q1027:Q1089" si="86">POWER(N1027*N1027+O1027*O1027+P1027*P1027-1,2)</f>
        <v>7.3965957143377085E-3</v>
      </c>
      <c r="R1027">
        <f t="shared" ref="R1027:R1089" si="87">DEGREES(ATAN2(N1027,O1027))</f>
        <v>-85.095638420506717</v>
      </c>
      <c r="AF1027">
        <f t="shared" ref="AF1027:AF1089" si="88">DEGREES(E1027)</f>
        <v>-6.6520400014688577E-2</v>
      </c>
      <c r="AG1027">
        <f t="shared" ref="AG1027:AG1089" si="89">DEGREES(F1027)</f>
        <v>-3.4775673375465317</v>
      </c>
      <c r="AH1027">
        <f t="shared" ref="AH1027:AH1089" si="90">DEGREES(G1027)</f>
        <v>-163.59824352553034</v>
      </c>
      <c r="AI1027">
        <f>SQRT(Table1[[#This Row],[ax]]*Table1[[#This Row],[ax]]+Table1[[#This Row],[ay]]*Table1[[#This Row],[ay]]+Table1[[#This Row],[az]]*Table1[[#This Row],[az]])-9.807</f>
        <v>-6.2659755674925322E-3</v>
      </c>
    </row>
    <row r="1028" spans="1:35" x14ac:dyDescent="0.25">
      <c r="A1028">
        <v>57568647</v>
      </c>
      <c r="B1028">
        <v>1.4730999999999999E-2</v>
      </c>
      <c r="C1028">
        <v>0.181757</v>
      </c>
      <c r="D1028">
        <v>9.6719580000000001</v>
      </c>
      <c r="E1028">
        <v>-4.3559999999999996E-3</v>
      </c>
      <c r="F1028">
        <v>-6.2026999999999999E-2</v>
      </c>
      <c r="G1028">
        <v>-2.7088519999999998</v>
      </c>
      <c r="H1028">
        <v>-12.266881</v>
      </c>
      <c r="I1028">
        <v>9.7729739999999996</v>
      </c>
      <c r="J1028">
        <v>74.201035000000005</v>
      </c>
      <c r="K1028">
        <f>Table1[[#This Row],[mx]]-$W$8</f>
        <v>-4.3577044257156521</v>
      </c>
      <c r="L1028">
        <f>Table1[[#This Row],[my]]-$X$8</f>
        <v>-0.34430730921203967</v>
      </c>
      <c r="M1028">
        <f>Table1[[#This Row],[mz]]-$Y$8</f>
        <v>51.598028606784396</v>
      </c>
      <c r="N1028">
        <f>Table1[[#This Row],[cx]]*$W$9+Table1[[#This Row],[cy]]*$X$9+Table1[[#This Row],[cz]]*$Y$9</f>
        <v>6.3154144749020952E-3</v>
      </c>
      <c r="O1028">
        <f>Table1[[#This Row],[cx]]*$W$10+Table1[[#This Row],[cy]]*$X$10+Table1[[#This Row],[cz]]*$Y$10</f>
        <v>-0.40279720642799233</v>
      </c>
      <c r="P1028">
        <f>Table1[[#This Row],[cx]]*$W$11+Table1[[#This Row],[cy]]*$X$11+Table1[[#This Row],[cz]]*$Y$11</f>
        <v>0.92274429291424964</v>
      </c>
      <c r="Q1028">
        <f t="shared" si="86"/>
        <v>1.8885641816901761E-4</v>
      </c>
      <c r="R1028">
        <f t="shared" si="87"/>
        <v>-89.101739179796596</v>
      </c>
      <c r="AF1028">
        <f t="shared" si="88"/>
        <v>-0.24958041555898658</v>
      </c>
      <c r="AG1028">
        <f t="shared" si="89"/>
        <v>-3.5538853158579573</v>
      </c>
      <c r="AH1028">
        <f t="shared" si="90"/>
        <v>-155.20578692557206</v>
      </c>
      <c r="AI1028">
        <f>SQRT(Table1[[#This Row],[ax]]*Table1[[#This Row],[ax]]+Table1[[#This Row],[ay]]*Table1[[#This Row],[ay]]+Table1[[#This Row],[az]]*Table1[[#This Row],[az]])-9.807</f>
        <v>-0.13332313113705396</v>
      </c>
    </row>
    <row r="1029" spans="1:35" x14ac:dyDescent="0.25">
      <c r="A1029">
        <v>57620127</v>
      </c>
      <c r="B1029">
        <v>3.8674E-2</v>
      </c>
      <c r="C1029">
        <v>7.4011999999999994E-2</v>
      </c>
      <c r="D1029">
        <v>9.9951919999999994</v>
      </c>
      <c r="E1029">
        <v>-3.0189000000000001E-2</v>
      </c>
      <c r="F1029">
        <v>-5.5369000000000002E-2</v>
      </c>
      <c r="G1029">
        <v>-2.669969</v>
      </c>
      <c r="H1029">
        <v>-10.643323000000001</v>
      </c>
      <c r="I1029">
        <v>9.9539550000000006</v>
      </c>
      <c r="J1029">
        <v>74.374404999999996</v>
      </c>
      <c r="K1029">
        <f>Table1[[#This Row],[mx]]-$W$8</f>
        <v>-2.7341464257156529</v>
      </c>
      <c r="L1029">
        <f>Table1[[#This Row],[my]]-$X$8</f>
        <v>-0.16332630921203872</v>
      </c>
      <c r="M1029">
        <f>Table1[[#This Row],[mz]]-$Y$8</f>
        <v>51.771398606784388</v>
      </c>
      <c r="N1029">
        <f>Table1[[#This Row],[cx]]*$W$9+Table1[[#This Row],[cy]]*$X$9+Table1[[#This Row],[cz]]*$Y$9</f>
        <v>3.7538438710053128E-2</v>
      </c>
      <c r="O1029">
        <f>Table1[[#This Row],[cx]]*$W$10+Table1[[#This Row],[cy]]*$X$10+Table1[[#This Row],[cz]]*$Y$10</f>
        <v>-0.39990940721322288</v>
      </c>
      <c r="P1029">
        <f>Table1[[#This Row],[cx]]*$W$11+Table1[[#This Row],[cy]]*$X$11+Table1[[#This Row],[cz]]*$Y$11</f>
        <v>0.92516938121450165</v>
      </c>
      <c r="Q1029">
        <f t="shared" si="86"/>
        <v>2.9842743180340188E-4</v>
      </c>
      <c r="R1029">
        <f t="shared" si="87"/>
        <v>-84.637509606977517</v>
      </c>
      <c r="AF1029">
        <f t="shared" si="88"/>
        <v>-1.7297022877204422</v>
      </c>
      <c r="AG1029">
        <f t="shared" si="89"/>
        <v>-3.1724100158598554</v>
      </c>
      <c r="AH1029">
        <f t="shared" si="90"/>
        <v>-152.97795513076491</v>
      </c>
      <c r="AI1029">
        <f>SQRT(Table1[[#This Row],[ax]]*Table1[[#This Row],[ax]]+Table1[[#This Row],[ay]]*Table1[[#This Row],[ay]]+Table1[[#This Row],[az]]*Table1[[#This Row],[az]])-9.807</f>
        <v>0.18854083435628688</v>
      </c>
    </row>
    <row r="1030" spans="1:35" x14ac:dyDescent="0.25">
      <c r="A1030">
        <v>57671612</v>
      </c>
      <c r="B1030">
        <v>1.7125000000000001E-2</v>
      </c>
      <c r="C1030">
        <v>6.4435000000000006E-2</v>
      </c>
      <c r="D1030">
        <v>9.8682920000000003</v>
      </c>
      <c r="E1030">
        <v>-1.0748000000000001E-2</v>
      </c>
      <c r="F1030">
        <v>-5.5634999999999997E-2</v>
      </c>
      <c r="G1030">
        <v>-2.6995309999999999</v>
      </c>
      <c r="H1030">
        <v>-11.364903999999999</v>
      </c>
      <c r="I1030">
        <v>9.2300310000000003</v>
      </c>
      <c r="J1030">
        <v>74.027671999999995</v>
      </c>
      <c r="K1030">
        <f>Table1[[#This Row],[mx]]-$W$8</f>
        <v>-3.4557274257156516</v>
      </c>
      <c r="L1030">
        <f>Table1[[#This Row],[my]]-$X$8</f>
        <v>-0.88725030921203896</v>
      </c>
      <c r="M1030">
        <f>Table1[[#This Row],[mz]]-$Y$8</f>
        <v>51.424665606784387</v>
      </c>
      <c r="N1030">
        <f>Table1[[#This Row],[cx]]*$W$9+Table1[[#This Row],[cy]]*$X$9+Table1[[#This Row],[cz]]*$Y$9</f>
        <v>2.3128570719046199E-2</v>
      </c>
      <c r="O1030">
        <f>Table1[[#This Row],[cx]]*$W$10+Table1[[#This Row],[cy]]*$X$10+Table1[[#This Row],[cz]]*$Y$10</f>
        <v>-0.4107764996970687</v>
      </c>
      <c r="P1030">
        <f>Table1[[#This Row],[cx]]*$W$11+Table1[[#This Row],[cy]]*$X$11+Table1[[#This Row],[cz]]*$Y$11</f>
        <v>0.91467610928605303</v>
      </c>
      <c r="Q1030">
        <f t="shared" si="86"/>
        <v>3.4864872557018132E-5</v>
      </c>
      <c r="R1030">
        <f t="shared" si="87"/>
        <v>-86.777391605897478</v>
      </c>
      <c r="AF1030">
        <f t="shared" si="88"/>
        <v>-0.61581503820660888</v>
      </c>
      <c r="AG1030">
        <f t="shared" si="89"/>
        <v>-3.187650693210335</v>
      </c>
      <c r="AH1030">
        <f t="shared" si="90"/>
        <v>-154.67173296473064</v>
      </c>
      <c r="AI1030">
        <f>SQRT(Table1[[#This Row],[ax]]*Table1[[#This Row],[ax]]+Table1[[#This Row],[ay]]*Table1[[#This Row],[ay]]+Table1[[#This Row],[az]]*Table1[[#This Row],[az]])-9.807</f>
        <v>6.1517220540986628E-2</v>
      </c>
    </row>
    <row r="1031" spans="1:35" x14ac:dyDescent="0.25">
      <c r="A1031">
        <v>57723091</v>
      </c>
      <c r="B1031">
        <v>-7.3858999999999994E-2</v>
      </c>
      <c r="C1031">
        <v>2.1819999999999999E-3</v>
      </c>
      <c r="D1031">
        <v>9.7318160000000002</v>
      </c>
      <c r="E1031">
        <v>-1.2879E-2</v>
      </c>
      <c r="F1031">
        <v>-5.4836000000000003E-2</v>
      </c>
      <c r="G1031">
        <v>-2.7898130000000001</v>
      </c>
      <c r="H1031">
        <v>-9.7413460000000001</v>
      </c>
      <c r="I1031">
        <v>8.3251259999999991</v>
      </c>
      <c r="J1031">
        <v>73.854301000000007</v>
      </c>
      <c r="K1031">
        <f>Table1[[#This Row],[mx]]-$W$8</f>
        <v>-1.8321694257156524</v>
      </c>
      <c r="L1031">
        <f>Table1[[#This Row],[my]]-$X$8</f>
        <v>-1.7921553092120401</v>
      </c>
      <c r="M1031">
        <f>Table1[[#This Row],[mz]]-$Y$8</f>
        <v>51.251294606784398</v>
      </c>
      <c r="N1031">
        <f>Table1[[#This Row],[cx]]*$W$9+Table1[[#This Row],[cy]]*$X$9+Table1[[#This Row],[cz]]*$Y$9</f>
        <v>5.3639707734023538E-2</v>
      </c>
      <c r="O1031">
        <f>Table1[[#This Row],[cx]]*$W$10+Table1[[#This Row],[cy]]*$X$10+Table1[[#This Row],[cz]]*$Y$10</f>
        <v>-0.42488848415719777</v>
      </c>
      <c r="P1031">
        <f>Table1[[#This Row],[cx]]*$W$11+Table1[[#This Row],[cy]]*$X$11+Table1[[#This Row],[cz]]*$Y$11</f>
        <v>0.90314427922576845</v>
      </c>
      <c r="Q1031">
        <f t="shared" si="86"/>
        <v>8.5187119639683045E-7</v>
      </c>
      <c r="R1031">
        <f t="shared" si="87"/>
        <v>-82.804803625766652</v>
      </c>
      <c r="AF1031">
        <f t="shared" si="88"/>
        <v>-0.73791234434898723</v>
      </c>
      <c r="AG1031">
        <f t="shared" si="89"/>
        <v>-3.1418713653793824</v>
      </c>
      <c r="AH1031">
        <f t="shared" si="90"/>
        <v>-159.84451053073073</v>
      </c>
      <c r="AI1031">
        <f>SQRT(Table1[[#This Row],[ax]]*Table1[[#This Row],[ax]]+Table1[[#This Row],[ay]]*Table1[[#This Row],[ay]]+Table1[[#This Row],[az]]*Table1[[#This Row],[az]])-9.807</f>
        <v>-7.4903485329535613E-2</v>
      </c>
    </row>
    <row r="1032" spans="1:35" x14ac:dyDescent="0.25">
      <c r="A1032">
        <v>57774569</v>
      </c>
      <c r="B1032">
        <v>-5.4704000000000003E-2</v>
      </c>
      <c r="C1032">
        <v>-2.6059999999999998E-3</v>
      </c>
      <c r="D1032">
        <v>9.8132230000000007</v>
      </c>
      <c r="E1032">
        <v>-3.7379999999999997E-2</v>
      </c>
      <c r="F1032">
        <v>-5.457E-2</v>
      </c>
      <c r="G1032">
        <v>-2.9831620000000001</v>
      </c>
      <c r="H1032">
        <v>-10.282533000000001</v>
      </c>
      <c r="I1032">
        <v>8.5061060000000008</v>
      </c>
      <c r="J1032">
        <v>74.027671999999995</v>
      </c>
      <c r="K1032">
        <f>Table1[[#This Row],[mx]]-$W$8</f>
        <v>-2.3733564257156532</v>
      </c>
      <c r="L1032">
        <f>Table1[[#This Row],[my]]-$X$8</f>
        <v>-1.6111753092120384</v>
      </c>
      <c r="M1032">
        <f>Table1[[#This Row],[mz]]-$Y$8</f>
        <v>51.424665606784387</v>
      </c>
      <c r="N1032">
        <f>Table1[[#This Row],[cx]]*$W$9+Table1[[#This Row],[cy]]*$X$9+Table1[[#This Row],[cz]]*$Y$9</f>
        <v>4.3656921291953511E-2</v>
      </c>
      <c r="O1032">
        <f>Table1[[#This Row],[cx]]*$W$10+Table1[[#This Row],[cy]]*$X$10+Table1[[#This Row],[cz]]*$Y$10</f>
        <v>-0.42325028481798094</v>
      </c>
      <c r="P1032">
        <f>Table1[[#This Row],[cx]]*$W$11+Table1[[#This Row],[cy]]*$X$11+Table1[[#This Row],[cz]]*$Y$11</f>
        <v>0.90818503803483674</v>
      </c>
      <c r="Q1032">
        <f t="shared" si="86"/>
        <v>3.4184996401171454E-5</v>
      </c>
      <c r="R1032">
        <f t="shared" si="87"/>
        <v>-84.110948633327425</v>
      </c>
      <c r="AF1032">
        <f t="shared" si="88"/>
        <v>-2.1417162381990171</v>
      </c>
      <c r="AG1032">
        <f t="shared" si="89"/>
        <v>-3.1266306880289023</v>
      </c>
      <c r="AH1032">
        <f t="shared" si="90"/>
        <v>-170.92259220380569</v>
      </c>
      <c r="AI1032">
        <f>SQRT(Table1[[#This Row],[ax]]*Table1[[#This Row],[ax]]+Table1[[#This Row],[ay]]*Table1[[#This Row],[ay]]+Table1[[#This Row],[az]]*Table1[[#This Row],[az]])-9.807</f>
        <v>6.3758190839209306E-3</v>
      </c>
    </row>
    <row r="1033" spans="1:35" x14ac:dyDescent="0.25">
      <c r="A1033">
        <v>57826039</v>
      </c>
      <c r="B1033">
        <v>-0.186392</v>
      </c>
      <c r="C1033">
        <v>-3.6126999999999999E-2</v>
      </c>
      <c r="D1033">
        <v>10.007163</v>
      </c>
      <c r="E1033">
        <v>-1.7139999999999999E-2</v>
      </c>
      <c r="F1033">
        <v>-5.8831000000000001E-2</v>
      </c>
      <c r="G1033">
        <v>-2.8755679999999999</v>
      </c>
      <c r="H1033">
        <v>-10.462928</v>
      </c>
      <c r="I1033">
        <v>9.4110119999999995</v>
      </c>
      <c r="J1033">
        <v>75.587967000000006</v>
      </c>
      <c r="K1033">
        <f>Table1[[#This Row],[mx]]-$W$8</f>
        <v>-2.5537514257156522</v>
      </c>
      <c r="L1033">
        <f>Table1[[#This Row],[my]]-$X$8</f>
        <v>-0.70626930921203979</v>
      </c>
      <c r="M1033">
        <f>Table1[[#This Row],[mz]]-$Y$8</f>
        <v>52.984960606784398</v>
      </c>
      <c r="N1033">
        <f>Table1[[#This Row],[cx]]*$W$9+Table1[[#This Row],[cy]]*$X$9+Table1[[#This Row],[cz]]*$Y$9</f>
        <v>4.3016637680004487E-2</v>
      </c>
      <c r="O1033">
        <f>Table1[[#This Row],[cx]]*$W$10+Table1[[#This Row],[cy]]*$X$10+Table1[[#This Row],[cz]]*$Y$10</f>
        <v>-0.41889711225041198</v>
      </c>
      <c r="P1033">
        <f>Table1[[#This Row],[cx]]*$W$11+Table1[[#This Row],[cy]]*$X$11+Table1[[#This Row],[cz]]*$Y$11</f>
        <v>0.9427006468078456</v>
      </c>
      <c r="Q1033">
        <f t="shared" si="86"/>
        <v>4.3572846211438363E-3</v>
      </c>
      <c r="R1033">
        <f t="shared" si="87"/>
        <v>-84.136835586932335</v>
      </c>
      <c r="AF1033">
        <f t="shared" si="88"/>
        <v>-0.98204966085423095</v>
      </c>
      <c r="AG1033">
        <f t="shared" si="89"/>
        <v>-3.3707680045341464</v>
      </c>
      <c r="AH1033">
        <f t="shared" si="90"/>
        <v>-164.75791010287512</v>
      </c>
      <c r="AI1033">
        <f>SQRT(Table1[[#This Row],[ax]]*Table1[[#This Row],[ax]]+Table1[[#This Row],[ay]]*Table1[[#This Row],[ay]]+Table1[[#This Row],[az]]*Table1[[#This Row],[az]])-9.807</f>
        <v>0.20196390473869208</v>
      </c>
    </row>
    <row r="1034" spans="1:35" x14ac:dyDescent="0.25">
      <c r="A1034">
        <v>57877518</v>
      </c>
      <c r="B1034">
        <v>-0.21751799999999999</v>
      </c>
      <c r="C1034">
        <v>-2.4154999999999999E-2</v>
      </c>
      <c r="D1034">
        <v>9.6480139999999999</v>
      </c>
      <c r="E1034">
        <v>2.0349999999999999E-3</v>
      </c>
      <c r="F1034">
        <v>-4.6047999999999999E-2</v>
      </c>
      <c r="G1034">
        <v>-2.6305540000000001</v>
      </c>
      <c r="H1034">
        <v>-9.0197649999999996</v>
      </c>
      <c r="I1034">
        <v>7.9631639999999999</v>
      </c>
      <c r="J1034">
        <v>73.854301000000007</v>
      </c>
      <c r="K1034">
        <f>Table1[[#This Row],[mx]]-$W$8</f>
        <v>-1.110588425715652</v>
      </c>
      <c r="L1034">
        <f>Table1[[#This Row],[my]]-$X$8</f>
        <v>-2.1541173092120394</v>
      </c>
      <c r="M1034">
        <f>Table1[[#This Row],[mz]]-$Y$8</f>
        <v>51.251294606784398</v>
      </c>
      <c r="N1034">
        <f>Table1[[#This Row],[cx]]*$W$9+Table1[[#This Row],[cy]]*$X$9+Table1[[#This Row],[cz]]*$Y$9</f>
        <v>6.7337702350276474E-2</v>
      </c>
      <c r="O1034">
        <f>Table1[[#This Row],[cx]]*$W$10+Table1[[#This Row],[cy]]*$X$10+Table1[[#This Row],[cz]]*$Y$10</f>
        <v>-0.43102123644390783</v>
      </c>
      <c r="P1034">
        <f>Table1[[#This Row],[cx]]*$W$11+Table1[[#This Row],[cy]]*$X$11+Table1[[#This Row],[cz]]*$Y$11</f>
        <v>0.89968077542612079</v>
      </c>
      <c r="Q1034">
        <f t="shared" si="86"/>
        <v>6.8032239448980577E-8</v>
      </c>
      <c r="R1034">
        <f t="shared" si="87"/>
        <v>-81.120556186691289</v>
      </c>
      <c r="AF1034">
        <f t="shared" si="88"/>
        <v>0.11659691130912252</v>
      </c>
      <c r="AG1034">
        <f t="shared" si="89"/>
        <v>-2.6383560550184146</v>
      </c>
      <c r="AH1034">
        <f t="shared" si="90"/>
        <v>-150.71964198125676</v>
      </c>
      <c r="AI1034">
        <f>SQRT(Table1[[#This Row],[ax]]*Table1[[#This Row],[ax]]+Table1[[#This Row],[ay]]*Table1[[#This Row],[ay]]+Table1[[#This Row],[az]]*Table1[[#This Row],[az]])-9.807</f>
        <v>-0.15650407033167113</v>
      </c>
    </row>
    <row r="1035" spans="1:35" x14ac:dyDescent="0.25">
      <c r="A1035">
        <v>57928987</v>
      </c>
      <c r="B1035">
        <v>-0.449768</v>
      </c>
      <c r="C1035">
        <v>-0.258799</v>
      </c>
      <c r="D1035">
        <v>9.9736419999999999</v>
      </c>
      <c r="E1035">
        <v>2.6003999999999999E-2</v>
      </c>
      <c r="F1035">
        <v>-2.3144000000000001E-2</v>
      </c>
      <c r="G1035">
        <v>-2.2249479999999999</v>
      </c>
      <c r="H1035">
        <v>-9.0197649999999996</v>
      </c>
      <c r="I1035">
        <v>7.6012019999999998</v>
      </c>
      <c r="J1035">
        <v>72.814102000000005</v>
      </c>
      <c r="K1035">
        <f>Table1[[#This Row],[mx]]-$W$8</f>
        <v>-1.110588425715652</v>
      </c>
      <c r="L1035">
        <f>Table1[[#This Row],[my]]-$X$8</f>
        <v>-2.5160793092120395</v>
      </c>
      <c r="M1035">
        <f>Table1[[#This Row],[mz]]-$Y$8</f>
        <v>50.211095606784397</v>
      </c>
      <c r="N1035">
        <f>Table1[[#This Row],[cx]]*$W$9+Table1[[#This Row],[cy]]*$X$9+Table1[[#This Row],[cz]]*$Y$9</f>
        <v>6.5500189922792218E-2</v>
      </c>
      <c r="O1035">
        <f>Table1[[#This Row],[cx]]*$W$10+Table1[[#This Row],[cy]]*$X$10+Table1[[#This Row],[cz]]*$Y$10</f>
        <v>-0.42962655782110898</v>
      </c>
      <c r="P1035">
        <f>Table1[[#This Row],[cx]]*$W$11+Table1[[#This Row],[cy]]*$X$11+Table1[[#This Row],[cz]]*$Y$11</f>
        <v>0.87854339217746646</v>
      </c>
      <c r="Q1035">
        <f t="shared" si="86"/>
        <v>1.5438812240998324E-3</v>
      </c>
      <c r="R1035">
        <f t="shared" si="87"/>
        <v>-81.331526288049545</v>
      </c>
      <c r="AF1035">
        <f t="shared" si="88"/>
        <v>1.4899194504581927</v>
      </c>
      <c r="AG1035">
        <f t="shared" si="89"/>
        <v>-1.3260535210507773</v>
      </c>
      <c r="AH1035">
        <f t="shared" si="90"/>
        <v>-127.48013003607349</v>
      </c>
      <c r="AI1035">
        <f>SQRT(Table1[[#This Row],[ax]]*Table1[[#This Row],[ax]]+Table1[[#This Row],[ay]]*Table1[[#This Row],[ay]]+Table1[[#This Row],[az]]*Table1[[#This Row],[az]])-9.807</f>
        <v>0.18013186657655922</v>
      </c>
    </row>
    <row r="1036" spans="1:35" x14ac:dyDescent="0.25">
      <c r="A1036">
        <v>57980467</v>
      </c>
      <c r="B1036">
        <v>-0.56230100000000005</v>
      </c>
      <c r="C1036">
        <v>-0.30429099999999998</v>
      </c>
      <c r="D1036">
        <v>10.069414999999999</v>
      </c>
      <c r="E1036">
        <v>1.9612000000000001E-2</v>
      </c>
      <c r="F1036">
        <v>-2.7671000000000001E-2</v>
      </c>
      <c r="G1036">
        <v>-1.8997710000000001</v>
      </c>
      <c r="H1036">
        <v>-8.8393700000000006</v>
      </c>
      <c r="I1036">
        <v>10.315917000000001</v>
      </c>
      <c r="J1036">
        <v>72.293998999999999</v>
      </c>
      <c r="K1036">
        <f>Table1[[#This Row],[mx]]-$W$8</f>
        <v>-0.930193425715653</v>
      </c>
      <c r="L1036">
        <f>Table1[[#This Row],[my]]-$X$8</f>
        <v>0.19863569078796139</v>
      </c>
      <c r="M1036">
        <f>Table1[[#This Row],[mz]]-$Y$8</f>
        <v>49.690992606784391</v>
      </c>
      <c r="N1036">
        <f>Table1[[#This Row],[cx]]*$W$9+Table1[[#This Row],[cy]]*$X$9+Table1[[#This Row],[cz]]*$Y$9</f>
        <v>6.8313345109306881E-2</v>
      </c>
      <c r="O1036">
        <f>Table1[[#This Row],[cx]]*$W$10+Table1[[#This Row],[cy]]*$X$10+Table1[[#This Row],[cz]]*$Y$10</f>
        <v>-0.37643084790767778</v>
      </c>
      <c r="P1036">
        <f>Table1[[#This Row],[cx]]*$W$11+Table1[[#This Row],[cy]]*$X$11+Table1[[#This Row],[cz]]*$Y$11</f>
        <v>0.88848961093723267</v>
      </c>
      <c r="Q1036">
        <f t="shared" si="86"/>
        <v>4.1241204036679526E-3</v>
      </c>
      <c r="R1036">
        <f t="shared" si="87"/>
        <v>-79.714106263587382</v>
      </c>
      <c r="AF1036">
        <f t="shared" si="88"/>
        <v>1.1236848278105707</v>
      </c>
      <c r="AG1036">
        <f t="shared" si="89"/>
        <v>-1.585431514906501</v>
      </c>
      <c r="AH1036">
        <f t="shared" si="90"/>
        <v>-108.84886034134793</v>
      </c>
      <c r="AI1036">
        <f>SQRT(Table1[[#This Row],[ax]]*Table1[[#This Row],[ax]]+Table1[[#This Row],[ay]]*Table1[[#This Row],[ay]]+Table1[[#This Row],[az]]*Table1[[#This Row],[az]])-9.807</f>
        <v>0.28269245663647524</v>
      </c>
    </row>
    <row r="1037" spans="1:35" x14ac:dyDescent="0.25">
      <c r="A1037">
        <v>58031951</v>
      </c>
      <c r="B1037">
        <v>-0.55272399999999999</v>
      </c>
      <c r="C1037">
        <v>-0.23006699999999999</v>
      </c>
      <c r="D1037">
        <v>9.7940679999999993</v>
      </c>
      <c r="E1037">
        <v>-6.221E-3</v>
      </c>
      <c r="F1037">
        <v>-2.2877999999999999E-2</v>
      </c>
      <c r="G1037">
        <v>-1.66248</v>
      </c>
      <c r="H1037">
        <v>-8.8393700000000006</v>
      </c>
      <c r="I1037">
        <v>7.4202209999999997</v>
      </c>
      <c r="J1037">
        <v>72.987465</v>
      </c>
      <c r="K1037">
        <f>Table1[[#This Row],[mx]]-$W$8</f>
        <v>-0.930193425715653</v>
      </c>
      <c r="L1037">
        <f>Table1[[#This Row],[my]]-$X$8</f>
        <v>-2.6970603092120395</v>
      </c>
      <c r="M1037">
        <f>Table1[[#This Row],[mz]]-$Y$8</f>
        <v>50.384458606784392</v>
      </c>
      <c r="N1037">
        <f>Table1[[#This Row],[cx]]*$W$9+Table1[[#This Row],[cy]]*$X$9+Table1[[#This Row],[cz]]*$Y$9</f>
        <v>6.9215403389453728E-2</v>
      </c>
      <c r="O1037">
        <f>Table1[[#This Row],[cx]]*$W$10+Table1[[#This Row],[cy]]*$X$10+Table1[[#This Row],[cz]]*$Y$10</f>
        <v>-0.43412103100188248</v>
      </c>
      <c r="P1037">
        <f>Table1[[#This Row],[cx]]*$W$11+Table1[[#This Row],[cy]]*$X$11+Table1[[#This Row],[cz]]*$Y$11</f>
        <v>0.88012051050606477</v>
      </c>
      <c r="Q1037">
        <f t="shared" si="86"/>
        <v>1.0327254115111968E-3</v>
      </c>
      <c r="R1037">
        <f t="shared" si="87"/>
        <v>-80.941120447555605</v>
      </c>
      <c r="AF1037">
        <f t="shared" si="88"/>
        <v>-0.35643704435088513</v>
      </c>
      <c r="AG1037">
        <f t="shared" si="89"/>
        <v>-1.3108128437002973</v>
      </c>
      <c r="AH1037">
        <f t="shared" si="90"/>
        <v>-95.253087524909091</v>
      </c>
      <c r="AI1037">
        <f>SQRT(Table1[[#This Row],[ax]]*Table1[[#This Row],[ax]]+Table1[[#This Row],[ay]]*Table1[[#This Row],[ay]]+Table1[[#This Row],[az]]*Table1[[#This Row],[az]])-9.807</f>
        <v>5.3494960834417071E-3</v>
      </c>
    </row>
    <row r="1038" spans="1:35" x14ac:dyDescent="0.25">
      <c r="A1038">
        <v>58083430</v>
      </c>
      <c r="B1038">
        <v>-0.58145500000000006</v>
      </c>
      <c r="C1038">
        <v>-0.21091299999999999</v>
      </c>
      <c r="D1038">
        <v>9.7653359999999996</v>
      </c>
      <c r="E1038">
        <v>-9.9489999999999995E-3</v>
      </c>
      <c r="F1038">
        <v>-1.4888E-2</v>
      </c>
      <c r="G1038">
        <v>-1.209203</v>
      </c>
      <c r="H1038">
        <v>-8.1177879999999991</v>
      </c>
      <c r="I1038">
        <v>8.5061060000000008</v>
      </c>
      <c r="J1038">
        <v>72.640732</v>
      </c>
      <c r="K1038">
        <f>Table1[[#This Row],[mx]]-$W$8</f>
        <v>-0.2086114257156515</v>
      </c>
      <c r="L1038">
        <f>Table1[[#This Row],[my]]-$X$8</f>
        <v>-1.6111753092120384</v>
      </c>
      <c r="M1038">
        <f>Table1[[#This Row],[mz]]-$Y$8</f>
        <v>50.037725606784392</v>
      </c>
      <c r="N1038">
        <f>Table1[[#This Row],[cx]]*$W$9+Table1[[#This Row],[cy]]*$X$9+Table1[[#This Row],[cz]]*$Y$9</f>
        <v>8.2462387797634457E-2</v>
      </c>
      <c r="O1038">
        <f>Table1[[#This Row],[cx]]*$W$10+Table1[[#This Row],[cy]]*$X$10+Table1[[#This Row],[cz]]*$Y$10</f>
        <v>-0.41140870925807538</v>
      </c>
      <c r="P1038">
        <f>Table1[[#This Row],[cx]]*$W$11+Table1[[#This Row],[cy]]*$X$11+Table1[[#This Row],[cz]]*$Y$11</f>
        <v>0.88084154855378438</v>
      </c>
      <c r="Q1038">
        <f t="shared" si="86"/>
        <v>2.3098592294982629E-3</v>
      </c>
      <c r="R1038">
        <f t="shared" si="87"/>
        <v>-78.665879115204064</v>
      </c>
      <c r="AF1038">
        <f t="shared" si="88"/>
        <v>-0.57003571037565604</v>
      </c>
      <c r="AG1038">
        <f t="shared" si="89"/>
        <v>-0.85301956539076962</v>
      </c>
      <c r="AH1038">
        <f t="shared" si="90"/>
        <v>-69.282228474557684</v>
      </c>
      <c r="AI1038">
        <f>SQRT(Table1[[#This Row],[ax]]*Table1[[#This Row],[ax]]+Table1[[#This Row],[ay]]*Table1[[#This Row],[ay]]+Table1[[#This Row],[az]]*Table1[[#This Row],[az]])-9.807</f>
        <v>-2.2095227673904816E-2</v>
      </c>
    </row>
    <row r="1039" spans="1:35" x14ac:dyDescent="0.25">
      <c r="A1039">
        <v>58134906</v>
      </c>
      <c r="B1039">
        <v>-0.35878300000000002</v>
      </c>
      <c r="C1039">
        <v>-0.25401000000000001</v>
      </c>
      <c r="D1039">
        <v>9.935333</v>
      </c>
      <c r="E1039">
        <v>-3.5515999999999999E-2</v>
      </c>
      <c r="F1039">
        <v>-1.4355E-2</v>
      </c>
      <c r="G1039">
        <v>-1.161532</v>
      </c>
      <c r="H1039">
        <v>-7.3962070000000004</v>
      </c>
      <c r="I1039">
        <v>8.5061060000000008</v>
      </c>
      <c r="J1039">
        <v>74.027671999999995</v>
      </c>
      <c r="K1039">
        <f>Table1[[#This Row],[mx]]-$W$8</f>
        <v>0.5129695742843472</v>
      </c>
      <c r="L1039">
        <f>Table1[[#This Row],[my]]-$X$8</f>
        <v>-1.6111753092120384</v>
      </c>
      <c r="M1039">
        <f>Table1[[#This Row],[mz]]-$Y$8</f>
        <v>51.424665606784387</v>
      </c>
      <c r="N1039">
        <f>Table1[[#This Row],[cx]]*$W$9+Table1[[#This Row],[cy]]*$X$9+Table1[[#This Row],[cz]]*$Y$9</f>
        <v>9.8597991675253627E-2</v>
      </c>
      <c r="O1039">
        <f>Table1[[#This Row],[cx]]*$W$10+Table1[[#This Row],[cy]]*$X$10+Table1[[#This Row],[cz]]*$Y$10</f>
        <v>-0.4215841863431109</v>
      </c>
      <c r="P1039">
        <f>Table1[[#This Row],[cx]]*$W$11+Table1[[#This Row],[cy]]*$X$11+Table1[[#This Row],[cz]]*$Y$11</f>
        <v>0.90469749238746477</v>
      </c>
      <c r="Q1039">
        <f t="shared" si="86"/>
        <v>3.519269191707329E-5</v>
      </c>
      <c r="R1039">
        <f t="shared" si="87"/>
        <v>-76.83654973665125</v>
      </c>
      <c r="AF1039">
        <f t="shared" si="88"/>
        <v>-2.0349169051866318</v>
      </c>
      <c r="AG1039">
        <f t="shared" si="89"/>
        <v>-0.82248091491029673</v>
      </c>
      <c r="AH1039">
        <f t="shared" si="90"/>
        <v>-66.550881369389543</v>
      </c>
      <c r="AI1039">
        <f>SQRT(Table1[[#This Row],[ax]]*Table1[[#This Row],[ax]]+Table1[[#This Row],[ay]]*Table1[[#This Row],[ay]]+Table1[[#This Row],[az]]*Table1[[#This Row],[az]])-9.807</f>
        <v>0.13805345094122679</v>
      </c>
    </row>
    <row r="1040" spans="1:35" x14ac:dyDescent="0.25">
      <c r="A1040">
        <v>58186381</v>
      </c>
      <c r="B1040">
        <v>-0.25582700000000003</v>
      </c>
      <c r="C1040">
        <v>-6.0069999999999998E-2</v>
      </c>
      <c r="D1040">
        <v>9.8156180000000006</v>
      </c>
      <c r="E1040">
        <v>1.2359999999999999E-3</v>
      </c>
      <c r="F1040">
        <v>-3.4063000000000003E-2</v>
      </c>
      <c r="G1040">
        <v>-1.3082739999999999</v>
      </c>
      <c r="H1040">
        <v>-7.3962070000000004</v>
      </c>
      <c r="I1040">
        <v>9.2300310000000003</v>
      </c>
      <c r="J1040">
        <v>72.987465</v>
      </c>
      <c r="K1040">
        <f>Table1[[#This Row],[mx]]-$W$8</f>
        <v>0.5129695742843472</v>
      </c>
      <c r="L1040">
        <f>Table1[[#This Row],[my]]-$X$8</f>
        <v>-0.88725030921203896</v>
      </c>
      <c r="M1040">
        <f>Table1[[#This Row],[mz]]-$Y$8</f>
        <v>50.384458606784392</v>
      </c>
      <c r="N1040">
        <f>Table1[[#This Row],[cx]]*$W$9+Table1[[#This Row],[cy]]*$X$9+Table1[[#This Row],[cz]]*$Y$9</f>
        <v>9.6872255891589917E-2</v>
      </c>
      <c r="O1040">
        <f>Table1[[#This Row],[cx]]*$W$10+Table1[[#This Row],[cy]]*$X$10+Table1[[#This Row],[cz]]*$Y$10</f>
        <v>-0.40054159868040584</v>
      </c>
      <c r="P1040">
        <f>Table1[[#This Row],[cx]]*$W$11+Table1[[#This Row],[cy]]*$X$11+Table1[[#This Row],[cz]]*$Y$11</f>
        <v>0.89133482764215033</v>
      </c>
      <c r="Q1040">
        <f t="shared" si="86"/>
        <v>1.2748055216427877E-3</v>
      </c>
      <c r="R1040">
        <f t="shared" si="87"/>
        <v>-76.403912942679852</v>
      </c>
      <c r="AF1040">
        <f t="shared" si="88"/>
        <v>7.0817583478169743E-2</v>
      </c>
      <c r="AG1040">
        <f t="shared" si="89"/>
        <v>-1.9516661375541233</v>
      </c>
      <c r="AH1040">
        <f t="shared" si="90"/>
        <v>-74.958578646698257</v>
      </c>
      <c r="AI1040">
        <f>SQRT(Table1[[#This Row],[ax]]*Table1[[#This Row],[ax]]+Table1[[#This Row],[ay]]*Table1[[#This Row],[ay]]+Table1[[#This Row],[az]]*Table1[[#This Row],[az]])-9.807</f>
        <v>1.2135022024750697E-2</v>
      </c>
    </row>
    <row r="1041" spans="1:35" x14ac:dyDescent="0.25">
      <c r="A1041">
        <v>58237850</v>
      </c>
      <c r="B1041">
        <v>-0.18399799999999999</v>
      </c>
      <c r="C1041">
        <v>-0.40964099999999998</v>
      </c>
      <c r="D1041">
        <v>9.6863240000000008</v>
      </c>
      <c r="E1041">
        <v>-1.1547E-2</v>
      </c>
      <c r="F1041">
        <v>-4.5248999999999998E-2</v>
      </c>
      <c r="G1041">
        <v>-2.0427849999999999</v>
      </c>
      <c r="H1041">
        <v>-7.5766030000000004</v>
      </c>
      <c r="I1041">
        <v>8.3251259999999991</v>
      </c>
      <c r="J1041">
        <v>71.773894999999996</v>
      </c>
      <c r="K1041">
        <f>Table1[[#This Row],[mx]]-$W$8</f>
        <v>0.3325735742843472</v>
      </c>
      <c r="L1041">
        <f>Table1[[#This Row],[my]]-$X$8</f>
        <v>-1.7921553092120401</v>
      </c>
      <c r="M1041">
        <f>Table1[[#This Row],[mz]]-$Y$8</f>
        <v>49.170888606784388</v>
      </c>
      <c r="N1041">
        <f>Table1[[#This Row],[cx]]*$W$9+Table1[[#This Row],[cy]]*$X$9+Table1[[#This Row],[cz]]*$Y$9</f>
        <v>9.1244970192880234E-2</v>
      </c>
      <c r="O1041">
        <f>Table1[[#This Row],[cx]]*$W$10+Table1[[#This Row],[cy]]*$X$10+Table1[[#This Row],[cz]]*$Y$10</f>
        <v>-0.40775093959203101</v>
      </c>
      <c r="P1041">
        <f>Table1[[#This Row],[cx]]*$W$11+Table1[[#This Row],[cy]]*$X$11+Table1[[#This Row],[cz]]*$Y$11</f>
        <v>0.86343694865684784</v>
      </c>
      <c r="Q1041">
        <f t="shared" si="86"/>
        <v>6.3824380435797733E-3</v>
      </c>
      <c r="R1041">
        <f t="shared" si="87"/>
        <v>-77.3863719184167</v>
      </c>
      <c r="AF1041">
        <f t="shared" si="88"/>
        <v>-0.66159436603756161</v>
      </c>
      <c r="AG1041">
        <f t="shared" si="89"/>
        <v>-2.592576727187462</v>
      </c>
      <c r="AH1041">
        <f t="shared" si="90"/>
        <v>-117.04295895263186</v>
      </c>
      <c r="AI1041">
        <f>SQRT(Table1[[#This Row],[ax]]*Table1[[#This Row],[ax]]+Table1[[#This Row],[ay]]*Table1[[#This Row],[ay]]+Table1[[#This Row],[az]]*Table1[[#This Row],[az]])-9.807</f>
        <v>-0.11027201341292603</v>
      </c>
    </row>
    <row r="1042" spans="1:35" x14ac:dyDescent="0.25">
      <c r="A1042">
        <v>58289331</v>
      </c>
      <c r="B1042">
        <v>-0.114562</v>
      </c>
      <c r="C1042">
        <v>-0.189364</v>
      </c>
      <c r="D1042">
        <v>9.7940679999999993</v>
      </c>
      <c r="E1042">
        <v>-1.4742999999999999E-2</v>
      </c>
      <c r="F1042">
        <v>-4.9243000000000002E-2</v>
      </c>
      <c r="G1042">
        <v>-2.4236230000000001</v>
      </c>
      <c r="H1042">
        <v>-8.2981839999999991</v>
      </c>
      <c r="I1042">
        <v>10.496898</v>
      </c>
      <c r="J1042">
        <v>73.160835000000006</v>
      </c>
      <c r="K1042">
        <f>Table1[[#This Row],[mx]]-$W$8</f>
        <v>-0.3890074257156515</v>
      </c>
      <c r="L1042">
        <f>Table1[[#This Row],[my]]-$X$8</f>
        <v>0.37961669078796056</v>
      </c>
      <c r="M1042">
        <f>Table1[[#This Row],[mz]]-$Y$8</f>
        <v>50.557828606784398</v>
      </c>
      <c r="N1042">
        <f>Table1[[#This Row],[cx]]*$W$9+Table1[[#This Row],[cy]]*$X$9+Table1[[#This Row],[cz]]*$Y$9</f>
        <v>8.0133638686382541E-2</v>
      </c>
      <c r="O1042">
        <f>Table1[[#This Row],[cx]]*$W$10+Table1[[#This Row],[cy]]*$X$10+Table1[[#This Row],[cz]]*$Y$10</f>
        <v>-0.37946380563641319</v>
      </c>
      <c r="P1042">
        <f>Table1[[#This Row],[cx]]*$W$11+Table1[[#This Row],[cy]]*$X$11+Table1[[#This Row],[cz]]*$Y$11</f>
        <v>0.90458637205764103</v>
      </c>
      <c r="Q1042">
        <f t="shared" si="86"/>
        <v>9.8027324649674146E-4</v>
      </c>
      <c r="R1042">
        <f t="shared" si="87"/>
        <v>-78.075703710511632</v>
      </c>
      <c r="AF1042">
        <f t="shared" si="88"/>
        <v>-0.84471167736137265</v>
      </c>
      <c r="AG1042">
        <f t="shared" si="89"/>
        <v>-2.8214160705627132</v>
      </c>
      <c r="AH1042">
        <f t="shared" si="90"/>
        <v>-138.86336903083512</v>
      </c>
      <c r="AI1042">
        <f>SQRT(Table1[[#This Row],[ax]]*Table1[[#This Row],[ax]]+Table1[[#This Row],[ay]]*Table1[[#This Row],[ay]]+Table1[[#This Row],[az]]*Table1[[#This Row],[az]])-9.807</f>
        <v>-1.0431663844528316E-2</v>
      </c>
    </row>
    <row r="1043" spans="1:35" x14ac:dyDescent="0.25">
      <c r="A1043">
        <v>58340814</v>
      </c>
      <c r="B1043">
        <v>-2.8367E-2</v>
      </c>
      <c r="C1043">
        <v>-0.29710799999999998</v>
      </c>
      <c r="D1043">
        <v>9.7677309999999995</v>
      </c>
      <c r="E1043">
        <v>2.0349999999999999E-3</v>
      </c>
      <c r="F1043">
        <v>-6.3891000000000003E-2</v>
      </c>
      <c r="G1043">
        <v>-2.9336259999999998</v>
      </c>
      <c r="H1043">
        <v>-7.2158119999999997</v>
      </c>
      <c r="I1043">
        <v>9.7729739999999996</v>
      </c>
      <c r="J1043">
        <v>71.773894999999996</v>
      </c>
      <c r="K1043">
        <f>Table1[[#This Row],[mx]]-$W$8</f>
        <v>0.69336457428434795</v>
      </c>
      <c r="L1043">
        <f>Table1[[#This Row],[my]]-$X$8</f>
        <v>-0.34430730921203967</v>
      </c>
      <c r="M1043">
        <f>Table1[[#This Row],[mz]]-$Y$8</f>
        <v>49.170888606784388</v>
      </c>
      <c r="N1043">
        <f>Table1[[#This Row],[cx]]*$W$9+Table1[[#This Row],[cy]]*$X$9+Table1[[#This Row],[cz]]*$Y$9</f>
        <v>9.8261662597919117E-2</v>
      </c>
      <c r="O1043">
        <f>Table1[[#This Row],[cx]]*$W$10+Table1[[#This Row],[cy]]*$X$10+Table1[[#This Row],[cz]]*$Y$10</f>
        <v>-0.38134557067112929</v>
      </c>
      <c r="P1043">
        <f>Table1[[#This Row],[cx]]*$W$11+Table1[[#This Row],[cy]]*$X$11+Table1[[#This Row],[cz]]*$Y$11</f>
        <v>0.87336747711666884</v>
      </c>
      <c r="Q1043">
        <f t="shared" si="86"/>
        <v>6.748532350183847E-3</v>
      </c>
      <c r="R1043">
        <f t="shared" si="87"/>
        <v>-75.550851424619808</v>
      </c>
      <c r="AF1043">
        <f t="shared" si="88"/>
        <v>0.11659691130912252</v>
      </c>
      <c r="AG1043">
        <f t="shared" si="89"/>
        <v>-3.6606846488703431</v>
      </c>
      <c r="AH1043">
        <f t="shared" si="90"/>
        <v>-168.08438846984563</v>
      </c>
      <c r="AI1043">
        <f>SQRT(Table1[[#This Row],[ax]]*Table1[[#This Row],[ax]]+Table1[[#This Row],[ay]]*Table1[[#This Row],[ay]]+Table1[[#This Row],[az]]*Table1[[#This Row],[az]])-9.807</f>
        <v>-3.4710261217488991E-2</v>
      </c>
    </row>
    <row r="1044" spans="1:35" x14ac:dyDescent="0.25">
      <c r="A1044">
        <v>58392282</v>
      </c>
      <c r="B1044">
        <v>-8.3435999999999996E-2</v>
      </c>
      <c r="C1044">
        <v>-0.34978300000000001</v>
      </c>
      <c r="D1044">
        <v>9.9640660000000008</v>
      </c>
      <c r="E1044">
        <v>-1.7939E-2</v>
      </c>
      <c r="F1044">
        <v>-7.2679999999999995E-2</v>
      </c>
      <c r="G1044">
        <v>-3.405545</v>
      </c>
      <c r="H1044">
        <v>-6.8550209999999998</v>
      </c>
      <c r="I1044">
        <v>8.3251259999999991</v>
      </c>
      <c r="J1044">
        <v>72.814102000000005</v>
      </c>
      <c r="K1044">
        <f>Table1[[#This Row],[mx]]-$W$8</f>
        <v>1.0541555742843478</v>
      </c>
      <c r="L1044">
        <f>Table1[[#This Row],[my]]-$X$8</f>
        <v>-1.7921553092120401</v>
      </c>
      <c r="M1044">
        <f>Table1[[#This Row],[mz]]-$Y$8</f>
        <v>50.211095606784397</v>
      </c>
      <c r="N1044">
        <f>Table1[[#This Row],[cx]]*$W$9+Table1[[#This Row],[cy]]*$X$9+Table1[[#This Row],[cz]]*$Y$9</f>
        <v>0.10678051011698687</v>
      </c>
      <c r="O1044">
        <f>Table1[[#This Row],[cx]]*$W$10+Table1[[#This Row],[cy]]*$X$10+Table1[[#This Row],[cz]]*$Y$10</f>
        <v>-0.41527843101995909</v>
      </c>
      <c r="P1044">
        <f>Table1[[#This Row],[cx]]*$W$11+Table1[[#This Row],[cy]]*$X$11+Table1[[#This Row],[cz]]*$Y$11</f>
        <v>0.88111096952999579</v>
      </c>
      <c r="Q1044">
        <f t="shared" si="86"/>
        <v>1.5828626771482394E-3</v>
      </c>
      <c r="R1044">
        <f t="shared" si="87"/>
        <v>-75.579922097317635</v>
      </c>
      <c r="AF1044">
        <f t="shared" si="88"/>
        <v>-1.0278289886851837</v>
      </c>
      <c r="AG1044">
        <f t="shared" si="89"/>
        <v>-4.1642572550108232</v>
      </c>
      <c r="AH1044">
        <f t="shared" si="90"/>
        <v>-195.12335544187994</v>
      </c>
      <c r="AI1044">
        <f>SQRT(Table1[[#This Row],[ax]]*Table1[[#This Row],[ax]]+Table1[[#This Row],[ay]]*Table1[[#This Row],[ay]]+Table1[[#This Row],[az]]*Table1[[#This Row],[az]])-9.807</f>
        <v>0.16355269107691051</v>
      </c>
    </row>
    <row r="1045" spans="1:35" x14ac:dyDescent="0.25">
      <c r="A1045">
        <v>58443751</v>
      </c>
      <c r="B1045">
        <v>0.175151</v>
      </c>
      <c r="C1045">
        <v>-0.31386799999999998</v>
      </c>
      <c r="D1045">
        <v>9.34633</v>
      </c>
      <c r="E1045">
        <v>-3.9244000000000001E-2</v>
      </c>
      <c r="F1045">
        <v>-6.4689999999999998E-2</v>
      </c>
      <c r="G1045">
        <v>-3.9325929999999998</v>
      </c>
      <c r="H1045">
        <v>-9.7413460000000001</v>
      </c>
      <c r="I1045">
        <v>10.134935</v>
      </c>
      <c r="J1045">
        <v>73.160835000000006</v>
      </c>
      <c r="K1045">
        <f>Table1[[#This Row],[mx]]-$W$8</f>
        <v>-1.8321694257156524</v>
      </c>
      <c r="L1045">
        <f>Table1[[#This Row],[my]]-$X$8</f>
        <v>1.7653690787961196E-2</v>
      </c>
      <c r="M1045">
        <f>Table1[[#This Row],[mz]]-$Y$8</f>
        <v>50.557828606784398</v>
      </c>
      <c r="N1045">
        <f>Table1[[#This Row],[cx]]*$W$9+Table1[[#This Row],[cy]]*$X$9+Table1[[#This Row],[cz]]*$Y$9</f>
        <v>5.2625858964636452E-2</v>
      </c>
      <c r="O1045">
        <f>Table1[[#This Row],[cx]]*$W$10+Table1[[#This Row],[cy]]*$X$10+Table1[[#This Row],[cz]]*$Y$10</f>
        <v>-0.38684614900724174</v>
      </c>
      <c r="P1045">
        <f>Table1[[#This Row],[cx]]*$W$11+Table1[[#This Row],[cy]]*$X$11+Table1[[#This Row],[cz]]*$Y$11</f>
        <v>0.90373851852115605</v>
      </c>
      <c r="Q1045">
        <f t="shared" si="86"/>
        <v>9.509369809963151E-4</v>
      </c>
      <c r="R1045">
        <f t="shared" si="87"/>
        <v>-82.253139759975767</v>
      </c>
      <c r="AF1045">
        <f t="shared" si="88"/>
        <v>-2.2485155712114029</v>
      </c>
      <c r="AG1045">
        <f t="shared" si="89"/>
        <v>-3.7064639767012952</v>
      </c>
      <c r="AH1045">
        <f t="shared" si="90"/>
        <v>-225.32098144269094</v>
      </c>
      <c r="AI1045">
        <f>SQRT(Table1[[#This Row],[ax]]*Table1[[#This Row],[ax]]+Table1[[#This Row],[ay]]*Table1[[#This Row],[ay]]+Table1[[#This Row],[az]]*Table1[[#This Row],[az]])-9.807</f>
        <v>-0.45376123136349023</v>
      </c>
    </row>
    <row r="1046" spans="1:35" x14ac:dyDescent="0.25">
      <c r="A1046">
        <v>58495218</v>
      </c>
      <c r="B1046">
        <v>0.61331199999999997</v>
      </c>
      <c r="C1046">
        <v>0.33978199999999997</v>
      </c>
      <c r="D1046">
        <v>8.8650699999999993</v>
      </c>
      <c r="E1046">
        <v>1.1356E-2</v>
      </c>
      <c r="F1046">
        <v>-8.9990000000000001E-2</v>
      </c>
      <c r="G1046">
        <v>-4.5272860000000001</v>
      </c>
      <c r="H1046">
        <v>-7.3962070000000004</v>
      </c>
      <c r="I1046">
        <v>9.2300310000000003</v>
      </c>
      <c r="J1046">
        <v>72.640732</v>
      </c>
      <c r="K1046">
        <f>Table1[[#This Row],[mx]]-$W$8</f>
        <v>0.5129695742843472</v>
      </c>
      <c r="L1046">
        <f>Table1[[#This Row],[my]]-$X$8</f>
        <v>-0.88725030921203896</v>
      </c>
      <c r="M1046">
        <f>Table1[[#This Row],[mz]]-$Y$8</f>
        <v>50.037725606784392</v>
      </c>
      <c r="N1046">
        <f>Table1[[#This Row],[cx]]*$W$9+Table1[[#This Row],[cy]]*$X$9+Table1[[#This Row],[cz]]*$Y$9</f>
        <v>9.6272172903127576E-2</v>
      </c>
      <c r="O1046">
        <f>Table1[[#This Row],[cx]]*$W$10+Table1[[#This Row],[cy]]*$X$10+Table1[[#This Row],[cz]]*$Y$10</f>
        <v>-0.39789361360053677</v>
      </c>
      <c r="P1046">
        <f>Table1[[#This Row],[cx]]*$W$11+Table1[[#This Row],[cy]]*$X$11+Table1[[#This Row],[cz]]*$Y$11</f>
        <v>0.88515290588991702</v>
      </c>
      <c r="Q1046">
        <f t="shared" si="86"/>
        <v>2.3928410123482719E-3</v>
      </c>
      <c r="R1046">
        <f t="shared" si="87"/>
        <v>-76.398425121000869</v>
      </c>
      <c r="AF1046">
        <f t="shared" si="88"/>
        <v>0.65065087215056283</v>
      </c>
      <c r="AG1046">
        <f t="shared" si="89"/>
        <v>-5.1560471983822787</v>
      </c>
      <c r="AH1046">
        <f t="shared" si="90"/>
        <v>-259.39438044866444</v>
      </c>
      <c r="AI1046">
        <f>SQRT(Table1[[#This Row],[ax]]*Table1[[#This Row],[ax]]+Table1[[#This Row],[ay]]*Table1[[#This Row],[ay]]+Table1[[#This Row],[az]]*Table1[[#This Row],[az]])-9.807</f>
        <v>-0.91424623517731796</v>
      </c>
    </row>
    <row r="1047" spans="1:35" x14ac:dyDescent="0.25">
      <c r="A1047">
        <v>58546682</v>
      </c>
      <c r="B1047">
        <v>-0.16963200000000001</v>
      </c>
      <c r="C1047">
        <v>3.0914000000000001E-2</v>
      </c>
      <c r="D1047">
        <v>9.8754749999999998</v>
      </c>
      <c r="E1047">
        <v>-1.9269999999999999E-2</v>
      </c>
      <c r="F1047">
        <v>-8.3864999999999995E-2</v>
      </c>
      <c r="G1047">
        <v>-3.672132</v>
      </c>
      <c r="H1047">
        <v>-9.3805560000000003</v>
      </c>
      <c r="I1047">
        <v>9.4110119999999995</v>
      </c>
      <c r="J1047">
        <v>72.814102000000005</v>
      </c>
      <c r="K1047">
        <f>Table1[[#This Row],[mx]]-$W$8</f>
        <v>-1.4713794257156527</v>
      </c>
      <c r="L1047">
        <f>Table1[[#This Row],[my]]-$X$8</f>
        <v>-0.70626930921203979</v>
      </c>
      <c r="M1047">
        <f>Table1[[#This Row],[mz]]-$Y$8</f>
        <v>50.211095606784397</v>
      </c>
      <c r="N1047">
        <f>Table1[[#This Row],[cx]]*$W$9+Table1[[#This Row],[cy]]*$X$9+Table1[[#This Row],[cz]]*$Y$9</f>
        <v>5.8818868676628389E-2</v>
      </c>
      <c r="O1047">
        <f>Table1[[#This Row],[cx]]*$W$10+Table1[[#This Row],[cy]]*$X$10+Table1[[#This Row],[cz]]*$Y$10</f>
        <v>-0.39708843719073572</v>
      </c>
      <c r="P1047">
        <f>Table1[[#This Row],[cx]]*$W$11+Table1[[#This Row],[cy]]*$X$11+Table1[[#This Row],[cz]]*$Y$11</f>
        <v>0.89193742564523437</v>
      </c>
      <c r="Q1047">
        <f t="shared" si="86"/>
        <v>1.8756471743650589E-3</v>
      </c>
      <c r="R1047">
        <f t="shared" si="87"/>
        <v>-81.57430846995122</v>
      </c>
      <c r="AF1047">
        <f t="shared" si="88"/>
        <v>-1.1040896712170962</v>
      </c>
      <c r="AG1047">
        <f t="shared" si="89"/>
        <v>-4.8051105488646488</v>
      </c>
      <c r="AH1047">
        <f t="shared" si="90"/>
        <v>-210.39766541493401</v>
      </c>
      <c r="AI1047">
        <f>SQRT(Table1[[#This Row],[ax]]*Table1[[#This Row],[ax]]+Table1[[#This Row],[ay]]*Table1[[#This Row],[ay]]+Table1[[#This Row],[az]]*Table1[[#This Row],[az]])-9.807</f>
        <v>6.9980164323759197E-2</v>
      </c>
    </row>
    <row r="1048" spans="1:35" x14ac:dyDescent="0.25">
      <c r="A1048">
        <v>58598148</v>
      </c>
      <c r="B1048">
        <v>0.175151</v>
      </c>
      <c r="C1048">
        <v>-0.426402</v>
      </c>
      <c r="D1048">
        <v>9.2433739999999993</v>
      </c>
      <c r="E1048">
        <v>-2.6195E-2</v>
      </c>
      <c r="F1048">
        <v>-9.1855000000000006E-2</v>
      </c>
      <c r="G1048">
        <v>-3.4612059999999998</v>
      </c>
      <c r="H1048">
        <v>-9.9217410000000008</v>
      </c>
      <c r="I1048">
        <v>9.9539550000000006</v>
      </c>
      <c r="J1048">
        <v>74.027671999999995</v>
      </c>
      <c r="K1048">
        <f>Table1[[#This Row],[mx]]-$W$8</f>
        <v>-2.0125644257156532</v>
      </c>
      <c r="L1048">
        <f>Table1[[#This Row],[my]]-$X$8</f>
        <v>-0.16332630921203872</v>
      </c>
      <c r="M1048">
        <f>Table1[[#This Row],[mz]]-$Y$8</f>
        <v>51.424665606784387</v>
      </c>
      <c r="N1048">
        <f>Table1[[#This Row],[cx]]*$W$9+Table1[[#This Row],[cy]]*$X$9+Table1[[#This Row],[cz]]*$Y$9</f>
        <v>5.0673632834890681E-2</v>
      </c>
      <c r="O1048">
        <f>Table1[[#This Row],[cx]]*$W$10+Table1[[#This Row],[cy]]*$X$10+Table1[[#This Row],[cz]]*$Y$10</f>
        <v>-0.39684489722601707</v>
      </c>
      <c r="P1048">
        <f>Table1[[#This Row],[cx]]*$W$11+Table1[[#This Row],[cy]]*$X$11+Table1[[#This Row],[cz]]*$Y$11</f>
        <v>0.91811557244627573</v>
      </c>
      <c r="Q1048">
        <f t="shared" si="86"/>
        <v>8.939465457708782E-6</v>
      </c>
      <c r="R1048">
        <f t="shared" si="87"/>
        <v>-82.723207593870157</v>
      </c>
      <c r="AF1048">
        <f t="shared" si="88"/>
        <v>-1.5008629443451915</v>
      </c>
      <c r="AG1048">
        <f t="shared" si="89"/>
        <v>-5.2629038271741768</v>
      </c>
      <c r="AH1048">
        <f t="shared" si="90"/>
        <v>-198.31249582535762</v>
      </c>
      <c r="AI1048">
        <f>SQRT(Table1[[#This Row],[ax]]*Table1[[#This Row],[ax]]+Table1[[#This Row],[ay]]*Table1[[#This Row],[ay]]+Table1[[#This Row],[az]]*Table1[[#This Row],[az]])-9.807</f>
        <v>-0.55213860491249811</v>
      </c>
    </row>
    <row r="1049" spans="1:35" x14ac:dyDescent="0.25">
      <c r="A1049">
        <v>58649630</v>
      </c>
      <c r="B1049">
        <v>0.175151</v>
      </c>
      <c r="C1049">
        <v>-0.68738299999999997</v>
      </c>
      <c r="D1049">
        <v>9.8012510000000006</v>
      </c>
      <c r="E1049">
        <v>9.4920000000000004E-3</v>
      </c>
      <c r="F1049">
        <v>-7.5076000000000004E-2</v>
      </c>
      <c r="G1049">
        <v>-4.0151519999999996</v>
      </c>
      <c r="H1049">
        <v>-8.6589749999999999</v>
      </c>
      <c r="I1049">
        <v>9.0490490000000001</v>
      </c>
      <c r="J1049">
        <v>73.507568000000006</v>
      </c>
      <c r="K1049">
        <f>Table1[[#This Row],[mx]]-$W$8</f>
        <v>-0.74979842571565225</v>
      </c>
      <c r="L1049">
        <f>Table1[[#This Row],[my]]-$X$8</f>
        <v>-1.0682323092120392</v>
      </c>
      <c r="M1049">
        <f>Table1[[#This Row],[mz]]-$Y$8</f>
        <v>50.904561606784398</v>
      </c>
      <c r="N1049">
        <f>Table1[[#This Row],[cx]]*$W$9+Table1[[#This Row],[cy]]*$X$9+Table1[[#This Row],[cz]]*$Y$9</f>
        <v>7.3717029166857462E-2</v>
      </c>
      <c r="O1049">
        <f>Table1[[#This Row],[cx]]*$W$10+Table1[[#This Row],[cy]]*$X$10+Table1[[#This Row],[cz]]*$Y$10</f>
        <v>-0.40851717773100765</v>
      </c>
      <c r="P1049">
        <f>Table1[[#This Row],[cx]]*$W$11+Table1[[#This Row],[cy]]*$X$11+Table1[[#This Row],[cz]]*$Y$11</f>
        <v>0.90083775819013601</v>
      </c>
      <c r="Q1049">
        <f t="shared" si="86"/>
        <v>2.614963421308839E-4</v>
      </c>
      <c r="R1049">
        <f t="shared" si="87"/>
        <v>-79.771040107319934</v>
      </c>
      <c r="AF1049">
        <f t="shared" si="88"/>
        <v>0.54385153913817741</v>
      </c>
      <c r="AG1049">
        <f t="shared" si="89"/>
        <v>-4.3015379427241687</v>
      </c>
      <c r="AH1049">
        <f t="shared" si="90"/>
        <v>-230.05126370351149</v>
      </c>
      <c r="AI1049">
        <f>SQRT(Table1[[#This Row],[ax]]*Table1[[#This Row],[ax]]+Table1[[#This Row],[ay]]*Table1[[#This Row],[ay]]+Table1[[#This Row],[az]]*Table1[[#This Row],[az]])-9.807</f>
        <v>1.9886303732786104E-2</v>
      </c>
    </row>
    <row r="1050" spans="1:35" x14ac:dyDescent="0.25">
      <c r="A1050">
        <v>58701111</v>
      </c>
      <c r="B1050">
        <v>-4.2733E-2</v>
      </c>
      <c r="C1050">
        <v>-0.531752</v>
      </c>
      <c r="D1050">
        <v>9.8180110000000003</v>
      </c>
      <c r="E1050">
        <v>1.1889E-2</v>
      </c>
      <c r="F1050">
        <v>-8.0669000000000005E-2</v>
      </c>
      <c r="G1050">
        <v>-4.4559119999999997</v>
      </c>
      <c r="H1050">
        <v>-9.5609509999999993</v>
      </c>
      <c r="I1050">
        <v>8.8680690000000002</v>
      </c>
      <c r="J1050">
        <v>73.680931000000001</v>
      </c>
      <c r="K1050">
        <f>Table1[[#This Row],[mx]]-$W$8</f>
        <v>-1.6517744257156517</v>
      </c>
      <c r="L1050">
        <f>Table1[[#This Row],[my]]-$X$8</f>
        <v>-1.2492123092120391</v>
      </c>
      <c r="M1050">
        <f>Table1[[#This Row],[mz]]-$Y$8</f>
        <v>51.077924606784393</v>
      </c>
      <c r="N1050">
        <f>Table1[[#This Row],[cx]]*$W$9+Table1[[#This Row],[cy]]*$X$9+Table1[[#This Row],[cz]]*$Y$9</f>
        <v>5.6829365136417197E-2</v>
      </c>
      <c r="O1050">
        <f>Table1[[#This Row],[cx]]*$W$10+Table1[[#This Row],[cy]]*$X$10+Table1[[#This Row],[cz]]*$Y$10</f>
        <v>-0.41363641902448556</v>
      </c>
      <c r="P1050">
        <f>Table1[[#This Row],[cx]]*$W$11+Table1[[#This Row],[cy]]*$X$11+Table1[[#This Row],[cz]]*$Y$11</f>
        <v>0.90372271178604202</v>
      </c>
      <c r="Q1050">
        <f t="shared" si="86"/>
        <v>8.0292286353983111E-5</v>
      </c>
      <c r="R1050">
        <f t="shared" si="87"/>
        <v>-82.177128540586295</v>
      </c>
      <c r="AF1050">
        <f t="shared" si="88"/>
        <v>0.68118952263103572</v>
      </c>
      <c r="AG1050">
        <f t="shared" si="89"/>
        <v>-4.6219932375408384</v>
      </c>
      <c r="AH1050">
        <f t="shared" si="90"/>
        <v>-255.30495148169766</v>
      </c>
      <c r="AI1050">
        <f>SQRT(Table1[[#This Row],[ax]]*Table1[[#This Row],[ax]]+Table1[[#This Row],[ay]]*Table1[[#This Row],[ay]]+Table1[[#This Row],[az]]*Table1[[#This Row],[az]])-9.807</f>
        <v>2.5493391552013023E-2</v>
      </c>
    </row>
    <row r="1051" spans="1:35" x14ac:dyDescent="0.25">
      <c r="A1051">
        <v>58752589</v>
      </c>
      <c r="B1051">
        <v>-0.68920000000000003</v>
      </c>
      <c r="C1051">
        <v>0.12189800000000001</v>
      </c>
      <c r="D1051">
        <v>9.621677</v>
      </c>
      <c r="E1051">
        <v>-2.1401E-2</v>
      </c>
      <c r="F1051">
        <v>-8.9723999999999998E-2</v>
      </c>
      <c r="G1051">
        <v>-3.8143470000000002</v>
      </c>
      <c r="H1051">
        <v>-9.0197649999999996</v>
      </c>
      <c r="I1051">
        <v>8.6870879999999993</v>
      </c>
      <c r="J1051">
        <v>74.894501000000005</v>
      </c>
      <c r="K1051">
        <f>Table1[[#This Row],[mx]]-$W$8</f>
        <v>-1.110588425715652</v>
      </c>
      <c r="L1051">
        <f>Table1[[#This Row],[my]]-$X$8</f>
        <v>-1.43019330921204</v>
      </c>
      <c r="M1051">
        <f>Table1[[#This Row],[mz]]-$Y$8</f>
        <v>52.291494606784397</v>
      </c>
      <c r="N1051">
        <f>Table1[[#This Row],[cx]]*$W$9+Table1[[#This Row],[cy]]*$X$9+Table1[[#This Row],[cz]]*$Y$9</f>
        <v>6.9212479970535395E-2</v>
      </c>
      <c r="O1051">
        <f>Table1[[#This Row],[cx]]*$W$10+Table1[[#This Row],[cy]]*$X$10+Table1[[#This Row],[cz]]*$Y$10</f>
        <v>-0.42586664608685554</v>
      </c>
      <c r="P1051">
        <f>Table1[[#This Row],[cx]]*$W$11+Table1[[#This Row],[cy]]*$X$11+Table1[[#This Row],[cz]]*$Y$11</f>
        <v>0.92340979449578431</v>
      </c>
      <c r="Q1051">
        <f t="shared" si="86"/>
        <v>1.5084225732106961E-3</v>
      </c>
      <c r="R1051">
        <f t="shared" si="87"/>
        <v>-80.768914399333639</v>
      </c>
      <c r="AF1051">
        <f t="shared" si="88"/>
        <v>-1.2261869773594747</v>
      </c>
      <c r="AG1051">
        <f t="shared" si="89"/>
        <v>-5.1408065210317986</v>
      </c>
      <c r="AH1051">
        <f t="shared" si="90"/>
        <v>-218.54598469838703</v>
      </c>
      <c r="AI1051">
        <f>SQRT(Table1[[#This Row],[ax]]*Table1[[#This Row],[ax]]+Table1[[#This Row],[ay]]*Table1[[#This Row],[ay]]+Table1[[#This Row],[az]]*Table1[[#This Row],[az]])-9.807</f>
        <v>-0.15990074401983811</v>
      </c>
    </row>
    <row r="1052" spans="1:35" x14ac:dyDescent="0.25">
      <c r="A1052">
        <v>58804065</v>
      </c>
      <c r="B1052">
        <v>-0.53596299999999997</v>
      </c>
      <c r="C1052">
        <v>-0.29950300000000002</v>
      </c>
      <c r="D1052">
        <v>9.9616710000000008</v>
      </c>
      <c r="E1052">
        <v>-3.6048999999999998E-2</v>
      </c>
      <c r="F1052">
        <v>-4.9243000000000002E-2</v>
      </c>
      <c r="G1052">
        <v>-2.4518529999999998</v>
      </c>
      <c r="H1052">
        <v>-6.8550209999999998</v>
      </c>
      <c r="I1052">
        <v>8.6870879999999993</v>
      </c>
      <c r="J1052">
        <v>74.547768000000005</v>
      </c>
      <c r="K1052">
        <f>Table1[[#This Row],[mx]]-$W$8</f>
        <v>1.0541555742843478</v>
      </c>
      <c r="L1052">
        <f>Table1[[#This Row],[my]]-$X$8</f>
        <v>-1.43019330921204</v>
      </c>
      <c r="M1052">
        <f>Table1[[#This Row],[mz]]-$Y$8</f>
        <v>51.944761606784397</v>
      </c>
      <c r="N1052">
        <f>Table1[[#This Row],[cx]]*$W$9+Table1[[#This Row],[cy]]*$X$9+Table1[[#This Row],[cz]]*$Y$9</f>
        <v>0.10981819025207326</v>
      </c>
      <c r="O1052">
        <f>Table1[[#This Row],[cx]]*$W$10+Table1[[#This Row],[cy]]*$X$10+Table1[[#This Row],[cz]]*$Y$10</f>
        <v>-0.42196908743945316</v>
      </c>
      <c r="P1052">
        <f>Table1[[#This Row],[cx]]*$W$11+Table1[[#This Row],[cy]]*$X$11+Table1[[#This Row],[cz]]*$Y$11</f>
        <v>0.91461221411217164</v>
      </c>
      <c r="Q1052">
        <f t="shared" si="86"/>
        <v>7.0934054533185176E-4</v>
      </c>
      <c r="R1052">
        <f t="shared" si="87"/>
        <v>-75.412274160257354</v>
      </c>
      <c r="AF1052">
        <f t="shared" si="88"/>
        <v>-2.0654555556671044</v>
      </c>
      <c r="AG1052">
        <f t="shared" si="89"/>
        <v>-2.8214160705627132</v>
      </c>
      <c r="AH1052">
        <f t="shared" si="90"/>
        <v>-140.48082888648943</v>
      </c>
      <c r="AI1052">
        <f>SQRT(Table1[[#This Row],[ax]]*Table1[[#This Row],[ax]]+Table1[[#This Row],[ay]]*Table1[[#This Row],[ay]]+Table1[[#This Row],[az]]*Table1[[#This Row],[az]])-9.807</f>
        <v>0.17357350539632144</v>
      </c>
    </row>
    <row r="1053" spans="1:35" x14ac:dyDescent="0.25">
      <c r="A1053">
        <v>58855547</v>
      </c>
      <c r="B1053">
        <v>-5.9492999999999997E-2</v>
      </c>
      <c r="C1053">
        <v>-0.79273300000000002</v>
      </c>
      <c r="D1053">
        <v>9.8275889999999997</v>
      </c>
      <c r="E1053">
        <v>3.3670000000000002E-3</v>
      </c>
      <c r="F1053">
        <v>-4.3916999999999998E-2</v>
      </c>
      <c r="G1053">
        <v>-2.555984</v>
      </c>
      <c r="H1053">
        <v>-7.2158119999999997</v>
      </c>
      <c r="I1053">
        <v>7.2392399999999997</v>
      </c>
      <c r="J1053">
        <v>76.281441000000001</v>
      </c>
      <c r="K1053">
        <f>Table1[[#This Row],[mx]]-$W$8</f>
        <v>0.69336457428434795</v>
      </c>
      <c r="L1053">
        <f>Table1[[#This Row],[my]]-$X$8</f>
        <v>-2.8780413092120396</v>
      </c>
      <c r="M1053">
        <f>Table1[[#This Row],[mz]]-$Y$8</f>
        <v>53.678434606784393</v>
      </c>
      <c r="N1053">
        <f>Table1[[#This Row],[cx]]*$W$9+Table1[[#This Row],[cy]]*$X$9+Table1[[#This Row],[cz]]*$Y$9</f>
        <v>0.10580192663476577</v>
      </c>
      <c r="O1053">
        <f>Table1[[#This Row],[cx]]*$W$10+Table1[[#This Row],[cy]]*$X$10+Table1[[#This Row],[cz]]*$Y$10</f>
        <v>-0.46161444285535769</v>
      </c>
      <c r="P1053">
        <f>Table1[[#This Row],[cx]]*$W$11+Table1[[#This Row],[cy]]*$X$11+Table1[[#This Row],[cz]]*$Y$11</f>
        <v>0.93559143704595782</v>
      </c>
      <c r="Q1053">
        <f t="shared" si="86"/>
        <v>9.922805274638789E-3</v>
      </c>
      <c r="R1053">
        <f t="shared" si="87"/>
        <v>-77.090789003722634</v>
      </c>
      <c r="AF1053">
        <f t="shared" si="88"/>
        <v>0.1929148896205482</v>
      </c>
      <c r="AG1053">
        <f t="shared" si="89"/>
        <v>-2.5162587488760364</v>
      </c>
      <c r="AH1053">
        <f t="shared" si="90"/>
        <v>-146.44709570296621</v>
      </c>
      <c r="AI1053">
        <f>SQRT(Table1[[#This Row],[ax]]*Table1[[#This Row],[ax]]+Table1[[#This Row],[ay]]*Table1[[#This Row],[ay]]+Table1[[#This Row],[az]]*Table1[[#This Row],[az]])-9.807</f>
        <v>5.2689172547934149E-2</v>
      </c>
    </row>
    <row r="1054" spans="1:35" x14ac:dyDescent="0.25">
      <c r="A1054">
        <v>58907031</v>
      </c>
      <c r="B1054">
        <v>-0.102591</v>
      </c>
      <c r="C1054">
        <v>-0.74484700000000004</v>
      </c>
      <c r="D1054">
        <v>10.225046000000001</v>
      </c>
      <c r="E1054">
        <v>-5.3358999999999997E-2</v>
      </c>
      <c r="F1054">
        <v>-2.8469999999999999E-2</v>
      </c>
      <c r="G1054">
        <v>-3.1035379999999999</v>
      </c>
      <c r="H1054">
        <v>-6.6746259999999999</v>
      </c>
      <c r="I1054">
        <v>7.4202209999999997</v>
      </c>
      <c r="J1054">
        <v>76.801536999999996</v>
      </c>
      <c r="K1054">
        <f>Table1[[#This Row],[mx]]-$W$8</f>
        <v>1.2345505742843477</v>
      </c>
      <c r="L1054">
        <f>Table1[[#This Row],[my]]-$X$8</f>
        <v>-2.6970603092120395</v>
      </c>
      <c r="M1054">
        <f>Table1[[#This Row],[mz]]-$Y$8</f>
        <v>54.198530606784388</v>
      </c>
      <c r="N1054">
        <f>Table1[[#This Row],[cx]]*$W$9+Table1[[#This Row],[cy]]*$X$9+Table1[[#This Row],[cz]]*$Y$9</f>
        <v>0.11702212510863683</v>
      </c>
      <c r="O1054">
        <f>Table1[[#This Row],[cx]]*$W$10+Table1[[#This Row],[cy]]*$X$10+Table1[[#This Row],[cz]]*$Y$10</f>
        <v>-0.46199936204552355</v>
      </c>
      <c r="P1054">
        <f>Table1[[#This Row],[cx]]*$W$11+Table1[[#This Row],[cy]]*$X$11+Table1[[#This Row],[cz]]*$Y$11</f>
        <v>0.94550615161074725</v>
      </c>
      <c r="Q1054">
        <f t="shared" si="86"/>
        <v>1.4669926262387801E-2</v>
      </c>
      <c r="R1054">
        <f t="shared" si="87"/>
        <v>-75.786210812624105</v>
      </c>
      <c r="AF1054">
        <f t="shared" si="88"/>
        <v>-3.0572454990385594</v>
      </c>
      <c r="AG1054">
        <f t="shared" si="89"/>
        <v>-1.6312108427374536</v>
      </c>
      <c r="AH1054">
        <f t="shared" si="90"/>
        <v>-177.81962895847249</v>
      </c>
      <c r="AI1054">
        <f>SQRT(Table1[[#This Row],[ax]]*Table1[[#This Row],[ax]]+Table1[[#This Row],[ay]]*Table1[[#This Row],[ay]]+Table1[[#This Row],[az]]*Table1[[#This Row],[az]])-9.807</f>
        <v>0.44565271375198812</v>
      </c>
    </row>
    <row r="1055" spans="1:35" x14ac:dyDescent="0.25">
      <c r="A1055">
        <v>58958511</v>
      </c>
      <c r="B1055">
        <v>-0.33962900000000001</v>
      </c>
      <c r="C1055">
        <v>-0.35936099999999999</v>
      </c>
      <c r="D1055">
        <v>10.251384</v>
      </c>
      <c r="E1055">
        <v>-2.5662000000000001E-2</v>
      </c>
      <c r="F1055">
        <v>-7.1881E-2</v>
      </c>
      <c r="G1055">
        <v>-3.031898</v>
      </c>
      <c r="H1055">
        <v>-7.2158119999999997</v>
      </c>
      <c r="I1055">
        <v>8.3251259999999991</v>
      </c>
      <c r="J1055">
        <v>78.015106000000003</v>
      </c>
      <c r="K1055">
        <f>Table1[[#This Row],[mx]]-$W$8</f>
        <v>0.69336457428434795</v>
      </c>
      <c r="L1055">
        <f>Table1[[#This Row],[my]]-$X$8</f>
        <v>-1.7921553092120401</v>
      </c>
      <c r="M1055">
        <f>Table1[[#This Row],[mz]]-$Y$8</f>
        <v>55.412099606784395</v>
      </c>
      <c r="N1055">
        <f>Table1[[#This Row],[cx]]*$W$9+Table1[[#This Row],[cy]]*$X$9+Table1[[#This Row],[cz]]*$Y$9</f>
        <v>0.10891413196336917</v>
      </c>
      <c r="O1055">
        <f>Table1[[#This Row],[cx]]*$W$10+Table1[[#This Row],[cy]]*$X$10+Table1[[#This Row],[cz]]*$Y$10</f>
        <v>-0.45520653840427799</v>
      </c>
      <c r="P1055">
        <f>Table1[[#This Row],[cx]]*$W$11+Table1[[#This Row],[cy]]*$X$11+Table1[[#This Row],[cz]]*$Y$11</f>
        <v>0.97427589978298734</v>
      </c>
      <c r="Q1055">
        <f t="shared" si="86"/>
        <v>2.8321123451828401E-2</v>
      </c>
      <c r="R1055">
        <f t="shared" si="87"/>
        <v>-76.544194626794223</v>
      </c>
      <c r="AF1055">
        <f t="shared" si="88"/>
        <v>-1.4703242938647185</v>
      </c>
      <c r="AG1055">
        <f t="shared" si="89"/>
        <v>-4.1184779271798702</v>
      </c>
      <c r="AH1055">
        <f t="shared" si="90"/>
        <v>-173.71495931415527</v>
      </c>
      <c r="AI1055">
        <f>SQRT(Table1[[#This Row],[ax]]*Table1[[#This Row],[ax]]+Table1[[#This Row],[ay]]*Table1[[#This Row],[ay]]+Table1[[#This Row],[az]]*Table1[[#This Row],[az]])-9.807</f>
        <v>0.45630171540416065</v>
      </c>
    </row>
    <row r="1056" spans="1:35" x14ac:dyDescent="0.25">
      <c r="A1056">
        <v>59009994</v>
      </c>
      <c r="B1056">
        <v>-0.248644</v>
      </c>
      <c r="C1056">
        <v>-0.49823099999999998</v>
      </c>
      <c r="D1056">
        <v>9.5378749999999997</v>
      </c>
      <c r="E1056">
        <v>-1.1547E-2</v>
      </c>
      <c r="F1056">
        <v>-7.8538999999999998E-2</v>
      </c>
      <c r="G1056">
        <v>-2.939219</v>
      </c>
      <c r="H1056">
        <v>-6.4942310000000001</v>
      </c>
      <c r="I1056">
        <v>6.8772779999999996</v>
      </c>
      <c r="J1056">
        <v>76.281441000000001</v>
      </c>
      <c r="K1056">
        <f>Table1[[#This Row],[mx]]-$W$8</f>
        <v>1.4149455742843475</v>
      </c>
      <c r="L1056">
        <f>Table1[[#This Row],[my]]-$X$8</f>
        <v>-3.2400033092120397</v>
      </c>
      <c r="M1056">
        <f>Table1[[#This Row],[mz]]-$Y$8</f>
        <v>53.678434606784393</v>
      </c>
      <c r="N1056">
        <f>Table1[[#This Row],[cx]]*$W$9+Table1[[#This Row],[cy]]*$X$9+Table1[[#This Row],[cz]]*$Y$9</f>
        <v>0.11949992125101869</v>
      </c>
      <c r="O1056">
        <f>Table1[[#This Row],[cx]]*$W$10+Table1[[#This Row],[cy]]*$X$10+Table1[[#This Row],[cz]]*$Y$10</f>
        <v>-0.46774719514206781</v>
      </c>
      <c r="P1056">
        <f>Table1[[#This Row],[cx]]*$W$11+Table1[[#This Row],[cy]]*$X$11+Table1[[#This Row],[cz]]*$Y$11</f>
        <v>0.93212793324631016</v>
      </c>
      <c r="Q1056">
        <f t="shared" si="86"/>
        <v>1.0389756229291411E-2</v>
      </c>
      <c r="R1056">
        <f t="shared" si="87"/>
        <v>-75.668643476005627</v>
      </c>
      <c r="AF1056">
        <f t="shared" si="88"/>
        <v>-0.66159436603756161</v>
      </c>
      <c r="AG1056">
        <f t="shared" si="89"/>
        <v>-4.4999532271779721</v>
      </c>
      <c r="AH1056">
        <f t="shared" si="90"/>
        <v>-168.4048437646623</v>
      </c>
      <c r="AI1056">
        <f>SQRT(Table1[[#This Row],[ax]]*Table1[[#This Row],[ax]]+Table1[[#This Row],[ay]]*Table1[[#This Row],[ay]]+Table1[[#This Row],[az]]*Table1[[#This Row],[az]])-9.807</f>
        <v>-0.25288478802343661</v>
      </c>
    </row>
    <row r="1057" spans="1:35" x14ac:dyDescent="0.25">
      <c r="A1057">
        <v>59061485</v>
      </c>
      <c r="B1057">
        <v>-0.80652199999999996</v>
      </c>
      <c r="C1057">
        <v>0.36851400000000001</v>
      </c>
      <c r="D1057">
        <v>9.9066019999999995</v>
      </c>
      <c r="E1057">
        <v>-2.3265000000000001E-2</v>
      </c>
      <c r="F1057">
        <v>-4.5248999999999998E-2</v>
      </c>
      <c r="G1057">
        <v>-2.4585110000000001</v>
      </c>
      <c r="H1057">
        <v>-4.3294870000000003</v>
      </c>
      <c r="I1057">
        <v>9.0490490000000001</v>
      </c>
      <c r="J1057">
        <v>76.974907000000002</v>
      </c>
      <c r="K1057">
        <f>Table1[[#This Row],[mx]]-$W$8</f>
        <v>3.5796895742843473</v>
      </c>
      <c r="L1057">
        <f>Table1[[#This Row],[my]]-$X$8</f>
        <v>-1.0682323092120392</v>
      </c>
      <c r="M1057">
        <f>Table1[[#This Row],[mz]]-$Y$8</f>
        <v>54.371900606784394</v>
      </c>
      <c r="N1057">
        <f>Table1[[#This Row],[cx]]*$W$9+Table1[[#This Row],[cy]]*$X$9+Table1[[#This Row],[cz]]*$Y$9</f>
        <v>0.1621294611675784</v>
      </c>
      <c r="O1057">
        <f>Table1[[#This Row],[cx]]*$W$10+Table1[[#This Row],[cy]]*$X$10+Table1[[#This Row],[cz]]*$Y$10</f>
        <v>-0.43249795012724634</v>
      </c>
      <c r="P1057">
        <f>Table1[[#This Row],[cx]]*$W$11+Table1[[#This Row],[cy]]*$X$11+Table1[[#This Row],[cz]]*$Y$11</f>
        <v>0.95742581891120604</v>
      </c>
      <c r="Q1057">
        <f t="shared" si="86"/>
        <v>1.6901205839252555E-2</v>
      </c>
      <c r="R1057">
        <f t="shared" si="87"/>
        <v>-69.450606635329876</v>
      </c>
      <c r="AF1057">
        <f t="shared" si="88"/>
        <v>-1.3329863103718602</v>
      </c>
      <c r="AG1057">
        <f t="shared" si="89"/>
        <v>-2.592576727187462</v>
      </c>
      <c r="AH1057">
        <f t="shared" si="90"/>
        <v>-140.86230418648753</v>
      </c>
      <c r="AI1057">
        <f>SQRT(Table1[[#This Row],[ax]]*Table1[[#This Row],[ax]]+Table1[[#This Row],[ay]]*Table1[[#This Row],[ay]]+Table1[[#This Row],[az]]*Table1[[#This Row],[az]])-9.807</f>
        <v>0.13920749286299561</v>
      </c>
    </row>
    <row r="1058" spans="1:35" x14ac:dyDescent="0.25">
      <c r="A1058">
        <v>59112966</v>
      </c>
      <c r="B1058">
        <v>-1.153699</v>
      </c>
      <c r="C1058">
        <v>0.90244800000000003</v>
      </c>
      <c r="D1058">
        <v>9.8156180000000006</v>
      </c>
      <c r="E1058">
        <v>3.6329999999999999E-3</v>
      </c>
      <c r="F1058">
        <v>-6.3660000000000001E-3</v>
      </c>
      <c r="G1058">
        <v>-0.920512</v>
      </c>
      <c r="H1058">
        <v>-5.0510679999999999</v>
      </c>
      <c r="I1058">
        <v>9.7729739999999996</v>
      </c>
      <c r="J1058">
        <v>77.668373000000003</v>
      </c>
      <c r="K1058">
        <f>Table1[[#This Row],[mx]]-$W$8</f>
        <v>2.8581085742843477</v>
      </c>
      <c r="L1058">
        <f>Table1[[#This Row],[my]]-$X$8</f>
        <v>-0.34430730921203967</v>
      </c>
      <c r="M1058">
        <f>Table1[[#This Row],[mz]]-$Y$8</f>
        <v>55.065366606784394</v>
      </c>
      <c r="N1058">
        <f>Table1[[#This Row],[cx]]*$W$9+Table1[[#This Row],[cy]]*$X$9+Table1[[#This Row],[cz]]*$Y$9</f>
        <v>0.14966889609329595</v>
      </c>
      <c r="O1058">
        <f>Table1[[#This Row],[cx]]*$W$10+Table1[[#This Row],[cy]]*$X$10+Table1[[#This Row],[cz]]*$Y$10</f>
        <v>-0.42511187328964234</v>
      </c>
      <c r="P1058">
        <f>Table1[[#This Row],[cx]]*$W$11+Table1[[#This Row],[cy]]*$X$11+Table1[[#This Row],[cz]]*$Y$11</f>
        <v>0.97584479136719193</v>
      </c>
      <c r="Q1058">
        <f t="shared" si="86"/>
        <v>2.4147276622317675E-2</v>
      </c>
      <c r="R1058">
        <f t="shared" si="87"/>
        <v>-70.604391935818313</v>
      </c>
      <c r="AF1058">
        <f t="shared" si="88"/>
        <v>0.20815556697102808</v>
      </c>
      <c r="AG1058">
        <f t="shared" si="89"/>
        <v>-0.36474493238028205</v>
      </c>
      <c r="AH1058">
        <f t="shared" si="90"/>
        <v>-52.741452591146434</v>
      </c>
      <c r="AI1058">
        <f>SQRT(Table1[[#This Row],[ax]]*Table1[[#This Row],[ax]]+Table1[[#This Row],[ay]]*Table1[[#This Row],[ay]]+Table1[[#This Row],[az]]*Table1[[#This Row],[az]])-9.807</f>
        <v>0.11730302324697206</v>
      </c>
    </row>
    <row r="1059" spans="1:35" x14ac:dyDescent="0.25">
      <c r="A1059">
        <v>59164444</v>
      </c>
      <c r="B1059">
        <v>-0.31807999999999997</v>
      </c>
      <c r="C1059">
        <v>0.38288</v>
      </c>
      <c r="D1059">
        <v>9.6767459999999996</v>
      </c>
      <c r="E1059">
        <v>-4.6230000000000004E-3</v>
      </c>
      <c r="F1059">
        <v>-1.8350000000000002E-2</v>
      </c>
      <c r="G1059">
        <v>-0.204377</v>
      </c>
      <c r="H1059">
        <v>-6.4942310000000001</v>
      </c>
      <c r="I1059">
        <v>10.134935</v>
      </c>
      <c r="J1059">
        <v>76.974907000000002</v>
      </c>
      <c r="K1059">
        <f>Table1[[#This Row],[mx]]-$W$8</f>
        <v>1.4149455742843475</v>
      </c>
      <c r="L1059">
        <f>Table1[[#This Row],[my]]-$X$8</f>
        <v>1.7653690787961196E-2</v>
      </c>
      <c r="M1059">
        <f>Table1[[#This Row],[mz]]-$Y$8</f>
        <v>54.371900606784394</v>
      </c>
      <c r="N1059">
        <f>Table1[[#This Row],[cx]]*$W$9+Table1[[#This Row],[cy]]*$X$9+Table1[[#This Row],[cz]]*$Y$9</f>
        <v>0.12103545828386988</v>
      </c>
      <c r="O1059">
        <f>Table1[[#This Row],[cx]]*$W$10+Table1[[#This Row],[cy]]*$X$10+Table1[[#This Row],[cz]]*$Y$10</f>
        <v>-0.41409969384435463</v>
      </c>
      <c r="P1059">
        <f>Table1[[#This Row],[cx]]*$W$11+Table1[[#This Row],[cy]]*$X$11+Table1[[#This Row],[cz]]*$Y$11</f>
        <v>0.96781633151844826</v>
      </c>
      <c r="Q1059">
        <f t="shared" si="86"/>
        <v>1.5079002554383108E-2</v>
      </c>
      <c r="R1059">
        <f t="shared" si="87"/>
        <v>-73.707108404735934</v>
      </c>
      <c r="AF1059">
        <f t="shared" si="88"/>
        <v>-0.26487838868897962</v>
      </c>
      <c r="AG1059">
        <f t="shared" si="89"/>
        <v>-1.0513775540650607</v>
      </c>
      <c r="AH1059">
        <f t="shared" si="90"/>
        <v>-11.709939529545226</v>
      </c>
      <c r="AI1059">
        <f>SQRT(Table1[[#This Row],[ax]]*Table1[[#This Row],[ax]]+Table1[[#This Row],[ay]]*Table1[[#This Row],[ay]]+Table1[[#This Row],[az]]*Table1[[#This Row],[az]])-9.807</f>
        <v>-0.11746001456642929</v>
      </c>
    </row>
    <row r="1060" spans="1:35" x14ac:dyDescent="0.25">
      <c r="A1060">
        <v>59215923</v>
      </c>
      <c r="B1060">
        <v>0.132053</v>
      </c>
      <c r="C1060">
        <v>-0.94596999999999998</v>
      </c>
      <c r="D1060">
        <v>9.4636519999999997</v>
      </c>
      <c r="E1060">
        <v>-0.72501899999999997</v>
      </c>
      <c r="F1060">
        <v>-0.175479</v>
      </c>
      <c r="G1060">
        <v>-1.104805</v>
      </c>
      <c r="H1060">
        <v>-6.4942310000000001</v>
      </c>
      <c r="I1060">
        <v>9.0490490000000001</v>
      </c>
      <c r="J1060">
        <v>79.055305000000004</v>
      </c>
      <c r="K1060">
        <f>Table1[[#This Row],[mx]]-$W$8</f>
        <v>1.4149455742843475</v>
      </c>
      <c r="L1060">
        <f>Table1[[#This Row],[my]]-$X$8</f>
        <v>-1.0682323092120392</v>
      </c>
      <c r="M1060">
        <f>Table1[[#This Row],[mz]]-$Y$8</f>
        <v>56.452298606784396</v>
      </c>
      <c r="N1060">
        <f>Table1[[#This Row],[cx]]*$W$9+Table1[[#This Row],[cy]]*$X$9+Table1[[#This Row],[cz]]*$Y$9</f>
        <v>0.12452416582835223</v>
      </c>
      <c r="O1060">
        <f>Table1[[#This Row],[cx]]*$W$10+Table1[[#This Row],[cy]]*$X$10+Table1[[#This Row],[cz]]*$Y$10</f>
        <v>-0.44963543417399393</v>
      </c>
      <c r="P1060">
        <f>Table1[[#This Row],[cx]]*$W$11+Table1[[#This Row],[cy]]*$X$11+Table1[[#This Row],[cz]]*$Y$11</f>
        <v>0.99713300805598526</v>
      </c>
      <c r="Q1060">
        <f t="shared" si="86"/>
        <v>4.4923873826678618E-2</v>
      </c>
      <c r="R1060">
        <f t="shared" si="87"/>
        <v>-74.520209347898856</v>
      </c>
      <c r="AF1060">
        <f t="shared" si="88"/>
        <v>-41.540528766795433</v>
      </c>
      <c r="AG1060">
        <f t="shared" si="89"/>
        <v>-10.054206093176173</v>
      </c>
      <c r="AH1060">
        <f t="shared" si="90"/>
        <v>-63.300663684950919</v>
      </c>
      <c r="AI1060">
        <f>SQRT(Table1[[#This Row],[ax]]*Table1[[#This Row],[ax]]+Table1[[#This Row],[ay]]*Table1[[#This Row],[ay]]+Table1[[#This Row],[az]]*Table1[[#This Row],[az]])-9.807</f>
        <v>-0.29527006203324824</v>
      </c>
    </row>
    <row r="1061" spans="1:35" x14ac:dyDescent="0.25">
      <c r="A1061">
        <v>59267404</v>
      </c>
      <c r="B1061">
        <v>-0.23667299999999999</v>
      </c>
      <c r="C1061">
        <v>-0.19894100000000001</v>
      </c>
      <c r="D1061">
        <v>9.9257559999999998</v>
      </c>
      <c r="E1061">
        <v>-4.3559999999999996E-3</v>
      </c>
      <c r="F1061">
        <v>1.3569999999999999E-3</v>
      </c>
      <c r="G1061">
        <v>-2.1248119999999999</v>
      </c>
      <c r="H1061">
        <v>-5.5922549999999998</v>
      </c>
      <c r="I1061">
        <v>8.8680690000000002</v>
      </c>
      <c r="J1061">
        <v>78.535210000000006</v>
      </c>
      <c r="K1061">
        <f>Table1[[#This Row],[mx]]-$W$8</f>
        <v>2.3169215742843479</v>
      </c>
      <c r="L1061">
        <f>Table1[[#This Row],[my]]-$X$8</f>
        <v>-1.2492123092120391</v>
      </c>
      <c r="M1061">
        <f>Table1[[#This Row],[mz]]-$Y$8</f>
        <v>55.932203606784398</v>
      </c>
      <c r="N1061">
        <f>Table1[[#This Row],[cx]]*$W$9+Table1[[#This Row],[cy]]*$X$9+Table1[[#This Row],[cz]]*$Y$9</f>
        <v>0.14077448534480752</v>
      </c>
      <c r="O1061">
        <f>Table1[[#This Row],[cx]]*$W$10+Table1[[#This Row],[cy]]*$X$10+Table1[[#This Row],[cz]]*$Y$10</f>
        <v>-0.44841745586676501</v>
      </c>
      <c r="P1061">
        <f>Table1[[#This Row],[cx]]*$W$11+Table1[[#This Row],[cy]]*$X$11+Table1[[#This Row],[cz]]*$Y$11</f>
        <v>0.98547454686478142</v>
      </c>
      <c r="Q1061">
        <f t="shared" si="86"/>
        <v>3.6885412248283629E-2</v>
      </c>
      <c r="R1061">
        <f t="shared" si="87"/>
        <v>-72.571037322760603</v>
      </c>
      <c r="AF1061">
        <f t="shared" si="88"/>
        <v>-0.24958041555898658</v>
      </c>
      <c r="AG1061">
        <f t="shared" si="89"/>
        <v>7.7750372799252704E-2</v>
      </c>
      <c r="AH1061">
        <f t="shared" si="90"/>
        <v>-121.74275985875147</v>
      </c>
      <c r="AI1061">
        <f>SQRT(Table1[[#This Row],[ax]]*Table1[[#This Row],[ax]]+Table1[[#This Row],[ay]]*Table1[[#This Row],[ay]]+Table1[[#This Row],[az]]*Table1[[#This Row],[az]])-9.807</f>
        <v>0.12357016499787754</v>
      </c>
    </row>
    <row r="1062" spans="1:35" x14ac:dyDescent="0.25">
      <c r="A1062">
        <v>59318879</v>
      </c>
      <c r="B1062">
        <v>-0.30371399999999998</v>
      </c>
      <c r="C1062">
        <v>-0.644285</v>
      </c>
      <c r="D1062">
        <v>9.7270269999999996</v>
      </c>
      <c r="E1062">
        <v>-0.192911</v>
      </c>
      <c r="F1062">
        <v>-9.6647999999999998E-2</v>
      </c>
      <c r="G1062">
        <v>-2.6790240000000001</v>
      </c>
      <c r="H1062">
        <v>-6.1334400000000002</v>
      </c>
      <c r="I1062">
        <v>10.496898</v>
      </c>
      <c r="J1062">
        <v>78.708572000000004</v>
      </c>
      <c r="K1062">
        <f>Table1[[#This Row],[mx]]-$W$8</f>
        <v>1.7757365742843474</v>
      </c>
      <c r="L1062">
        <f>Table1[[#This Row],[my]]-$X$8</f>
        <v>0.37961669078796056</v>
      </c>
      <c r="M1062">
        <f>Table1[[#This Row],[mz]]-$Y$8</f>
        <v>56.105565606784396</v>
      </c>
      <c r="N1062">
        <f>Table1[[#This Row],[cx]]*$W$9+Table1[[#This Row],[cy]]*$X$9+Table1[[#This Row],[cz]]*$Y$9</f>
        <v>0.13094077534787729</v>
      </c>
      <c r="O1062">
        <f>Table1[[#This Row],[cx]]*$W$10+Table1[[#This Row],[cy]]*$X$10+Table1[[#This Row],[cz]]*$Y$10</f>
        <v>-0.42058206207939947</v>
      </c>
      <c r="P1062">
        <f>Table1[[#This Row],[cx]]*$W$11+Table1[[#This Row],[cy]]*$X$11+Table1[[#This Row],[cz]]*$Y$11</f>
        <v>1.0008816219234902</v>
      </c>
      <c r="Q1062">
        <f t="shared" si="86"/>
        <v>3.8337161738790072E-2</v>
      </c>
      <c r="R1062">
        <f t="shared" si="87"/>
        <v>-72.70694822181845</v>
      </c>
      <c r="AF1062">
        <f t="shared" si="88"/>
        <v>-11.052986121648225</v>
      </c>
      <c r="AG1062">
        <f t="shared" si="89"/>
        <v>-5.5375224983803806</v>
      </c>
      <c r="AH1062">
        <f t="shared" si="90"/>
        <v>-153.49676841425585</v>
      </c>
      <c r="AI1062">
        <f>SQRT(Table1[[#This Row],[ax]]*Table1[[#This Row],[ax]]+Table1[[#This Row],[ay]]*Table1[[#This Row],[ay]]+Table1[[#This Row],[az]]*Table1[[#This Row],[az]])-9.807</f>
        <v>-5.3928708670792247E-2</v>
      </c>
    </row>
    <row r="1063" spans="1:35" x14ac:dyDescent="0.25">
      <c r="A1063">
        <v>59370364</v>
      </c>
      <c r="B1063">
        <v>-0.31568600000000002</v>
      </c>
      <c r="C1063">
        <v>0.481047</v>
      </c>
      <c r="D1063">
        <v>9.8850529999999992</v>
      </c>
      <c r="E1063">
        <v>0.16076199999999999</v>
      </c>
      <c r="F1063">
        <v>4.3436000000000002E-2</v>
      </c>
      <c r="G1063">
        <v>-2.4425319999999999</v>
      </c>
      <c r="H1063">
        <v>-6.3138360000000002</v>
      </c>
      <c r="I1063">
        <v>10.315917000000001</v>
      </c>
      <c r="J1063">
        <v>78.535210000000006</v>
      </c>
      <c r="K1063">
        <f>Table1[[#This Row],[mx]]-$W$8</f>
        <v>1.5953405742843474</v>
      </c>
      <c r="L1063">
        <f>Table1[[#This Row],[my]]-$X$8</f>
        <v>0.19863569078796139</v>
      </c>
      <c r="M1063">
        <f>Table1[[#This Row],[mz]]-$Y$8</f>
        <v>55.932203606784398</v>
      </c>
      <c r="N1063">
        <f>Table1[[#This Row],[cx]]*$W$9+Table1[[#This Row],[cy]]*$X$9+Table1[[#This Row],[cz]]*$Y$9</f>
        <v>0.12718828111484626</v>
      </c>
      <c r="O1063">
        <f>Table1[[#This Row],[cx]]*$W$10+Table1[[#This Row],[cy]]*$X$10+Table1[[#This Row],[cz]]*$Y$10</f>
        <v>-0.42263687372962994</v>
      </c>
      <c r="P1063">
        <f>Table1[[#This Row],[cx]]*$W$11+Table1[[#This Row],[cy]]*$X$11+Table1[[#This Row],[cz]]*$Y$11</f>
        <v>0.99671290464029205</v>
      </c>
      <c r="Q1063">
        <f t="shared" si="86"/>
        <v>3.5432565875425294E-2</v>
      </c>
      <c r="R1063">
        <f t="shared" si="87"/>
        <v>-73.251364936092969</v>
      </c>
      <c r="AF1063">
        <f t="shared" si="88"/>
        <v>9.2109841060821402</v>
      </c>
      <c r="AG1063">
        <f t="shared" si="89"/>
        <v>2.4886994789302439</v>
      </c>
      <c r="AH1063">
        <f t="shared" si="90"/>
        <v>-139.94677492564799</v>
      </c>
      <c r="AI1063">
        <f>SQRT(Table1[[#This Row],[ax]]*Table1[[#This Row],[ax]]+Table1[[#This Row],[ay]]*Table1[[#This Row],[ay]]+Table1[[#This Row],[az]]*Table1[[#This Row],[az]])-9.807</f>
        <v>9.4784519954671964E-2</v>
      </c>
    </row>
    <row r="1064" spans="1:35" x14ac:dyDescent="0.25">
      <c r="A1064">
        <v>59421850</v>
      </c>
      <c r="B1064">
        <v>-0.18160299999999999</v>
      </c>
      <c r="C1064">
        <v>1.2975110000000001</v>
      </c>
      <c r="D1064">
        <v>9.5809739999999994</v>
      </c>
      <c r="E1064">
        <v>-7.4664999999999995E-2</v>
      </c>
      <c r="F1064">
        <v>-3.5128E-2</v>
      </c>
      <c r="G1064">
        <v>-1.592438</v>
      </c>
      <c r="H1064">
        <v>-6.1334400000000002</v>
      </c>
      <c r="I1064">
        <v>10.496898</v>
      </c>
      <c r="J1064">
        <v>76.628174000000001</v>
      </c>
      <c r="K1064">
        <f>Table1[[#This Row],[mx]]-$W$8</f>
        <v>1.7757365742843474</v>
      </c>
      <c r="L1064">
        <f>Table1[[#This Row],[my]]-$X$8</f>
        <v>0.37961669078796056</v>
      </c>
      <c r="M1064">
        <f>Table1[[#This Row],[mz]]-$Y$8</f>
        <v>54.025167606784393</v>
      </c>
      <c r="N1064">
        <f>Table1[[#This Row],[cx]]*$W$9+Table1[[#This Row],[cy]]*$X$9+Table1[[#This Row],[cz]]*$Y$9</f>
        <v>0.12734027741710327</v>
      </c>
      <c r="O1064">
        <f>Table1[[#This Row],[cx]]*$W$10+Table1[[#This Row],[cy]]*$X$10+Table1[[#This Row],[cz]]*$Y$10</f>
        <v>-0.40469415160018513</v>
      </c>
      <c r="P1064">
        <f>Table1[[#This Row],[cx]]*$W$11+Table1[[#This Row],[cy]]*$X$11+Table1[[#This Row],[cz]]*$Y$11</f>
        <v>0.96379009141009031</v>
      </c>
      <c r="Q1064">
        <f t="shared" si="86"/>
        <v>1.1855778350235628E-2</v>
      </c>
      <c r="R1064">
        <f t="shared" si="87"/>
        <v>-72.533397532956926</v>
      </c>
      <c r="AF1064">
        <f t="shared" si="88"/>
        <v>-4.2779893773442916</v>
      </c>
      <c r="AG1064">
        <f t="shared" si="89"/>
        <v>-2.0126861427355558</v>
      </c>
      <c r="AH1064">
        <f t="shared" si="90"/>
        <v>-91.239976536253792</v>
      </c>
      <c r="AI1064">
        <f>SQRT(Table1[[#This Row],[ax]]*Table1[[#This Row],[ax]]+Table1[[#This Row],[ay]]*Table1[[#This Row],[ay]]+Table1[[#This Row],[az]]*Table1[[#This Row],[az]])-9.807</f>
        <v>-0.1368615711352934</v>
      </c>
    </row>
    <row r="1065" spans="1:35" x14ac:dyDescent="0.25">
      <c r="A1065">
        <v>59473340</v>
      </c>
      <c r="B1065">
        <v>-0.25822200000000001</v>
      </c>
      <c r="C1065">
        <v>0.97427799999999998</v>
      </c>
      <c r="D1065">
        <v>9.6360430000000008</v>
      </c>
      <c r="E1065">
        <v>1.2154999999999999E-2</v>
      </c>
      <c r="F1065">
        <v>-3.5660999999999998E-2</v>
      </c>
      <c r="G1065">
        <v>-0.71837499999999999</v>
      </c>
      <c r="H1065">
        <v>-7.9373930000000001</v>
      </c>
      <c r="I1065">
        <v>11.944746</v>
      </c>
      <c r="J1065">
        <v>78.015106000000003</v>
      </c>
      <c r="K1065">
        <f>Table1[[#This Row],[mx]]-$W$8</f>
        <v>-2.8216425715652527E-2</v>
      </c>
      <c r="L1065">
        <f>Table1[[#This Row],[my]]-$X$8</f>
        <v>1.827464690787961</v>
      </c>
      <c r="M1065">
        <f>Table1[[#This Row],[mz]]-$Y$8</f>
        <v>55.412099606784395</v>
      </c>
      <c r="N1065">
        <f>Table1[[#This Row],[cx]]*$W$9+Table1[[#This Row],[cy]]*$X$9+Table1[[#This Row],[cz]]*$Y$9</f>
        <v>9.5551508505991298E-2</v>
      </c>
      <c r="O1065">
        <f>Table1[[#This Row],[cx]]*$W$10+Table1[[#This Row],[cy]]*$X$10+Table1[[#This Row],[cz]]*$Y$10</f>
        <v>-0.39013029656629294</v>
      </c>
      <c r="P1065">
        <f>Table1[[#This Row],[cx]]*$W$11+Table1[[#This Row],[cy]]*$X$11+Table1[[#This Row],[cz]]*$Y$11</f>
        <v>1.0010639655102238</v>
      </c>
      <c r="Q1065">
        <f t="shared" si="86"/>
        <v>2.6719433829625133E-2</v>
      </c>
      <c r="R1065">
        <f t="shared" si="87"/>
        <v>-76.237913177360383</v>
      </c>
      <c r="AF1065">
        <f t="shared" si="88"/>
        <v>0.69643019998151556</v>
      </c>
      <c r="AG1065">
        <f t="shared" si="89"/>
        <v>-2.0432247932160288</v>
      </c>
      <c r="AH1065">
        <f t="shared" si="90"/>
        <v>-41.159855607710512</v>
      </c>
      <c r="AI1065">
        <f>SQRT(Table1[[#This Row],[ax]]*Table1[[#This Row],[ax]]+Table1[[#This Row],[ay]]*Table1[[#This Row],[ay]]+Table1[[#This Row],[az]]*Table1[[#This Row],[az]])-9.807</f>
        <v>-0.118387048683541</v>
      </c>
    </row>
    <row r="1066" spans="1:35" x14ac:dyDescent="0.25">
      <c r="A1066">
        <v>59524828</v>
      </c>
      <c r="B1066">
        <v>-0.195969</v>
      </c>
      <c r="C1066">
        <v>0.74681699999999995</v>
      </c>
      <c r="D1066">
        <v>9.8395609999999998</v>
      </c>
      <c r="E1066">
        <v>6.5630000000000003E-3</v>
      </c>
      <c r="F1066">
        <v>-9.0290000000000006E-3</v>
      </c>
      <c r="G1066">
        <v>-8.3200999999999997E-2</v>
      </c>
      <c r="H1066">
        <v>-7.2158119999999997</v>
      </c>
      <c r="I1066">
        <v>10.496898</v>
      </c>
      <c r="J1066">
        <v>75.934708000000001</v>
      </c>
      <c r="K1066">
        <f>Table1[[#This Row],[mx]]-$W$8</f>
        <v>0.69336457428434795</v>
      </c>
      <c r="L1066">
        <f>Table1[[#This Row],[my]]-$X$8</f>
        <v>0.37961669078796056</v>
      </c>
      <c r="M1066">
        <f>Table1[[#This Row],[mz]]-$Y$8</f>
        <v>53.331701606784392</v>
      </c>
      <c r="N1066">
        <f>Table1[[#This Row],[cx]]*$W$9+Table1[[#This Row],[cy]]*$X$9+Table1[[#This Row],[cz]]*$Y$9</f>
        <v>0.1055372148051785</v>
      </c>
      <c r="O1066">
        <f>Table1[[#This Row],[cx]]*$W$10+Table1[[#This Row],[cy]]*$X$10+Table1[[#This Row],[cz]]*$Y$10</f>
        <v>-0.40002296822421368</v>
      </c>
      <c r="P1066">
        <f>Table1[[#This Row],[cx]]*$W$11+Table1[[#This Row],[cy]]*$X$11+Table1[[#This Row],[cz]]*$Y$11</f>
        <v>0.95273407722131331</v>
      </c>
      <c r="Q1066">
        <f t="shared" si="86"/>
        <v>6.2186946783778334E-3</v>
      </c>
      <c r="R1066">
        <f t="shared" si="87"/>
        <v>-75.220541563614034</v>
      </c>
      <c r="AF1066">
        <f t="shared" si="88"/>
        <v>0.3760322009443593</v>
      </c>
      <c r="AG1066">
        <f t="shared" si="89"/>
        <v>-0.51732359322362031</v>
      </c>
      <c r="AH1066">
        <f t="shared" si="90"/>
        <v>-4.7670661512679624</v>
      </c>
      <c r="AI1066">
        <f>SQRT(Table1[[#This Row],[ax]]*Table1[[#This Row],[ax]]+Table1[[#This Row],[ay]]*Table1[[#This Row],[ay]]+Table1[[#This Row],[az]]*Table1[[#This Row],[az]])-9.807</f>
        <v>6.2807503349343818E-2</v>
      </c>
    </row>
    <row r="1067" spans="1:35" x14ac:dyDescent="0.25">
      <c r="A1067">
        <v>59576307</v>
      </c>
      <c r="B1067">
        <v>-0.193575</v>
      </c>
      <c r="C1067">
        <v>0.54569400000000001</v>
      </c>
      <c r="D1067">
        <v>9.7437880000000003</v>
      </c>
      <c r="E1067">
        <v>1.3487000000000001E-2</v>
      </c>
      <c r="F1067">
        <v>2.1559999999999999E-3</v>
      </c>
      <c r="G1067">
        <v>0.27366800000000002</v>
      </c>
      <c r="H1067">
        <v>-8.4785799999999991</v>
      </c>
      <c r="I1067">
        <v>11.401802999999999</v>
      </c>
      <c r="J1067">
        <v>76.454802999999998</v>
      </c>
      <c r="K1067">
        <f>Table1[[#This Row],[mx]]-$W$8</f>
        <v>-0.5694034257156515</v>
      </c>
      <c r="L1067">
        <f>Table1[[#This Row],[my]]-$X$8</f>
        <v>1.28452169078796</v>
      </c>
      <c r="M1067">
        <f>Table1[[#This Row],[mz]]-$Y$8</f>
        <v>53.85179660678439</v>
      </c>
      <c r="N1067">
        <f>Table1[[#This Row],[cx]]*$W$9+Table1[[#This Row],[cy]]*$X$9+Table1[[#This Row],[cz]]*$Y$9</f>
        <v>8.2493764724266547E-2</v>
      </c>
      <c r="O1067">
        <f>Table1[[#This Row],[cx]]*$W$10+Table1[[#This Row],[cy]]*$X$10+Table1[[#This Row],[cz]]*$Y$10</f>
        <v>-0.38835063823490912</v>
      </c>
      <c r="P1067">
        <f>Table1[[#This Row],[cx]]*$W$11+Table1[[#This Row],[cy]]*$X$11+Table1[[#This Row],[cz]]*$Y$11</f>
        <v>0.97001172627263876</v>
      </c>
      <c r="Q1067">
        <f t="shared" si="86"/>
        <v>9.7109570954541924E-3</v>
      </c>
      <c r="R1067">
        <f t="shared" si="87"/>
        <v>-78.007440910605837</v>
      </c>
      <c r="AF1067">
        <f t="shared" si="88"/>
        <v>0.77274817829294129</v>
      </c>
      <c r="AG1067">
        <f t="shared" si="89"/>
        <v>0.12352970063020548</v>
      </c>
      <c r="AH1067">
        <f t="shared" si="90"/>
        <v>15.680021387786214</v>
      </c>
      <c r="AI1067">
        <f>SQRT(Table1[[#This Row],[ax]]*Table1[[#This Row],[ax]]+Table1[[#This Row],[ay]]*Table1[[#This Row],[ay]]+Table1[[#This Row],[az]]*Table1[[#This Row],[az]])-9.807</f>
        <v>-4.6023726532011366E-2</v>
      </c>
    </row>
    <row r="1068" spans="1:35" x14ac:dyDescent="0.25">
      <c r="A1068">
        <v>59627786</v>
      </c>
      <c r="B1068">
        <v>-0.36836099999999999</v>
      </c>
      <c r="C1068">
        <v>0.162602</v>
      </c>
      <c r="D1068">
        <v>9.7797020000000003</v>
      </c>
      <c r="E1068">
        <v>4.1183999999999998E-2</v>
      </c>
      <c r="F1068">
        <v>-1.9415000000000002E-2</v>
      </c>
      <c r="G1068">
        <v>0.34583999999999998</v>
      </c>
      <c r="H1068">
        <v>-7.2158119999999997</v>
      </c>
      <c r="I1068">
        <v>9.4110119999999995</v>
      </c>
      <c r="J1068">
        <v>77.321640000000002</v>
      </c>
      <c r="K1068">
        <f>Table1[[#This Row],[mx]]-$W$8</f>
        <v>0.69336457428434795</v>
      </c>
      <c r="L1068">
        <f>Table1[[#This Row],[my]]-$X$8</f>
        <v>-0.70626930921203979</v>
      </c>
      <c r="M1068">
        <f>Table1[[#This Row],[mz]]-$Y$8</f>
        <v>54.718633606784394</v>
      </c>
      <c r="N1068">
        <f>Table1[[#This Row],[cx]]*$W$9+Table1[[#This Row],[cy]]*$X$9+Table1[[#This Row],[cz]]*$Y$9</f>
        <v>0.10782575637273617</v>
      </c>
      <c r="O1068">
        <f>Table1[[#This Row],[cx]]*$W$10+Table1[[#This Row],[cy]]*$X$10+Table1[[#This Row],[cz]]*$Y$10</f>
        <v>-0.43026273839411494</v>
      </c>
      <c r="P1068">
        <f>Table1[[#This Row],[cx]]*$W$11+Table1[[#This Row],[cy]]*$X$11+Table1[[#This Row],[cz]]*$Y$11</f>
        <v>0.96968691025438369</v>
      </c>
      <c r="Q1068">
        <f t="shared" si="86"/>
        <v>1.8781365383535236E-2</v>
      </c>
      <c r="R1068">
        <f t="shared" si="87"/>
        <v>-75.931166006218078</v>
      </c>
      <c r="AF1068">
        <f t="shared" si="88"/>
        <v>2.3596693834667821</v>
      </c>
      <c r="AG1068">
        <f t="shared" si="89"/>
        <v>-1.1123975592464934</v>
      </c>
      <c r="AH1068">
        <f t="shared" si="90"/>
        <v>19.815172386804388</v>
      </c>
      <c r="AI1068">
        <f>SQRT(Table1[[#This Row],[ax]]*Table1[[#This Row],[ax]]+Table1[[#This Row],[ay]]*Table1[[#This Row],[ay]]+Table1[[#This Row],[az]]*Table1[[#This Row],[az]])-9.807</f>
        <v>-1.9012441490897203E-2</v>
      </c>
    </row>
    <row r="1069" spans="1:35" x14ac:dyDescent="0.25">
      <c r="A1069">
        <v>59679262</v>
      </c>
      <c r="B1069">
        <v>1.0179530000000001</v>
      </c>
      <c r="C1069">
        <v>-1.0656859999999999</v>
      </c>
      <c r="D1069">
        <v>10.849964999999999</v>
      </c>
      <c r="E1069">
        <v>-0.12712999999999999</v>
      </c>
      <c r="F1069">
        <v>-0.52382600000000001</v>
      </c>
      <c r="G1069">
        <v>-0.196654</v>
      </c>
      <c r="H1069">
        <v>-7.9373930000000001</v>
      </c>
      <c r="I1069">
        <v>11.220821000000001</v>
      </c>
      <c r="J1069">
        <v>75.934708000000001</v>
      </c>
      <c r="K1069">
        <f>Table1[[#This Row],[mx]]-$W$8</f>
        <v>-2.8216425715652527E-2</v>
      </c>
      <c r="L1069">
        <f>Table1[[#This Row],[my]]-$X$8</f>
        <v>1.1035396907879615</v>
      </c>
      <c r="M1069">
        <f>Table1[[#This Row],[mz]]-$Y$8</f>
        <v>53.331701606784392</v>
      </c>
      <c r="N1069">
        <f>Table1[[#This Row],[cx]]*$W$9+Table1[[#This Row],[cy]]*$X$9+Table1[[#This Row],[cz]]*$Y$9</f>
        <v>9.1876483548074248E-2</v>
      </c>
      <c r="O1069">
        <f>Table1[[#This Row],[cx]]*$W$10+Table1[[#This Row],[cy]]*$X$10+Table1[[#This Row],[cz]]*$Y$10</f>
        <v>-0.38734095741451896</v>
      </c>
      <c r="P1069">
        <f>Table1[[#This Row],[cx]]*$W$11+Table1[[#This Row],[cy]]*$X$11+Table1[[#This Row],[cz]]*$Y$11</f>
        <v>0.95878919185299805</v>
      </c>
      <c r="Q1069">
        <f t="shared" si="86"/>
        <v>6.04522110078982E-3</v>
      </c>
      <c r="R1069">
        <f t="shared" si="87"/>
        <v>-76.65616445282879</v>
      </c>
      <c r="AF1069">
        <f t="shared" si="88"/>
        <v>-7.2840124494981557</v>
      </c>
      <c r="AG1069">
        <f t="shared" si="89"/>
        <v>-30.013018999219863</v>
      </c>
      <c r="AH1069">
        <f t="shared" si="90"/>
        <v>-11.267444224365692</v>
      </c>
      <c r="AI1069">
        <f>SQRT(Table1[[#This Row],[ax]]*Table1[[#This Row],[ax]]+Table1[[#This Row],[ay]]*Table1[[#This Row],[ay]]+Table1[[#This Row],[az]]*Table1[[#This Row],[az]])-9.807</f>
        <v>1.1425961323708176</v>
      </c>
    </row>
    <row r="1070" spans="1:35" x14ac:dyDescent="0.25">
      <c r="A1070">
        <v>59730751</v>
      </c>
      <c r="B1070">
        <v>-1.1369389999999999</v>
      </c>
      <c r="C1070">
        <v>-2.9619900000000001</v>
      </c>
      <c r="D1070">
        <v>9.8491370000000007</v>
      </c>
      <c r="E1070">
        <v>-0.31169000000000002</v>
      </c>
      <c r="F1070">
        <v>-1.1171869999999999</v>
      </c>
      <c r="G1070">
        <v>-1.7508980000000001</v>
      </c>
      <c r="H1070">
        <v>-9.7413460000000001</v>
      </c>
      <c r="I1070">
        <v>10.134935</v>
      </c>
      <c r="J1070">
        <v>75.934708000000001</v>
      </c>
      <c r="K1070">
        <f>Table1[[#This Row],[mx]]-$W$8</f>
        <v>-1.8321694257156524</v>
      </c>
      <c r="L1070">
        <f>Table1[[#This Row],[my]]-$X$8</f>
        <v>1.7653690787961196E-2</v>
      </c>
      <c r="M1070">
        <f>Table1[[#This Row],[mz]]-$Y$8</f>
        <v>53.331701606784392</v>
      </c>
      <c r="N1070">
        <f>Table1[[#This Row],[cx]]*$W$9+Table1[[#This Row],[cy]]*$X$9+Table1[[#This Row],[cz]]*$Y$9</f>
        <v>5.7426538448432304E-2</v>
      </c>
      <c r="O1070">
        <f>Table1[[#This Row],[cx]]*$W$10+Table1[[#This Row],[cy]]*$X$10+Table1[[#This Row],[cz]]*$Y$10</f>
        <v>-0.40803009837880888</v>
      </c>
      <c r="P1070">
        <f>Table1[[#This Row],[cx]]*$W$11+Table1[[#This Row],[cy]]*$X$11+Table1[[#This Row],[cz]]*$Y$11</f>
        <v>0.95319405300051807</v>
      </c>
      <c r="Q1070">
        <f t="shared" si="86"/>
        <v>6.141115726604654E-3</v>
      </c>
      <c r="R1070">
        <f t="shared" si="87"/>
        <v>-81.988757349933152</v>
      </c>
      <c r="AF1070">
        <f t="shared" si="88"/>
        <v>-17.858521516432631</v>
      </c>
      <c r="AG1070">
        <f t="shared" si="89"/>
        <v>-64.010100026881901</v>
      </c>
      <c r="AH1070">
        <f t="shared" si="90"/>
        <v>-100.31906575789682</v>
      </c>
      <c r="AI1070">
        <f>SQRT(Table1[[#This Row],[ax]]*Table1[[#This Row],[ax]]+Table1[[#This Row],[ay]]*Table1[[#This Row],[ay]]+Table1[[#This Row],[az]]*Table1[[#This Row],[az]])-9.807</f>
        <v>0.54053664862270523</v>
      </c>
    </row>
    <row r="1071" spans="1:35" x14ac:dyDescent="0.25">
      <c r="A1071">
        <v>59782232</v>
      </c>
      <c r="B1071">
        <v>-0.45216200000000001</v>
      </c>
      <c r="C1071">
        <v>-0.29950300000000002</v>
      </c>
      <c r="D1071">
        <v>10.833205</v>
      </c>
      <c r="E1071">
        <v>0.39512399999999998</v>
      </c>
      <c r="F1071">
        <v>-0.31023699999999999</v>
      </c>
      <c r="G1071">
        <v>0.39537600000000001</v>
      </c>
      <c r="H1071">
        <v>-14.251229</v>
      </c>
      <c r="I1071">
        <v>11.401802999999999</v>
      </c>
      <c r="J1071">
        <v>75.067870999999997</v>
      </c>
      <c r="K1071">
        <f>Table1[[#This Row],[mx]]-$W$8</f>
        <v>-6.3420524257156528</v>
      </c>
      <c r="L1071">
        <f>Table1[[#This Row],[my]]-$X$8</f>
        <v>1.28452169078796</v>
      </c>
      <c r="M1071">
        <f>Table1[[#This Row],[mz]]-$Y$8</f>
        <v>52.464864606784388</v>
      </c>
      <c r="N1071">
        <f>Table1[[#This Row],[cx]]*$W$9+Table1[[#This Row],[cy]]*$X$9+Table1[[#This Row],[cz]]*$Y$9</f>
        <v>-2.9788650891333784E-2</v>
      </c>
      <c r="O1071">
        <f>Table1[[#This Row],[cx]]*$W$10+Table1[[#This Row],[cy]]*$X$10+Table1[[#This Row],[cz]]*$Y$10</f>
        <v>-0.38109089313345745</v>
      </c>
      <c r="P1071">
        <f>Table1[[#This Row],[cx]]*$W$11+Table1[[#This Row],[cy]]*$X$11+Table1[[#This Row],[cz]]*$Y$11</f>
        <v>0.95225912693355164</v>
      </c>
      <c r="Q1071">
        <f t="shared" si="86"/>
        <v>2.8000054140712781E-3</v>
      </c>
      <c r="R1071">
        <f t="shared" si="87"/>
        <v>-94.469538780798828</v>
      </c>
      <c r="AF1071">
        <f t="shared" si="88"/>
        <v>22.638937584327138</v>
      </c>
      <c r="AG1071">
        <f t="shared" si="89"/>
        <v>-17.775270748800121</v>
      </c>
      <c r="AH1071">
        <f t="shared" si="90"/>
        <v>22.653376120764438</v>
      </c>
      <c r="AI1071">
        <f>SQRT(Table1[[#This Row],[ax]]*Table1[[#This Row],[ax]]+Table1[[#This Row],[ay]]*Table1[[#This Row],[ay]]+Table1[[#This Row],[az]]*Table1[[#This Row],[az]])-9.807</f>
        <v>1.0397729345311717</v>
      </c>
    </row>
    <row r="1072" spans="1:35" x14ac:dyDescent="0.25">
      <c r="A1072">
        <v>59833701</v>
      </c>
      <c r="B1072">
        <v>1.7913190000000001</v>
      </c>
      <c r="C1072">
        <v>-0.170209</v>
      </c>
      <c r="D1072">
        <v>11.486856</v>
      </c>
      <c r="E1072">
        <v>0.31043399999999999</v>
      </c>
      <c r="F1072">
        <v>-1.7784599999999999</v>
      </c>
      <c r="G1072">
        <v>0.52320999999999995</v>
      </c>
      <c r="H1072">
        <v>-13.529648</v>
      </c>
      <c r="I1072">
        <v>9.5919919999999994</v>
      </c>
      <c r="J1072">
        <v>76.108069999999998</v>
      </c>
      <c r="K1072">
        <f>Table1[[#This Row],[mx]]-$W$8</f>
        <v>-5.6204714257156523</v>
      </c>
      <c r="L1072">
        <f>Table1[[#This Row],[my]]-$X$8</f>
        <v>-0.52528930921203987</v>
      </c>
      <c r="M1072">
        <f>Table1[[#This Row],[mz]]-$Y$8</f>
        <v>53.50506360678439</v>
      </c>
      <c r="N1072">
        <f>Table1[[#This Row],[cx]]*$W$9+Table1[[#This Row],[cy]]*$X$9+Table1[[#This Row],[cz]]*$Y$9</f>
        <v>-1.4439461261031308E-2</v>
      </c>
      <c r="O1072">
        <f>Table1[[#This Row],[cx]]*$W$10+Table1[[#This Row],[cy]]*$X$10+Table1[[#This Row],[cz]]*$Y$10</f>
        <v>-0.42136472522083174</v>
      </c>
      <c r="P1072">
        <f>Table1[[#This Row],[cx]]*$W$11+Table1[[#This Row],[cy]]*$X$11+Table1[[#This Row],[cz]]*$Y$11</f>
        <v>0.95697490926286921</v>
      </c>
      <c r="Q1072">
        <f t="shared" si="86"/>
        <v>8.7530444755932312E-3</v>
      </c>
      <c r="R1072">
        <f t="shared" si="87"/>
        <v>-91.962662087238186</v>
      </c>
      <c r="AF1072">
        <f t="shared" si="88"/>
        <v>17.786558017364197</v>
      </c>
      <c r="AG1072">
        <f t="shared" si="89"/>
        <v>-101.89825203283638</v>
      </c>
      <c r="AH1072">
        <f t="shared" si="90"/>
        <v>29.977724799039798</v>
      </c>
      <c r="AI1072">
        <f>SQRT(Table1[[#This Row],[ax]]*Table1[[#This Row],[ax]]+Table1[[#This Row],[ay]]*Table1[[#This Row],[ay]]+Table1[[#This Row],[az]]*Table1[[#This Row],[az]])-9.807</f>
        <v>1.819936639896941</v>
      </c>
    </row>
    <row r="1073" spans="1:35" x14ac:dyDescent="0.25">
      <c r="A1073">
        <v>59885187</v>
      </c>
      <c r="B1073">
        <v>1.422593</v>
      </c>
      <c r="C1073">
        <v>1.465114</v>
      </c>
      <c r="D1073">
        <v>8.7046510000000001</v>
      </c>
      <c r="E1073">
        <v>0.52854999999999996</v>
      </c>
      <c r="F1073">
        <v>-1.5954980000000001</v>
      </c>
      <c r="G1073">
        <v>1.3626510000000001</v>
      </c>
      <c r="H1073">
        <v>-19.663087999999998</v>
      </c>
      <c r="I1073">
        <v>8.8680690000000002</v>
      </c>
      <c r="J1073">
        <v>76.454802999999998</v>
      </c>
      <c r="K1073">
        <f>Table1[[#This Row],[mx]]-$W$8</f>
        <v>-11.75391142571565</v>
      </c>
      <c r="L1073">
        <f>Table1[[#This Row],[my]]-$X$8</f>
        <v>-1.2492123092120391</v>
      </c>
      <c r="M1073">
        <f>Table1[[#This Row],[mz]]-$Y$8</f>
        <v>53.85179660678439</v>
      </c>
      <c r="N1073">
        <f>Table1[[#This Row],[cx]]*$W$9+Table1[[#This Row],[cy]]*$X$9+Table1[[#This Row],[cz]]*$Y$9</f>
        <v>-0.13066362731221573</v>
      </c>
      <c r="O1073">
        <f>Table1[[#This Row],[cx]]*$W$10+Table1[[#This Row],[cy]]*$X$10+Table1[[#This Row],[cz]]*$Y$10</f>
        <v>-0.44065170311218665</v>
      </c>
      <c r="P1073">
        <f>Table1[[#This Row],[cx]]*$W$11+Table1[[#This Row],[cy]]*$X$11+Table1[[#This Row],[cz]]*$Y$11</f>
        <v>0.96538463336895364</v>
      </c>
      <c r="Q1073">
        <f t="shared" si="86"/>
        <v>2.0510363594851613E-2</v>
      </c>
      <c r="R1073">
        <f t="shared" si="87"/>
        <v>-106.5163328589699</v>
      </c>
      <c r="AF1073">
        <f t="shared" si="88"/>
        <v>30.28368426163966</v>
      </c>
      <c r="AG1073">
        <f t="shared" si="89"/>
        <v>-91.415301621563827</v>
      </c>
      <c r="AH1073">
        <f t="shared" si="90"/>
        <v>78.074151249281144</v>
      </c>
      <c r="AI1073">
        <f>SQRT(Table1[[#This Row],[ax]]*Table1[[#This Row],[ax]]+Table1[[#This Row],[ay]]*Table1[[#This Row],[ay]]+Table1[[#This Row],[az]]*Table1[[#This Row],[az]])-9.807</f>
        <v>-0.86601130140262406</v>
      </c>
    </row>
    <row r="1074" spans="1:35" x14ac:dyDescent="0.25">
      <c r="A1074">
        <v>59936676</v>
      </c>
      <c r="B1074">
        <v>3.5750899999999999</v>
      </c>
      <c r="C1074">
        <v>-1.0154049999999999</v>
      </c>
      <c r="D1074">
        <v>9.2697109999999991</v>
      </c>
      <c r="E1074">
        <v>0.45211600000000002</v>
      </c>
      <c r="F1074">
        <v>-1.988853</v>
      </c>
      <c r="G1074">
        <v>0.56155999999999995</v>
      </c>
      <c r="H1074">
        <v>-25.255341999999999</v>
      </c>
      <c r="I1074">
        <v>6.1533540000000002</v>
      </c>
      <c r="J1074">
        <v>73.160835000000006</v>
      </c>
      <c r="K1074">
        <f>Table1[[#This Row],[mx]]-$W$8</f>
        <v>-17.34616542571565</v>
      </c>
      <c r="L1074">
        <f>Table1[[#This Row],[my]]-$X$8</f>
        <v>-3.9639273092120391</v>
      </c>
      <c r="M1074">
        <f>Table1[[#This Row],[mz]]-$Y$8</f>
        <v>50.557828606784398</v>
      </c>
      <c r="N1074">
        <f>Table1[[#This Row],[cx]]*$W$9+Table1[[#This Row],[cy]]*$X$9+Table1[[#This Row],[cz]]*$Y$9</f>
        <v>-0.24309217335728661</v>
      </c>
      <c r="O1074">
        <f>Table1[[#This Row],[cx]]*$W$10+Table1[[#This Row],[cy]]*$X$10+Table1[[#This Row],[cz]]*$Y$10</f>
        <v>-0.46784344939299544</v>
      </c>
      <c r="P1074">
        <f>Table1[[#This Row],[cx]]*$W$11+Table1[[#This Row],[cy]]*$X$11+Table1[[#This Row],[cz]]*$Y$11</f>
        <v>0.89397627807232971</v>
      </c>
      <c r="Q1074">
        <f t="shared" si="86"/>
        <v>5.954419267724274E-3</v>
      </c>
      <c r="R1074">
        <f t="shared" si="87"/>
        <v>-117.45645758705064</v>
      </c>
      <c r="AF1074">
        <f t="shared" si="88"/>
        <v>25.904338650336729</v>
      </c>
      <c r="AG1074">
        <f t="shared" si="89"/>
        <v>-113.95288297193231</v>
      </c>
      <c r="AH1074">
        <f t="shared" si="90"/>
        <v>32.175017943366505</v>
      </c>
      <c r="AI1074">
        <f>SQRT(Table1[[#This Row],[ax]]*Table1[[#This Row],[ax]]+Table1[[#This Row],[ay]]*Table1[[#This Row],[ay]]+Table1[[#This Row],[az]]*Table1[[#This Row],[az]])-9.807</f>
        <v>0.17998442201878895</v>
      </c>
    </row>
    <row r="1075" spans="1:35" x14ac:dyDescent="0.25">
      <c r="A1075">
        <v>59988165</v>
      </c>
      <c r="B1075">
        <v>3.7139609999999998</v>
      </c>
      <c r="C1075">
        <v>0.72526800000000002</v>
      </c>
      <c r="D1075">
        <v>7.6343880000000004</v>
      </c>
      <c r="E1075">
        <v>0.39618900000000001</v>
      </c>
      <c r="F1075">
        <v>-1.728925</v>
      </c>
      <c r="G1075">
        <v>0.55596699999999999</v>
      </c>
      <c r="H1075">
        <v>-31.388783</v>
      </c>
      <c r="I1075">
        <v>5.7913920000000001</v>
      </c>
      <c r="J1075">
        <v>70.733695999999995</v>
      </c>
      <c r="K1075">
        <f>Table1[[#This Row],[mx]]-$W$8</f>
        <v>-23.479606425715652</v>
      </c>
      <c r="L1075">
        <f>Table1[[#This Row],[my]]-$X$8</f>
        <v>-4.3258893092120392</v>
      </c>
      <c r="M1075">
        <f>Table1[[#This Row],[mz]]-$Y$8</f>
        <v>48.130689606784387</v>
      </c>
      <c r="N1075">
        <f>Table1[[#This Row],[cx]]*$W$9+Table1[[#This Row],[cy]]*$X$9+Table1[[#This Row],[cz]]*$Y$9</f>
        <v>-0.36407977283739063</v>
      </c>
      <c r="O1075">
        <f>Table1[[#This Row],[cx]]*$W$10+Table1[[#This Row],[cy]]*$X$10+Table1[[#This Row],[cz]]*$Y$10</f>
        <v>-0.45939722760399415</v>
      </c>
      <c r="P1075">
        <f>Table1[[#This Row],[cx]]*$W$11+Table1[[#This Row],[cy]]*$X$11+Table1[[#This Row],[cz]]*$Y$11</f>
        <v>0.85552209756844333</v>
      </c>
      <c r="Q1075">
        <f t="shared" si="86"/>
        <v>5.7029612475836596E-3</v>
      </c>
      <c r="R1075">
        <f t="shared" si="87"/>
        <v>-128.39739681887309</v>
      </c>
      <c r="AF1075">
        <f t="shared" si="88"/>
        <v>22.699957589508575</v>
      </c>
      <c r="AG1075">
        <f t="shared" si="89"/>
        <v>-99.060105594655852</v>
      </c>
      <c r="AH1075">
        <f t="shared" si="90"/>
        <v>31.854562648549837</v>
      </c>
      <c r="AI1075">
        <f>SQRT(Table1[[#This Row],[ax]]*Table1[[#This Row],[ax]]+Table1[[#This Row],[ay]]*Table1[[#This Row],[ay]]+Table1[[#This Row],[az]]*Table1[[#This Row],[az]])-9.807</f>
        <v>-1.2862371165552915</v>
      </c>
    </row>
    <row r="1076" spans="1:35" x14ac:dyDescent="0.25">
      <c r="A1076">
        <v>60039659</v>
      </c>
      <c r="B1076">
        <v>4.6094379999999999</v>
      </c>
      <c r="C1076">
        <v>1.079628</v>
      </c>
      <c r="D1076">
        <v>9.3774560000000005</v>
      </c>
      <c r="E1076">
        <v>1.0436129999999999</v>
      </c>
      <c r="F1076">
        <v>-1.5377069999999999</v>
      </c>
      <c r="G1076">
        <v>0.66409300000000004</v>
      </c>
      <c r="H1076">
        <v>-36.800643999999998</v>
      </c>
      <c r="I1076">
        <v>5.7913920000000001</v>
      </c>
      <c r="J1076">
        <v>68.306556999999998</v>
      </c>
      <c r="K1076">
        <f>Table1[[#This Row],[mx]]-$W$8</f>
        <v>-28.89146742571565</v>
      </c>
      <c r="L1076">
        <f>Table1[[#This Row],[my]]-$X$8</f>
        <v>-4.3258893092120392</v>
      </c>
      <c r="M1076">
        <f>Table1[[#This Row],[mz]]-$Y$8</f>
        <v>45.70355060678439</v>
      </c>
      <c r="N1076">
        <f>Table1[[#This Row],[cx]]*$W$9+Table1[[#This Row],[cy]]*$X$9+Table1[[#This Row],[cz]]*$Y$9</f>
        <v>-0.47129486981199697</v>
      </c>
      <c r="O1076">
        <f>Table1[[#This Row],[cx]]*$W$10+Table1[[#This Row],[cy]]*$X$10+Table1[[#This Row],[cz]]*$Y$10</f>
        <v>-0.44398520544532494</v>
      </c>
      <c r="P1076">
        <f>Table1[[#This Row],[cx]]*$W$11+Table1[[#This Row],[cy]]*$X$11+Table1[[#This Row],[cz]]*$Y$11</f>
        <v>0.81878765045711732</v>
      </c>
      <c r="Q1076">
        <f t="shared" si="86"/>
        <v>8.0380071020587189E-3</v>
      </c>
      <c r="R1076">
        <f t="shared" si="87"/>
        <v>-136.70905545909329</v>
      </c>
      <c r="AF1076">
        <f t="shared" si="88"/>
        <v>59.794620344986377</v>
      </c>
      <c r="AG1076">
        <f t="shared" si="89"/>
        <v>-88.104121227723269</v>
      </c>
      <c r="AH1076">
        <f t="shared" si="90"/>
        <v>38.049726104181381</v>
      </c>
      <c r="AI1076">
        <f>SQRT(Table1[[#This Row],[ax]]*Table1[[#This Row],[ax]]+Table1[[#This Row],[ay]]*Table1[[#This Row],[ay]]+Table1[[#This Row],[az]]*Table1[[#This Row],[az]])-9.807</f>
        <v>0.69772257254631143</v>
      </c>
    </row>
    <row r="1077" spans="1:35" x14ac:dyDescent="0.25">
      <c r="A1077">
        <v>60091175</v>
      </c>
      <c r="B1077">
        <v>5.423508</v>
      </c>
      <c r="C1077">
        <v>0.88329299999999999</v>
      </c>
      <c r="D1077">
        <v>7.5960789999999996</v>
      </c>
      <c r="E1077">
        <v>0.80445800000000001</v>
      </c>
      <c r="F1077">
        <v>-1.979266</v>
      </c>
      <c r="G1077">
        <v>1.447873</v>
      </c>
      <c r="H1077">
        <v>-39.867362999999997</v>
      </c>
      <c r="I1077">
        <v>3.8006009999999999</v>
      </c>
      <c r="J1077">
        <v>65.012589000000006</v>
      </c>
      <c r="K1077">
        <f>Table1[[#This Row],[mx]]-$W$8</f>
        <v>-31.958186425715649</v>
      </c>
      <c r="L1077">
        <f>Table1[[#This Row],[my]]-$X$8</f>
        <v>-6.3166803092120389</v>
      </c>
      <c r="M1077">
        <f>Table1[[#This Row],[mz]]-$Y$8</f>
        <v>42.409582606784397</v>
      </c>
      <c r="N1077">
        <f>Table1[[#This Row],[cx]]*$W$9+Table1[[#This Row],[cy]]*$X$9+Table1[[#This Row],[cz]]*$Y$9</f>
        <v>-0.53557545710622312</v>
      </c>
      <c r="O1077">
        <f>Table1[[#This Row],[cx]]*$W$10+Table1[[#This Row],[cy]]*$X$10+Table1[[#This Row],[cz]]*$Y$10</f>
        <v>-0.45662056247131533</v>
      </c>
      <c r="P1077">
        <f>Table1[[#This Row],[cx]]*$W$11+Table1[[#This Row],[cy]]*$X$11+Table1[[#This Row],[cz]]*$Y$11</f>
        <v>0.74951092900502647</v>
      </c>
      <c r="Q1077">
        <f t="shared" si="86"/>
        <v>3.2615567857787347E-3</v>
      </c>
      <c r="R1077">
        <f t="shared" si="87"/>
        <v>-139.54977602791266</v>
      </c>
      <c r="AF1077">
        <f t="shared" si="88"/>
        <v>46.092048195535178</v>
      </c>
      <c r="AG1077">
        <f t="shared" si="89"/>
        <v>-113.4035883337404</v>
      </c>
      <c r="AH1077">
        <f t="shared" si="90"/>
        <v>82.957012170945035</v>
      </c>
      <c r="AI1077">
        <f>SQRT(Table1[[#This Row],[ax]]*Table1[[#This Row],[ax]]+Table1[[#This Row],[ay]]*Table1[[#This Row],[ay]]+Table1[[#This Row],[az]]*Table1[[#This Row],[az]])-9.807</f>
        <v>-0.43176337769792639</v>
      </c>
    </row>
    <row r="1078" spans="1:35" x14ac:dyDescent="0.25">
      <c r="A1078">
        <v>60142691</v>
      </c>
      <c r="B1078">
        <v>6.077159</v>
      </c>
      <c r="C1078">
        <v>0.72047899999999998</v>
      </c>
      <c r="D1078">
        <v>6.4108890000000001</v>
      </c>
      <c r="E1078">
        <v>0.42202200000000001</v>
      </c>
      <c r="F1078">
        <v>-2.17794</v>
      </c>
      <c r="G1078">
        <v>1.171699</v>
      </c>
      <c r="H1078">
        <v>-42.212502000000001</v>
      </c>
      <c r="I1078">
        <v>5.7913920000000001</v>
      </c>
      <c r="J1078">
        <v>62.412086000000002</v>
      </c>
      <c r="K1078">
        <f>Table1[[#This Row],[mx]]-$W$8</f>
        <v>-34.303325425715656</v>
      </c>
      <c r="L1078">
        <f>Table1[[#This Row],[my]]-$X$8</f>
        <v>-4.3258893092120392</v>
      </c>
      <c r="M1078">
        <f>Table1[[#This Row],[mz]]-$Y$8</f>
        <v>39.809079606784394</v>
      </c>
      <c r="N1078">
        <f>Table1[[#This Row],[cx]]*$W$9+Table1[[#This Row],[cy]]*$X$9+Table1[[#This Row],[cz]]*$Y$9</f>
        <v>-0.58451074302773243</v>
      </c>
      <c r="O1078">
        <f>Table1[[#This Row],[cx]]*$W$10+Table1[[#This Row],[cy]]*$X$10+Table1[[#This Row],[cz]]*$Y$10</f>
        <v>-0.40209331548233529</v>
      </c>
      <c r="P1078">
        <f>Table1[[#This Row],[cx]]*$W$11+Table1[[#This Row],[cy]]*$X$11+Table1[[#This Row],[cz]]*$Y$11</f>
        <v>0.72023394654045036</v>
      </c>
      <c r="Q1078">
        <f t="shared" si="86"/>
        <v>4.8703108686535098E-4</v>
      </c>
      <c r="R1078">
        <f t="shared" si="87"/>
        <v>-145.47536007968708</v>
      </c>
      <c r="AF1078">
        <f t="shared" si="88"/>
        <v>24.180079461670029</v>
      </c>
      <c r="AG1078">
        <f t="shared" si="89"/>
        <v>-124.78677003272252</v>
      </c>
      <c r="AH1078">
        <f t="shared" si="90"/>
        <v>67.133407559699052</v>
      </c>
      <c r="AI1078">
        <f>SQRT(Table1[[#This Row],[ax]]*Table1[[#This Row],[ax]]+Table1[[#This Row],[ay]]*Table1[[#This Row],[ay]]+Table1[[#This Row],[az]]*Table1[[#This Row],[az]])-9.807</f>
        <v>-0.94413086686692793</v>
      </c>
    </row>
    <row r="1079" spans="1:35" x14ac:dyDescent="0.25">
      <c r="A1079">
        <v>60194211</v>
      </c>
      <c r="B1079">
        <v>6.7523580000000001</v>
      </c>
      <c r="C1079">
        <v>0.59358</v>
      </c>
      <c r="D1079">
        <v>5.8075190000000001</v>
      </c>
      <c r="E1079">
        <v>0.101905</v>
      </c>
      <c r="F1079">
        <v>-0.93076300000000001</v>
      </c>
      <c r="G1079">
        <v>0.28219</v>
      </c>
      <c r="H1079">
        <v>-48.526336999999998</v>
      </c>
      <c r="I1079">
        <v>5.2484489999999999</v>
      </c>
      <c r="J1079">
        <v>57.037711999999999</v>
      </c>
      <c r="K1079">
        <f>Table1[[#This Row],[mx]]-$W$8</f>
        <v>-40.617160425715653</v>
      </c>
      <c r="L1079">
        <f>Table1[[#This Row],[my]]-$X$8</f>
        <v>-4.8688323092120394</v>
      </c>
      <c r="M1079">
        <f>Table1[[#This Row],[mz]]-$Y$8</f>
        <v>34.434705606784391</v>
      </c>
      <c r="N1079">
        <f>Table1[[#This Row],[cx]]*$W$9+Table1[[#This Row],[cy]]*$X$9+Table1[[#This Row],[cz]]*$Y$9</f>
        <v>-0.71405147815476366</v>
      </c>
      <c r="O1079">
        <f>Table1[[#This Row],[cx]]*$W$10+Table1[[#This Row],[cy]]*$X$10+Table1[[#This Row],[cz]]*$Y$10</f>
        <v>-0.37451795481752032</v>
      </c>
      <c r="P1079">
        <f>Table1[[#This Row],[cx]]*$W$11+Table1[[#This Row],[cy]]*$X$11+Table1[[#This Row],[cz]]*$Y$11</f>
        <v>0.62815551185740515</v>
      </c>
      <c r="Q1079">
        <f t="shared" si="86"/>
        <v>1.9992129334498628E-3</v>
      </c>
      <c r="R1079">
        <f t="shared" si="87"/>
        <v>-152.32311845674431</v>
      </c>
      <c r="AF1079">
        <f t="shared" si="88"/>
        <v>5.8387264112806543</v>
      </c>
      <c r="AG1079">
        <f t="shared" si="89"/>
        <v>-53.328791626935043</v>
      </c>
      <c r="AH1079">
        <f t="shared" si="90"/>
        <v>16.168296020796699</v>
      </c>
      <c r="AI1079">
        <f>SQRT(Table1[[#This Row],[ax]]*Table1[[#This Row],[ax]]+Table1[[#This Row],[ay]]*Table1[[#This Row],[ay]]+Table1[[#This Row],[az]]*Table1[[#This Row],[az]])-9.807</f>
        <v>-0.88097329648151934</v>
      </c>
    </row>
    <row r="1080" spans="1:35" x14ac:dyDescent="0.25">
      <c r="A1080">
        <v>60245723</v>
      </c>
      <c r="B1080">
        <v>6.9343269999999997</v>
      </c>
      <c r="C1080">
        <v>0.62470599999999998</v>
      </c>
      <c r="D1080">
        <v>6.3342700000000001</v>
      </c>
      <c r="E1080">
        <v>0.461171</v>
      </c>
      <c r="F1080">
        <v>-1.0159860000000001</v>
      </c>
      <c r="G1080">
        <v>0.52827000000000002</v>
      </c>
      <c r="H1080">
        <v>-50.871474999999997</v>
      </c>
      <c r="I1080">
        <v>5.0674679999999999</v>
      </c>
      <c r="J1080">
        <v>57.211078999999998</v>
      </c>
      <c r="K1080">
        <f>Table1[[#This Row],[mx]]-$W$8</f>
        <v>-42.962298425715652</v>
      </c>
      <c r="L1080">
        <f>Table1[[#This Row],[my]]-$X$8</f>
        <v>-5.0498133092120394</v>
      </c>
      <c r="M1080">
        <f>Table1[[#This Row],[mz]]-$Y$8</f>
        <v>34.60807260678439</v>
      </c>
      <c r="N1080">
        <f>Table1[[#This Row],[cx]]*$W$9+Table1[[#This Row],[cy]]*$X$9+Table1[[#This Row],[cz]]*$Y$9</f>
        <v>-0.75840965152214301</v>
      </c>
      <c r="O1080">
        <f>Table1[[#This Row],[cx]]*$W$10+Table1[[#This Row],[cy]]*$X$10+Table1[[#This Row],[cz]]*$Y$10</f>
        <v>-0.38047029341284733</v>
      </c>
      <c r="P1080">
        <f>Table1[[#This Row],[cx]]*$W$11+Table1[[#This Row],[cy]]*$X$11+Table1[[#This Row],[cz]]*$Y$11</f>
        <v>0.63278430122500073</v>
      </c>
      <c r="Q1080">
        <f t="shared" si="86"/>
        <v>1.4486244485030239E-2</v>
      </c>
      <c r="R1080">
        <f t="shared" si="87"/>
        <v>-153.35851777867373</v>
      </c>
      <c r="AF1080">
        <f t="shared" si="88"/>
        <v>26.423151933827686</v>
      </c>
      <c r="AG1080">
        <f t="shared" si="89"/>
        <v>-58.211709844378461</v>
      </c>
      <c r="AH1080">
        <f t="shared" si="90"/>
        <v>30.267641443376</v>
      </c>
      <c r="AI1080">
        <f>SQRT(Table1[[#This Row],[ax]]*Table1[[#This Row],[ax]]+Table1[[#This Row],[ay]]*Table1[[#This Row],[ay]]+Table1[[#This Row],[az]]*Table1[[#This Row],[az]])-9.807</f>
        <v>-0.39434230080233945</v>
      </c>
    </row>
    <row r="1081" spans="1:35" x14ac:dyDescent="0.25">
      <c r="A1081">
        <v>60297242</v>
      </c>
      <c r="B1081">
        <v>7.6502290000000004</v>
      </c>
      <c r="C1081">
        <v>0.33020500000000003</v>
      </c>
      <c r="D1081">
        <v>5.2855569999999998</v>
      </c>
      <c r="E1081">
        <v>0.23746200000000001</v>
      </c>
      <c r="F1081">
        <v>-0.61144500000000002</v>
      </c>
      <c r="G1081">
        <v>0.84945199999999998</v>
      </c>
      <c r="H1081">
        <v>-51.051872000000003</v>
      </c>
      <c r="I1081">
        <v>5.610411</v>
      </c>
      <c r="J1081">
        <v>51.143237999999997</v>
      </c>
      <c r="K1081">
        <f>Table1[[#This Row],[mx]]-$W$8</f>
        <v>-43.142695425715658</v>
      </c>
      <c r="L1081">
        <f>Table1[[#This Row],[my]]-$X$8</f>
        <v>-4.5068703092120392</v>
      </c>
      <c r="M1081">
        <f>Table1[[#This Row],[mz]]-$Y$8</f>
        <v>28.540231606784388</v>
      </c>
      <c r="N1081">
        <f>Table1[[#This Row],[cx]]*$W$9+Table1[[#This Row],[cy]]*$X$9+Table1[[#This Row],[cz]]*$Y$9</f>
        <v>-0.77228907982198347</v>
      </c>
      <c r="O1081">
        <f>Table1[[#This Row],[cx]]*$W$10+Table1[[#This Row],[cy]]*$X$10+Table1[[#This Row],[cz]]*$Y$10</f>
        <v>-0.32441066858369616</v>
      </c>
      <c r="P1081">
        <f>Table1[[#This Row],[cx]]*$W$11+Table1[[#This Row],[cy]]*$X$11+Table1[[#This Row],[cz]]*$Y$11</f>
        <v>0.52870583042305308</v>
      </c>
      <c r="Q1081">
        <f t="shared" si="86"/>
        <v>3.5334375707492353E-4</v>
      </c>
      <c r="R1081">
        <f t="shared" si="87"/>
        <v>-157.21448807483318</v>
      </c>
      <c r="AF1081">
        <f t="shared" si="88"/>
        <v>13.605570394735555</v>
      </c>
      <c r="AG1081">
        <f t="shared" si="89"/>
        <v>-35.03321790437662</v>
      </c>
      <c r="AH1081">
        <f t="shared" si="90"/>
        <v>48.670014498946806</v>
      </c>
      <c r="AI1081">
        <f>SQRT(Table1[[#This Row],[ax]]*Table1[[#This Row],[ax]]+Table1[[#This Row],[ay]]*Table1[[#This Row],[ay]]+Table1[[#This Row],[az]]*Table1[[#This Row],[az]])-9.807</f>
        <v>-0.50258427977796138</v>
      </c>
    </row>
    <row r="1082" spans="1:35" x14ac:dyDescent="0.25">
      <c r="A1082">
        <v>60348763</v>
      </c>
      <c r="B1082">
        <v>8.1123340000000006</v>
      </c>
      <c r="C1082">
        <v>-0.40964099999999998</v>
      </c>
      <c r="D1082">
        <v>6.1618789999999999</v>
      </c>
      <c r="E1082">
        <v>0.44013200000000002</v>
      </c>
      <c r="F1082">
        <v>-0.63434900000000005</v>
      </c>
      <c r="G1082">
        <v>0.44437900000000002</v>
      </c>
      <c r="H1082">
        <v>-53.577404000000001</v>
      </c>
      <c r="I1082">
        <v>7.0582589999999996</v>
      </c>
      <c r="J1082">
        <v>51.836703999999997</v>
      </c>
      <c r="K1082">
        <f>Table1[[#This Row],[mx]]-$W$8</f>
        <v>-45.668227425715656</v>
      </c>
      <c r="L1082">
        <f>Table1[[#This Row],[my]]-$X$8</f>
        <v>-3.0590223092120397</v>
      </c>
      <c r="M1082">
        <f>Table1[[#This Row],[mz]]-$Y$8</f>
        <v>29.233697606784389</v>
      </c>
      <c r="N1082">
        <f>Table1[[#This Row],[cx]]*$W$9+Table1[[#This Row],[cy]]*$X$9+Table1[[#This Row],[cz]]*$Y$9</f>
        <v>-0.81901323471847076</v>
      </c>
      <c r="O1082">
        <f>Table1[[#This Row],[cx]]*$W$10+Table1[[#This Row],[cy]]*$X$10+Table1[[#This Row],[cz]]*$Y$10</f>
        <v>-0.30496736656568713</v>
      </c>
      <c r="P1082">
        <f>Table1[[#This Row],[cx]]*$W$11+Table1[[#This Row],[cy]]*$X$11+Table1[[#This Row],[cz]]*$Y$11</f>
        <v>0.55448774440981485</v>
      </c>
      <c r="Q1082">
        <f t="shared" si="86"/>
        <v>5.0757690930982365E-3</v>
      </c>
      <c r="R1082">
        <f t="shared" si="87"/>
        <v>-159.57670667058647</v>
      </c>
      <c r="AF1082">
        <f t="shared" si="88"/>
        <v>25.21770602865195</v>
      </c>
      <c r="AG1082">
        <f t="shared" si="89"/>
        <v>-36.345520438344259</v>
      </c>
      <c r="AH1082">
        <f t="shared" si="90"/>
        <v>25.461041204244012</v>
      </c>
      <c r="AI1082">
        <f>SQRT(Table1[[#This Row],[ax]]*Table1[[#This Row],[ax]]+Table1[[#This Row],[ay]]*Table1[[#This Row],[ay]]+Table1[[#This Row],[az]]*Table1[[#This Row],[az]])-9.807</f>
        <v>0.38841669021320513</v>
      </c>
    </row>
    <row r="1083" spans="1:35" x14ac:dyDescent="0.25">
      <c r="A1083">
        <v>60400277</v>
      </c>
      <c r="B1083">
        <v>8.0165620000000004</v>
      </c>
      <c r="C1083">
        <v>-0.163026</v>
      </c>
      <c r="D1083">
        <v>4.730073</v>
      </c>
      <c r="E1083">
        <v>1.2401580000000001</v>
      </c>
      <c r="F1083">
        <v>-1.2396940000000001</v>
      </c>
      <c r="G1083">
        <v>0.78074100000000002</v>
      </c>
      <c r="H1083">
        <v>-54.659779</v>
      </c>
      <c r="I1083">
        <v>8.5061060000000008</v>
      </c>
      <c r="J1083">
        <v>48.716099</v>
      </c>
      <c r="K1083">
        <f>Table1[[#This Row],[mx]]-$W$8</f>
        <v>-46.750602425715655</v>
      </c>
      <c r="L1083">
        <f>Table1[[#This Row],[my]]-$X$8</f>
        <v>-1.6111753092120384</v>
      </c>
      <c r="M1083">
        <f>Table1[[#This Row],[mz]]-$Y$8</f>
        <v>26.113092606784392</v>
      </c>
      <c r="N1083">
        <f>Table1[[#This Row],[cx]]*$W$9+Table1[[#This Row],[cy]]*$X$9+Table1[[#This Row],[cz]]*$Y$9</f>
        <v>-0.84486789545446039</v>
      </c>
      <c r="O1083">
        <f>Table1[[#This Row],[cx]]*$W$10+Table1[[#This Row],[cy]]*$X$10+Table1[[#This Row],[cz]]*$Y$10</f>
        <v>-0.25556313989328061</v>
      </c>
      <c r="P1083">
        <f>Table1[[#This Row],[cx]]*$W$11+Table1[[#This Row],[cy]]*$X$11+Table1[[#This Row],[cz]]*$Y$11</f>
        <v>0.51052460375576203</v>
      </c>
      <c r="Q1083">
        <f t="shared" si="86"/>
        <v>1.580034697520566E-3</v>
      </c>
      <c r="R1083">
        <f t="shared" si="87"/>
        <v>-163.17001795465333</v>
      </c>
      <c r="AF1083">
        <f t="shared" si="88"/>
        <v>71.055819329385159</v>
      </c>
      <c r="AG1083">
        <f t="shared" si="89"/>
        <v>-71.02923408769108</v>
      </c>
      <c r="AH1083">
        <f t="shared" si="90"/>
        <v>44.733164192823409</v>
      </c>
      <c r="AI1083">
        <f>SQRT(Table1[[#This Row],[ax]]*Table1[[#This Row],[ax]]+Table1[[#This Row],[ay]]*Table1[[#This Row],[ay]]+Table1[[#This Row],[az]]*Table1[[#This Row],[az]])-9.807</f>
        <v>-0.49757282310834228</v>
      </c>
    </row>
    <row r="1084" spans="1:35" x14ac:dyDescent="0.25">
      <c r="A1084">
        <v>60451788</v>
      </c>
      <c r="B1084">
        <v>7.8298030000000001</v>
      </c>
      <c r="C1084">
        <v>-0.189364</v>
      </c>
      <c r="D1084">
        <v>3.2719299999999998</v>
      </c>
      <c r="E1084">
        <v>2.1102259999999999</v>
      </c>
      <c r="F1084">
        <v>-1.7323869999999999</v>
      </c>
      <c r="G1084">
        <v>0.73093900000000001</v>
      </c>
      <c r="H1084">
        <v>-55.020569000000002</v>
      </c>
      <c r="I1084">
        <v>7.0582589999999996</v>
      </c>
      <c r="J1084">
        <v>45.248759999999997</v>
      </c>
      <c r="K1084">
        <f>Table1[[#This Row],[mx]]-$W$8</f>
        <v>-47.111392425715657</v>
      </c>
      <c r="L1084">
        <f>Table1[[#This Row],[my]]-$X$8</f>
        <v>-3.0590223092120397</v>
      </c>
      <c r="M1084">
        <f>Table1[[#This Row],[mz]]-$Y$8</f>
        <v>22.645753606784389</v>
      </c>
      <c r="N1084">
        <f>Table1[[#This Row],[cx]]*$W$9+Table1[[#This Row],[cy]]*$X$9+Table1[[#This Row],[cz]]*$Y$9</f>
        <v>-0.85788541418232156</v>
      </c>
      <c r="O1084">
        <f>Table1[[#This Row],[cx]]*$W$10+Table1[[#This Row],[cy]]*$X$10+Table1[[#This Row],[cz]]*$Y$10</f>
        <v>-0.25548857061181479</v>
      </c>
      <c r="P1084">
        <f>Table1[[#This Row],[cx]]*$W$11+Table1[[#This Row],[cy]]*$X$11+Table1[[#This Row],[cz]]*$Y$11</f>
        <v>0.43877470326373041</v>
      </c>
      <c r="Q1084">
        <f t="shared" si="86"/>
        <v>3.8874803462565157E-5</v>
      </c>
      <c r="R1084">
        <f t="shared" si="87"/>
        <v>-163.41583701385701</v>
      </c>
      <c r="AF1084">
        <f t="shared" si="88"/>
        <v>120.90704361877366</v>
      </c>
      <c r="AG1084">
        <f t="shared" si="89"/>
        <v>-99.258463583330141</v>
      </c>
      <c r="AH1084">
        <f t="shared" si="90"/>
        <v>41.879719781512883</v>
      </c>
      <c r="AI1084">
        <f>SQRT(Table1[[#This Row],[ax]]*Table1[[#This Row],[ax]]+Table1[[#This Row],[ay]]*Table1[[#This Row],[ay]]+Table1[[#This Row],[az]]*Table1[[#This Row],[az]])-9.807</f>
        <v>-1.3189378143062012</v>
      </c>
    </row>
    <row r="1085" spans="1:35" x14ac:dyDescent="0.25">
      <c r="A1085">
        <v>60503302</v>
      </c>
      <c r="B1085">
        <v>8.7851389999999991</v>
      </c>
      <c r="C1085">
        <v>0.65104399999999996</v>
      </c>
      <c r="D1085">
        <v>3.75319</v>
      </c>
      <c r="E1085">
        <v>2.5238209999999999</v>
      </c>
      <c r="F1085">
        <v>-1.9718089999999999</v>
      </c>
      <c r="G1085">
        <v>-0.15137900000000001</v>
      </c>
      <c r="H1085">
        <v>-58.628475000000002</v>
      </c>
      <c r="I1085">
        <v>5.9723730000000002</v>
      </c>
      <c r="J1085">
        <v>40.047756</v>
      </c>
      <c r="K1085">
        <f>Table1[[#This Row],[mx]]-$W$8</f>
        <v>-50.719298425715657</v>
      </c>
      <c r="L1085">
        <f>Table1[[#This Row],[my]]-$X$8</f>
        <v>-4.1449083092120391</v>
      </c>
      <c r="M1085">
        <f>Table1[[#This Row],[mz]]-$Y$8</f>
        <v>17.444749606784391</v>
      </c>
      <c r="N1085">
        <f>Table1[[#This Row],[cx]]*$W$9+Table1[[#This Row],[cy]]*$X$9+Table1[[#This Row],[cz]]*$Y$9</f>
        <v>-0.93567477439834612</v>
      </c>
      <c r="O1085">
        <f>Table1[[#This Row],[cx]]*$W$10+Table1[[#This Row],[cy]]*$X$10+Table1[[#This Row],[cz]]*$Y$10</f>
        <v>-0.23749917775931903</v>
      </c>
      <c r="P1085">
        <f>Table1[[#This Row],[cx]]*$W$11+Table1[[#This Row],[cy]]*$X$11+Table1[[#This Row],[cz]]*$Y$11</f>
        <v>0.34263029278963841</v>
      </c>
      <c r="Q1085">
        <f t="shared" si="86"/>
        <v>2.4293720458858758E-3</v>
      </c>
      <c r="R1085">
        <f t="shared" si="87"/>
        <v>-165.75759017413296</v>
      </c>
      <c r="AF1085">
        <f t="shared" si="88"/>
        <v>144.60429154648693</v>
      </c>
      <c r="AG1085">
        <f t="shared" si="89"/>
        <v>-112.97633370591134</v>
      </c>
      <c r="AH1085">
        <f t="shared" si="90"/>
        <v>-8.6733778069108904</v>
      </c>
      <c r="AI1085">
        <f>SQRT(Table1[[#This Row],[ax]]*Table1[[#This Row],[ax]]+Table1[[#This Row],[ay]]*Table1[[#This Row],[ay]]+Table1[[#This Row],[az]]*Table1[[#This Row],[az]])-9.807</f>
        <v>-0.23156472449649002</v>
      </c>
    </row>
    <row r="1086" spans="1:35" x14ac:dyDescent="0.25">
      <c r="A1086">
        <v>60554820</v>
      </c>
      <c r="B1086">
        <v>7.9399420000000003</v>
      </c>
      <c r="C1086">
        <v>2.0349629999999999</v>
      </c>
      <c r="D1086">
        <v>2.1585700000000001</v>
      </c>
      <c r="E1086">
        <v>2.8527260000000001</v>
      </c>
      <c r="F1086">
        <v>-0.27135399999999998</v>
      </c>
      <c r="G1086">
        <v>0.477136</v>
      </c>
      <c r="H1086">
        <v>-59.169659000000003</v>
      </c>
      <c r="I1086">
        <v>4.3435439999999996</v>
      </c>
      <c r="J1086">
        <v>35.366847999999997</v>
      </c>
      <c r="K1086">
        <f>Table1[[#This Row],[mx]]-$W$8</f>
        <v>-51.260482425715658</v>
      </c>
      <c r="L1086">
        <f>Table1[[#This Row],[my]]-$X$8</f>
        <v>-5.7737373092120396</v>
      </c>
      <c r="M1086">
        <f>Table1[[#This Row],[mz]]-$Y$8</f>
        <v>12.763841606784389</v>
      </c>
      <c r="N1086">
        <f>Table1[[#This Row],[cx]]*$W$9+Table1[[#This Row],[cy]]*$X$9+Table1[[#This Row],[cz]]*$Y$9</f>
        <v>-0.95424501220309399</v>
      </c>
      <c r="O1086">
        <f>Table1[[#This Row],[cx]]*$W$10+Table1[[#This Row],[cy]]*$X$10+Table1[[#This Row],[cz]]*$Y$10</f>
        <v>-0.23153542073216563</v>
      </c>
      <c r="P1086">
        <f>Table1[[#This Row],[cx]]*$W$11+Table1[[#This Row],[cy]]*$X$11+Table1[[#This Row],[cz]]*$Y$11</f>
        <v>0.24816575754875222</v>
      </c>
      <c r="Q1086">
        <f t="shared" si="86"/>
        <v>6.6452784447067952E-4</v>
      </c>
      <c r="R1086">
        <f t="shared" si="87"/>
        <v>-166.36147671056918</v>
      </c>
      <c r="AF1086">
        <f t="shared" si="88"/>
        <v>163.44915990723729</v>
      </c>
      <c r="AG1086">
        <f t="shared" si="89"/>
        <v>-15.547438953992939</v>
      </c>
      <c r="AH1086">
        <f t="shared" si="90"/>
        <v>27.337879053754047</v>
      </c>
      <c r="AI1086">
        <f>SQRT(Table1[[#This Row],[ax]]*Table1[[#This Row],[ax]]+Table1[[#This Row],[ay]]*Table1[[#This Row],[ay]]+Table1[[#This Row],[az]]*Table1[[#This Row],[az]])-9.807</f>
        <v>-1.3309644986802347</v>
      </c>
    </row>
    <row r="1087" spans="1:35" x14ac:dyDescent="0.25">
      <c r="A1087">
        <v>60606357</v>
      </c>
      <c r="B1087">
        <v>10.02061</v>
      </c>
      <c r="C1087">
        <v>0.94075699999999995</v>
      </c>
      <c r="D1087">
        <v>2.0077280000000002</v>
      </c>
      <c r="E1087">
        <v>0.61430499999999999</v>
      </c>
      <c r="F1087">
        <v>0.29351100000000002</v>
      </c>
      <c r="G1087">
        <v>-0.81291899999999995</v>
      </c>
      <c r="H1087">
        <v>-57.726497999999999</v>
      </c>
      <c r="I1087">
        <v>3.981582</v>
      </c>
      <c r="J1087">
        <v>33.633178999999998</v>
      </c>
      <c r="K1087">
        <f>Table1[[#This Row],[mx]]-$W$8</f>
        <v>-49.817321425715654</v>
      </c>
      <c r="L1087">
        <f>Table1[[#This Row],[my]]-$X$8</f>
        <v>-6.1356993092120398</v>
      </c>
      <c r="M1087">
        <f>Table1[[#This Row],[mz]]-$Y$8</f>
        <v>11.03017260678439</v>
      </c>
      <c r="N1087">
        <f>Table1[[#This Row],[cx]]*$W$9+Table1[[#This Row],[cy]]*$X$9+Table1[[#This Row],[cz]]*$Y$9</f>
        <v>-0.92981220040846224</v>
      </c>
      <c r="O1087">
        <f>Table1[[#This Row],[cx]]*$W$10+Table1[[#This Row],[cy]]*$X$10+Table1[[#This Row],[cz]]*$Y$10</f>
        <v>-0.22401169331884191</v>
      </c>
      <c r="P1087">
        <f>Table1[[#This Row],[cx]]*$W$11+Table1[[#This Row],[cy]]*$X$11+Table1[[#This Row],[cz]]*$Y$11</f>
        <v>0.21292068907232373</v>
      </c>
      <c r="Q1087">
        <f t="shared" si="86"/>
        <v>1.5946295854774141E-3</v>
      </c>
      <c r="R1087">
        <f t="shared" si="87"/>
        <v>-166.45435794922656</v>
      </c>
      <c r="AF1087">
        <f t="shared" si="88"/>
        <v>35.197083833784035</v>
      </c>
      <c r="AG1087">
        <f t="shared" si="89"/>
        <v>16.816941540664306</v>
      </c>
      <c r="AH1087">
        <f t="shared" si="90"/>
        <v>-46.576827785995363</v>
      </c>
      <c r="AI1087">
        <f>SQRT(Table1[[#This Row],[ax]]*Table1[[#This Row],[ax]]+Table1[[#This Row],[ay]]*Table1[[#This Row],[ay]]+Table1[[#This Row],[az]]*Table1[[#This Row],[az]])-9.807</f>
        <v>0.45597326446546838</v>
      </c>
    </row>
    <row r="1088" spans="1:35" x14ac:dyDescent="0.25">
      <c r="A1088">
        <v>60657870</v>
      </c>
      <c r="B1088">
        <v>9.362171</v>
      </c>
      <c r="C1088">
        <v>0.64864999999999995</v>
      </c>
      <c r="D1088">
        <v>3.927975</v>
      </c>
      <c r="E1088">
        <v>0.58501000000000003</v>
      </c>
      <c r="F1088">
        <v>-1.115057</v>
      </c>
      <c r="G1088">
        <v>0.63692800000000005</v>
      </c>
      <c r="H1088">
        <v>-59.710845999999997</v>
      </c>
      <c r="I1088">
        <v>0.90490499999999996</v>
      </c>
      <c r="J1088">
        <v>33.113078999999999</v>
      </c>
      <c r="K1088">
        <f>Table1[[#This Row],[mx]]-$W$8</f>
        <v>-51.801669425715652</v>
      </c>
      <c r="L1088">
        <f>Table1[[#This Row],[my]]-$X$8</f>
        <v>-9.2123763092120399</v>
      </c>
      <c r="M1088">
        <f>Table1[[#This Row],[mz]]-$Y$8</f>
        <v>10.510072606784391</v>
      </c>
      <c r="N1088">
        <f>Table1[[#This Row],[cx]]*$W$9+Table1[[#This Row],[cy]]*$X$9+Table1[[#This Row],[cz]]*$Y$9</f>
        <v>-0.96880102965852111</v>
      </c>
      <c r="O1088">
        <f>Table1[[#This Row],[cx]]*$W$10+Table1[[#This Row],[cy]]*$X$10+Table1[[#This Row],[cz]]*$Y$10</f>
        <v>-0.27685400517551034</v>
      </c>
      <c r="P1088">
        <f>Table1[[#This Row],[cx]]*$W$11+Table1[[#This Row],[cy]]*$X$11+Table1[[#This Row],[cz]]*$Y$11</f>
        <v>0.18401673087106607</v>
      </c>
      <c r="Q1088">
        <f t="shared" si="86"/>
        <v>2.4094091340411961E-3</v>
      </c>
      <c r="R1088">
        <f t="shared" si="87"/>
        <v>-164.05166736226815</v>
      </c>
      <c r="AF1088">
        <f t="shared" si="88"/>
        <v>33.518603972948291</v>
      </c>
      <c r="AG1088">
        <f t="shared" si="89"/>
        <v>-63.888060016519034</v>
      </c>
      <c r="AH1088">
        <f t="shared" si="90"/>
        <v>36.493286253708497</v>
      </c>
      <c r="AI1088">
        <f>SQRT(Table1[[#This Row],[ax]]*Table1[[#This Row],[ax]]+Table1[[#This Row],[ay]]*Table1[[#This Row],[ay]]+Table1[[#This Row],[az]]*Table1[[#This Row],[az]])-9.807</f>
        <v>0.36649400434118284</v>
      </c>
    </row>
    <row r="1089" spans="1:35" x14ac:dyDescent="0.25">
      <c r="A1089">
        <v>60709384</v>
      </c>
      <c r="B1089">
        <v>8.4571170000000002</v>
      </c>
      <c r="C1089">
        <v>1.2639910000000001</v>
      </c>
      <c r="D1089">
        <v>1.3445</v>
      </c>
      <c r="E1089">
        <v>1.007128</v>
      </c>
      <c r="F1089">
        <v>-1.0687169999999999</v>
      </c>
      <c r="G1089">
        <v>1.0241579999999999</v>
      </c>
      <c r="H1089">
        <v>-60.973613999999998</v>
      </c>
      <c r="I1089">
        <v>5.42943</v>
      </c>
      <c r="J1089">
        <v>29.472373999999999</v>
      </c>
      <c r="K1089">
        <f>Table1[[#This Row],[mx]]-$W$8</f>
        <v>-53.064437425715653</v>
      </c>
      <c r="L1089">
        <f>Table1[[#This Row],[my]]-$X$8</f>
        <v>-4.6878513092120393</v>
      </c>
      <c r="M1089">
        <f>Table1[[#This Row],[mz]]-$Y$8</f>
        <v>6.8693676067843903</v>
      </c>
      <c r="N1089">
        <f>Table1[[#This Row],[cx]]*$W$9+Table1[[#This Row],[cy]]*$X$9+Table1[[#This Row],[cz]]*$Y$9</f>
        <v>-0.99867284790271871</v>
      </c>
      <c r="O1089">
        <f>Table1[[#This Row],[cx]]*$W$10+Table1[[#This Row],[cy]]*$X$10+Table1[[#This Row],[cz]]*$Y$10</f>
        <v>-0.16791305751186508</v>
      </c>
      <c r="P1089">
        <f>Table1[[#This Row],[cx]]*$W$11+Table1[[#This Row],[cy]]*$X$11+Table1[[#This Row],[cz]]*$Y$11</f>
        <v>0.15302742749891479</v>
      </c>
      <c r="Q1089">
        <f t="shared" si="86"/>
        <v>2.3970468961070175E-3</v>
      </c>
      <c r="R1089">
        <f t="shared" si="87"/>
        <v>-170.45577494069241</v>
      </c>
      <c r="AF1089">
        <f t="shared" si="88"/>
        <v>57.704183829451573</v>
      </c>
      <c r="AG1089">
        <f t="shared" si="89"/>
        <v>-61.232973593882797</v>
      </c>
      <c r="AH1089">
        <f t="shared" si="90"/>
        <v>58.67993095455936</v>
      </c>
      <c r="AI1089">
        <f>SQRT(Table1[[#This Row],[ax]]*Table1[[#This Row],[ax]]+Table1[[#This Row],[ay]]*Table1[[#This Row],[ay]]+Table1[[#This Row],[az]]*Table1[[#This Row],[az]])-9.807</f>
        <v>-1.1508934012010918</v>
      </c>
    </row>
    <row r="1090" spans="1:35" x14ac:dyDescent="0.25">
      <c r="A1090">
        <v>60760891</v>
      </c>
      <c r="B1090">
        <v>7.5472739999999998</v>
      </c>
      <c r="C1090">
        <v>-1.872573</v>
      </c>
      <c r="D1090">
        <v>-1.0234859999999999</v>
      </c>
      <c r="E1090">
        <v>1.2425550000000001</v>
      </c>
      <c r="F1090">
        <v>-0.46763199999999999</v>
      </c>
      <c r="G1090">
        <v>0.36181999999999997</v>
      </c>
      <c r="H1090">
        <v>-59.350056000000002</v>
      </c>
      <c r="I1090">
        <v>6.3343350000000003</v>
      </c>
      <c r="J1090">
        <v>27.218603000000002</v>
      </c>
      <c r="K1090">
        <f>Table1[[#This Row],[mx]]-$W$8</f>
        <v>-51.440879425715657</v>
      </c>
      <c r="L1090">
        <f>Table1[[#This Row],[my]]-$X$8</f>
        <v>-3.782946309212039</v>
      </c>
      <c r="M1090" s="1">
        <f>Table1[[#This Row],[mz]]-$Y$8</f>
        <v>4.6155966067843934</v>
      </c>
      <c r="N1090" s="1">
        <f>Table1[[#This Row],[cx]]*$W$9+Table1[[#This Row],[cy]]*$X$9+Table1[[#This Row],[cz]]*$Y$9</f>
        <v>-0.97157589496938435</v>
      </c>
      <c r="O1090" s="1">
        <f>Table1[[#This Row],[cx]]*$W$10+Table1[[#This Row],[cy]]*$X$10+Table1[[#This Row],[cz]]*$Y$10</f>
        <v>-0.13339073313482369</v>
      </c>
      <c r="P1090" s="1">
        <f>Table1[[#This Row],[cx]]*$W$11+Table1[[#This Row],[cy]]*$X$11+Table1[[#This Row],[cz]]*$Y$11</f>
        <v>0.11736212122689173</v>
      </c>
      <c r="Q1090">
        <f t="shared" ref="Q1090:Q1153" si="91">POWER(N1090*N1090+O1090*O1090+P1090*P1090-1,2)</f>
        <v>5.9894364288532917E-4</v>
      </c>
      <c r="R1090">
        <f t="shared" ref="R1090:R1153" si="92">DEGREES(ATAN2(N1090,O1090))</f>
        <v>-172.18255448949355</v>
      </c>
      <c r="AF1090">
        <f t="shared" ref="AF1090:AF1153" si="93">DEGREES(E1090)</f>
        <v>71.193157312878014</v>
      </c>
      <c r="AG1090">
        <f t="shared" ref="AG1090:AG1153" si="94">DEGREES(F1090)</f>
        <v>-26.793339965261712</v>
      </c>
      <c r="AH1090">
        <f t="shared" ref="AH1090:AH1153" si="95">DEGREES(G1090)</f>
        <v>20.730758943423446</v>
      </c>
      <c r="AI1090">
        <f>SQRT(Table1[[#This Row],[ax]]*Table1[[#This Row],[ax]]+Table1[[#This Row],[ay]]*Table1[[#This Row],[ay]]+Table1[[#This Row],[az]]*Table1[[#This Row],[az]])-9.807</f>
        <v>-1.963824746086507</v>
      </c>
    </row>
    <row r="1091" spans="1:35" x14ac:dyDescent="0.25">
      <c r="A1091">
        <v>60812395</v>
      </c>
      <c r="B1091">
        <v>18.764681</v>
      </c>
      <c r="C1091">
        <v>3.7109899999999998</v>
      </c>
      <c r="D1091">
        <v>3.2288329999999998</v>
      </c>
      <c r="E1091">
        <v>4.4549079999999996</v>
      </c>
      <c r="F1091">
        <v>0.56515700000000002</v>
      </c>
      <c r="G1091">
        <v>0.46914699999999998</v>
      </c>
      <c r="H1091">
        <v>-61.514797000000002</v>
      </c>
      <c r="I1091">
        <v>6.6962970000000004</v>
      </c>
      <c r="J1091">
        <v>26.178401999999998</v>
      </c>
      <c r="K1091">
        <f>Table1[[#This Row],[mx]]-$W$8</f>
        <v>-53.605620425715657</v>
      </c>
      <c r="L1091">
        <f>Table1[[#This Row],[my]]-$X$8</f>
        <v>-3.4209843092120389</v>
      </c>
      <c r="M1091" s="1">
        <f>Table1[[#This Row],[mz]]-$Y$8</f>
        <v>3.5753956067843902</v>
      </c>
      <c r="N1091" s="1">
        <f>Table1[[#This Row],[cx]]*$W$9+Table1[[#This Row],[cy]]*$X$9+Table1[[#This Row],[cz]]*$Y$9</f>
        <v>-1.0145446200991801</v>
      </c>
      <c r="O1091" s="1">
        <f>Table1[[#This Row],[cx]]*$W$10+Table1[[#This Row],[cy]]*$X$10+Table1[[#This Row],[cz]]*$Y$10</f>
        <v>-0.12014705784031156</v>
      </c>
      <c r="P1091" s="1">
        <f>Table1[[#This Row],[cx]]*$W$11+Table1[[#This Row],[cy]]*$X$11+Table1[[#This Row],[cz]]*$Y$11</f>
        <v>0.10402359331051741</v>
      </c>
      <c r="Q1091">
        <f t="shared" si="91"/>
        <v>2.9764673014160453E-3</v>
      </c>
      <c r="R1091">
        <f t="shared" si="92"/>
        <v>-173.24622457810742</v>
      </c>
      <c r="AF1091">
        <f t="shared" si="93"/>
        <v>255.24742651906652</v>
      </c>
      <c r="AG1091">
        <f t="shared" si="94"/>
        <v>32.381110862275065</v>
      </c>
      <c r="AH1091">
        <f t="shared" si="95"/>
        <v>26.88014307122403</v>
      </c>
      <c r="AI1091">
        <f>SQRT(Table1[[#This Row],[ax]]*Table1[[#This Row],[ax]]+Table1[[#This Row],[ay]]*Table1[[#This Row],[ay]]+Table1[[#This Row],[az]]*Table1[[#This Row],[az]])-9.807</f>
        <v>9.5917129045653429</v>
      </c>
    </row>
    <row r="1092" spans="1:35" x14ac:dyDescent="0.25">
      <c r="A1092">
        <v>60863902</v>
      </c>
      <c r="B1092">
        <v>11.411713000000001</v>
      </c>
      <c r="C1092">
        <v>-1.4578000000000001E-2</v>
      </c>
      <c r="D1092">
        <v>1.1242220000000001</v>
      </c>
      <c r="E1092">
        <v>2.3254130000000002</v>
      </c>
      <c r="F1092">
        <v>1.0194989999999999</v>
      </c>
      <c r="G1092">
        <v>0.446243</v>
      </c>
      <c r="H1092">
        <v>-61.514797000000002</v>
      </c>
      <c r="I1092">
        <v>7.4202209999999997</v>
      </c>
      <c r="J1092">
        <v>25.831669000000002</v>
      </c>
      <c r="K1092">
        <f>Table1[[#This Row],[mx]]-$W$8</f>
        <v>-53.605620425715657</v>
      </c>
      <c r="L1092">
        <f>Table1[[#This Row],[my]]-$X$8</f>
        <v>-2.6970603092120395</v>
      </c>
      <c r="M1092" s="1">
        <f>Table1[[#This Row],[mz]]-$Y$8</f>
        <v>3.2286626067843933</v>
      </c>
      <c r="N1092" s="1">
        <f>Table1[[#This Row],[cx]]*$W$9+Table1[[#This Row],[cy]]*$X$9+Table1[[#This Row],[cz]]*$Y$9</f>
        <v>-1.0150701761634477</v>
      </c>
      <c r="O1092" s="1">
        <f>Table1[[#This Row],[cx]]*$W$10+Table1[[#This Row],[cy]]*$X$10+Table1[[#This Row],[cz]]*$Y$10</f>
        <v>-0.10440051952682589</v>
      </c>
      <c r="P1092" s="1">
        <f>Table1[[#This Row],[cx]]*$W$11+Table1[[#This Row],[cy]]*$X$11+Table1[[#This Row],[cz]]*$Y$11</f>
        <v>0.10302490754219282</v>
      </c>
      <c r="Q1092">
        <f t="shared" si="91"/>
        <v>2.6916446552642777E-3</v>
      </c>
      <c r="R1092">
        <f t="shared" si="92"/>
        <v>-174.12774586390552</v>
      </c>
      <c r="AF1092">
        <f t="shared" si="93"/>
        <v>133.23635052485531</v>
      </c>
      <c r="AG1092">
        <f t="shared" si="94"/>
        <v>58.412989917807913</v>
      </c>
      <c r="AH1092">
        <f t="shared" si="95"/>
        <v>25.567840537256394</v>
      </c>
      <c r="AI1092">
        <f>SQRT(Table1[[#This Row],[ax]]*Table1[[#This Row],[ax]]+Table1[[#This Row],[ay]]*Table1[[#This Row],[ay]]+Table1[[#This Row],[az]]*Table1[[#This Row],[az]])-9.807</f>
        <v>1.6599647779060103</v>
      </c>
    </row>
    <row r="1093" spans="1:35" x14ac:dyDescent="0.25">
      <c r="A1093">
        <v>60915425</v>
      </c>
      <c r="B1093">
        <v>6.1753260000000001</v>
      </c>
      <c r="C1093">
        <v>-1.819898</v>
      </c>
      <c r="D1093">
        <v>-4.6601999999999998E-2</v>
      </c>
      <c r="E1093">
        <v>6.8576490000000003</v>
      </c>
      <c r="F1093">
        <v>-0.111829</v>
      </c>
      <c r="G1093">
        <v>1.366646</v>
      </c>
      <c r="H1093">
        <v>-60.973613999999998</v>
      </c>
      <c r="I1093">
        <v>6.8772779999999996</v>
      </c>
      <c r="J1093">
        <v>28.432172999999999</v>
      </c>
      <c r="K1093">
        <f>Table1[[#This Row],[mx]]-$W$8</f>
        <v>-53.064437425715653</v>
      </c>
      <c r="L1093">
        <f>Table1[[#This Row],[my]]-$X$8</f>
        <v>-3.2400033092120397</v>
      </c>
      <c r="M1093" s="1">
        <f>Table1[[#This Row],[mz]]-$Y$8</f>
        <v>5.8291666067843906</v>
      </c>
      <c r="N1093" s="1">
        <f>Table1[[#This Row],[cx]]*$W$9+Table1[[#This Row],[cy]]*$X$9+Table1[[#This Row],[cz]]*$Y$9</f>
        <v>-1.0003240464810719</v>
      </c>
      <c r="O1093" s="1">
        <f>Table1[[#This Row],[cx]]*$W$10+Table1[[#This Row],[cy]]*$X$10+Table1[[#This Row],[cz]]*$Y$10</f>
        <v>-0.1337719805311102</v>
      </c>
      <c r="P1093" s="1">
        <f>Table1[[#This Row],[cx]]*$W$11+Table1[[#This Row],[cy]]*$X$11+Table1[[#This Row],[cz]]*$Y$11</f>
        <v>0.14484809855192204</v>
      </c>
      <c r="Q1093">
        <f t="shared" si="91"/>
        <v>1.5621554608172235E-3</v>
      </c>
      <c r="R1093">
        <f t="shared" si="92"/>
        <v>-172.38310365317946</v>
      </c>
      <c r="AF1093">
        <f t="shared" si="93"/>
        <v>392.91434508210949</v>
      </c>
      <c r="AG1093">
        <f t="shared" si="94"/>
        <v>-6.4073297271684826</v>
      </c>
      <c r="AH1093">
        <f t="shared" si="95"/>
        <v>78.303047888435913</v>
      </c>
      <c r="AI1093">
        <f>SQRT(Table1[[#This Row],[ax]]*Table1[[#This Row],[ax]]+Table1[[#This Row],[ay]]*Table1[[#This Row],[ay]]+Table1[[#This Row],[az]]*Table1[[#This Row],[az]])-9.807</f>
        <v>-3.3689217399068534</v>
      </c>
    </row>
    <row r="1094" spans="1:35" x14ac:dyDescent="0.25">
      <c r="A1094">
        <v>60966946</v>
      </c>
      <c r="B1094">
        <v>8.622325</v>
      </c>
      <c r="C1094">
        <v>-3.8521E-2</v>
      </c>
      <c r="D1094">
        <v>-1.45207</v>
      </c>
      <c r="E1094">
        <v>8.7298790000000004</v>
      </c>
      <c r="F1094">
        <v>0.87914899999999996</v>
      </c>
      <c r="G1094">
        <v>2.8468529999999999</v>
      </c>
      <c r="H1094">
        <v>-59.891243000000003</v>
      </c>
      <c r="I1094">
        <v>7.9631639999999999</v>
      </c>
      <c r="J1094">
        <v>29.125641000000002</v>
      </c>
      <c r="K1094">
        <f>Table1[[#This Row],[mx]]-$W$8</f>
        <v>-51.982066425715658</v>
      </c>
      <c r="L1094">
        <f>Table1[[#This Row],[my]]-$X$8</f>
        <v>-2.1541173092120394</v>
      </c>
      <c r="M1094" s="1">
        <f>Table1[[#This Row],[mz]]-$Y$8</f>
        <v>6.5226346067843934</v>
      </c>
      <c r="N1094" s="1">
        <f>Table1[[#This Row],[cx]]*$W$9+Table1[[#This Row],[cy]]*$X$9+Table1[[#This Row],[cz]]*$Y$9</f>
        <v>-0.97840920905645024</v>
      </c>
      <c r="O1094" s="1">
        <f>Table1[[#This Row],[cx]]*$W$10+Table1[[#This Row],[cy]]*$X$10+Table1[[#This Row],[cz]]*$Y$10</f>
        <v>-0.1187953499078096</v>
      </c>
      <c r="P1094" s="1">
        <f>Table1[[#This Row],[cx]]*$W$11+Table1[[#This Row],[cy]]*$X$11+Table1[[#This Row],[cz]]*$Y$11</f>
        <v>0.16367900358297141</v>
      </c>
      <c r="Q1094">
        <f t="shared" si="91"/>
        <v>3.2843162458345214E-6</v>
      </c>
      <c r="R1094">
        <f t="shared" si="92"/>
        <v>-173.07721373922143</v>
      </c>
      <c r="AF1094">
        <f t="shared" si="93"/>
        <v>500.18522235988763</v>
      </c>
      <c r="AG1094">
        <f t="shared" si="94"/>
        <v>50.37152726314681</v>
      </c>
      <c r="AH1094">
        <f t="shared" si="95"/>
        <v>163.11266179415694</v>
      </c>
      <c r="AI1094">
        <f>SQRT(Table1[[#This Row],[ax]]*Table1[[#This Row],[ax]]+Table1[[#This Row],[ay]]*Table1[[#This Row],[ay]]+Table1[[#This Row],[az]]*Table1[[#This Row],[az]])-9.807</f>
        <v>-1.0631747754220306</v>
      </c>
    </row>
    <row r="1095" spans="1:35" x14ac:dyDescent="0.25">
      <c r="A1095">
        <v>61018451</v>
      </c>
      <c r="B1095">
        <v>7.9207879999999999</v>
      </c>
      <c r="C1095">
        <v>1.8817269999999999</v>
      </c>
      <c r="D1095">
        <v>-1.5693919999999999</v>
      </c>
      <c r="E1095">
        <v>2.1421839999999999</v>
      </c>
      <c r="F1095">
        <v>2.1638769999999998</v>
      </c>
      <c r="G1095">
        <v>2.548308</v>
      </c>
      <c r="H1095">
        <v>-60.252032999999997</v>
      </c>
      <c r="I1095">
        <v>8.6870879999999993</v>
      </c>
      <c r="J1095">
        <v>34.673381999999997</v>
      </c>
      <c r="K1095">
        <f>Table1[[#This Row],[mx]]-$W$8</f>
        <v>-52.342856425715652</v>
      </c>
      <c r="L1095">
        <f>Table1[[#This Row],[my]]-$X$8</f>
        <v>-1.43019330921204</v>
      </c>
      <c r="M1095" s="1">
        <f>Table1[[#This Row],[mz]]-$Y$8</f>
        <v>12.070375606784388</v>
      </c>
      <c r="N1095" s="1">
        <f>Table1[[#This Row],[cx]]*$W$9+Table1[[#This Row],[cy]]*$X$9+Table1[[#This Row],[cz]]*$Y$9</f>
        <v>-0.97560095133975155</v>
      </c>
      <c r="O1095" s="1">
        <f>Table1[[#This Row],[cx]]*$W$10+Table1[[#This Row],[cy]]*$X$10+Table1[[#This Row],[cz]]*$Y$10</f>
        <v>-0.1482729191089712</v>
      </c>
      <c r="P1095" s="1">
        <f>Table1[[#This Row],[cx]]*$W$11+Table1[[#This Row],[cy]]*$X$11+Table1[[#This Row],[cz]]*$Y$11</f>
        <v>0.26820916168002573</v>
      </c>
      <c r="Q1095">
        <f t="shared" si="91"/>
        <v>2.0901564816615849E-3</v>
      </c>
      <c r="R1095">
        <f t="shared" si="92"/>
        <v>-171.35825509200058</v>
      </c>
      <c r="AF1095">
        <f t="shared" si="93"/>
        <v>122.73810214045274</v>
      </c>
      <c r="AG1095">
        <f t="shared" si="94"/>
        <v>123.98101948543002</v>
      </c>
      <c r="AH1095">
        <f t="shared" si="95"/>
        <v>146.00729329942379</v>
      </c>
      <c r="AI1095">
        <f>SQRT(Table1[[#This Row],[ax]]*Table1[[#This Row],[ax]]+Table1[[#This Row],[ay]]*Table1[[#This Row],[ay]]+Table1[[#This Row],[az]]*Table1[[#This Row],[az]])-9.807</f>
        <v>-1.5158740033010591</v>
      </c>
    </row>
    <row r="1096" spans="1:35" x14ac:dyDescent="0.25">
      <c r="A1096">
        <v>61069956</v>
      </c>
      <c r="B1096">
        <v>8.1985299999999999</v>
      </c>
      <c r="C1096">
        <v>-0.33302300000000001</v>
      </c>
      <c r="D1096">
        <v>2.599126</v>
      </c>
      <c r="E1096">
        <v>1.08223</v>
      </c>
      <c r="F1096">
        <v>-1.185632</v>
      </c>
      <c r="G1096">
        <v>0.158085</v>
      </c>
      <c r="H1096">
        <v>-59.169659000000003</v>
      </c>
      <c r="I1096">
        <v>14.116517999999999</v>
      </c>
      <c r="J1096">
        <v>36.407051000000003</v>
      </c>
      <c r="K1096">
        <f>Table1[[#This Row],[mx]]-$W$8</f>
        <v>-51.260482425715658</v>
      </c>
      <c r="L1096">
        <f>Table1[[#This Row],[my]]-$X$8</f>
        <v>3.99923669078796</v>
      </c>
      <c r="M1096" s="1">
        <f>Table1[[#This Row],[mz]]-$Y$8</f>
        <v>13.804044606784394</v>
      </c>
      <c r="N1096" s="1">
        <f>Table1[[#This Row],[cx]]*$W$9+Table1[[#This Row],[cy]]*$X$9+Table1[[#This Row],[cz]]*$Y$9</f>
        <v>-0.95143864283837198</v>
      </c>
      <c r="O1096" s="1">
        <f>Table1[[#This Row],[cx]]*$W$10+Table1[[#This Row],[cy]]*$X$10+Table1[[#This Row],[cz]]*$Y$10</f>
        <v>-6.2648937865776758E-2</v>
      </c>
      <c r="P1096" s="1">
        <f>Table1[[#This Row],[cx]]*$W$11+Table1[[#This Row],[cy]]*$X$11+Table1[[#This Row],[cz]]*$Y$11</f>
        <v>0.33668527990443919</v>
      </c>
      <c r="Q1096">
        <f t="shared" si="91"/>
        <v>5.0703142058468949E-4</v>
      </c>
      <c r="R1096">
        <f t="shared" si="92"/>
        <v>-176.23270986620395</v>
      </c>
      <c r="AF1096">
        <f t="shared" si="93"/>
        <v>62.007211462443081</v>
      </c>
      <c r="AG1096">
        <f t="shared" si="94"/>
        <v>-67.931709655654828</v>
      </c>
      <c r="AH1096">
        <f t="shared" si="95"/>
        <v>9.0576033043256192</v>
      </c>
      <c r="AI1096">
        <f>SQRT(Table1[[#This Row],[ax]]*Table1[[#This Row],[ax]]+Table1[[#This Row],[ay]]*Table1[[#This Row],[ay]]+Table1[[#This Row],[az]]*Table1[[#This Row],[az]])-9.807</f>
        <v>-1.1998951183742985</v>
      </c>
    </row>
    <row r="1097" spans="1:35" x14ac:dyDescent="0.25">
      <c r="A1097">
        <v>61121457</v>
      </c>
      <c r="B1097">
        <v>9.91526</v>
      </c>
      <c r="C1097">
        <v>-1.250049</v>
      </c>
      <c r="D1097">
        <v>-1.004332</v>
      </c>
      <c r="E1097">
        <v>3.377643</v>
      </c>
      <c r="F1097">
        <v>-1.5385059999999999</v>
      </c>
      <c r="G1097">
        <v>-1.2877670000000001</v>
      </c>
      <c r="H1097">
        <v>-59.891243000000003</v>
      </c>
      <c r="I1097">
        <v>13.392593</v>
      </c>
      <c r="J1097">
        <v>33.633178999999998</v>
      </c>
      <c r="K1097">
        <f>Table1[[#This Row],[mx]]-$W$8</f>
        <v>-51.982066425715658</v>
      </c>
      <c r="L1097">
        <f>Table1[[#This Row],[my]]-$X$8</f>
        <v>3.2753116907879605</v>
      </c>
      <c r="M1097" s="1">
        <f>Table1[[#This Row],[mz]]-$Y$8</f>
        <v>11.03017260678439</v>
      </c>
      <c r="N1097" s="1">
        <f>Table1[[#This Row],[cx]]*$W$9+Table1[[#This Row],[cy]]*$X$9+Table1[[#This Row],[cz]]*$Y$9</f>
        <v>-0.97004916280183284</v>
      </c>
      <c r="O1097" s="1">
        <f>Table1[[#This Row],[cx]]*$W$10+Table1[[#This Row],[cy]]*$X$10+Table1[[#This Row],[cz]]*$Y$10</f>
        <v>-5.4980093520420811E-2</v>
      </c>
      <c r="P1097" s="1">
        <f>Table1[[#This Row],[cx]]*$W$11+Table1[[#This Row],[cy]]*$X$11+Table1[[#This Row],[cz]]*$Y$11</f>
        <v>0.28291840954289738</v>
      </c>
      <c r="Q1097">
        <f t="shared" si="91"/>
        <v>5.7893246180635237E-4</v>
      </c>
      <c r="R1097">
        <f t="shared" si="92"/>
        <v>-176.75608122286823</v>
      </c>
      <c r="AF1097">
        <f t="shared" si="93"/>
        <v>193.52468860190592</v>
      </c>
      <c r="AG1097">
        <f t="shared" si="94"/>
        <v>-88.149900555554225</v>
      </c>
      <c r="AH1097">
        <f t="shared" si="95"/>
        <v>-73.783614096223488</v>
      </c>
      <c r="AI1097">
        <f>SQRT(Table1[[#This Row],[ax]]*Table1[[#This Row],[ax]]+Table1[[#This Row],[ay]]*Table1[[#This Row],[ay]]+Table1[[#This Row],[az]]*Table1[[#This Row],[az]])-9.807</f>
        <v>0.2370871230901308</v>
      </c>
    </row>
    <row r="1098" spans="1:35" x14ac:dyDescent="0.25">
      <c r="A1098">
        <v>61172976</v>
      </c>
      <c r="B1098">
        <v>11.098056</v>
      </c>
      <c r="C1098">
        <v>-0.48626000000000003</v>
      </c>
      <c r="D1098">
        <v>-1.219821</v>
      </c>
      <c r="E1098">
        <v>8.7298790000000004</v>
      </c>
      <c r="F1098">
        <v>-0.106502</v>
      </c>
      <c r="G1098">
        <v>-3.8379999999999998E-3</v>
      </c>
      <c r="H1098">
        <v>-61.875591</v>
      </c>
      <c r="I1098">
        <v>7.4202209999999997</v>
      </c>
      <c r="J1098">
        <v>31.032677</v>
      </c>
      <c r="K1098">
        <f>Table1[[#This Row],[mx]]-$W$8</f>
        <v>-53.966414425715655</v>
      </c>
      <c r="L1098">
        <f>Table1[[#This Row],[my]]-$X$8</f>
        <v>-2.6970603092120395</v>
      </c>
      <c r="M1098" s="1">
        <f>Table1[[#This Row],[mz]]-$Y$8</f>
        <v>8.4296706067843914</v>
      </c>
      <c r="N1098" s="1">
        <f>Table1[[#This Row],[cx]]*$W$9+Table1[[#This Row],[cy]]*$X$9+Table1[[#This Row],[cz]]*$Y$9</f>
        <v>-1.012936604499205</v>
      </c>
      <c r="O1098" s="1">
        <f>Table1[[#This Row],[cx]]*$W$10+Table1[[#This Row],[cy]]*$X$10+Table1[[#This Row],[cz]]*$Y$10</f>
        <v>-0.1443286591906891</v>
      </c>
      <c r="P1098" s="1">
        <f>Table1[[#This Row],[cx]]*$W$11+Table1[[#This Row],[cy]]*$X$11+Table1[[#This Row],[cz]]*$Y$11</f>
        <v>0.19618991273630243</v>
      </c>
      <c r="Q1098">
        <f t="shared" si="91"/>
        <v>7.2866383431586619E-3</v>
      </c>
      <c r="R1098">
        <f t="shared" si="92"/>
        <v>-171.89077304425822</v>
      </c>
      <c r="AF1098">
        <f t="shared" si="93"/>
        <v>500.18522235988763</v>
      </c>
      <c r="AG1098">
        <f t="shared" si="94"/>
        <v>-6.1021151097022939</v>
      </c>
      <c r="AH1098">
        <f t="shared" si="95"/>
        <v>-0.21990120177120995</v>
      </c>
      <c r="AI1098">
        <f>SQRT(Table1[[#This Row],[ax]]*Table1[[#This Row],[ax]]+Table1[[#This Row],[ay]]*Table1[[#This Row],[ay]]+Table1[[#This Row],[az]]*Table1[[#This Row],[az]])-9.807</f>
        <v>1.3684757857899275</v>
      </c>
    </row>
    <row r="1099" spans="1:35" x14ac:dyDescent="0.25">
      <c r="A1099">
        <v>61224487</v>
      </c>
      <c r="B1099">
        <v>9.0461209999999994</v>
      </c>
      <c r="C1099">
        <v>0.37809100000000001</v>
      </c>
      <c r="D1099">
        <v>-3.0873930000000001</v>
      </c>
      <c r="E1099">
        <v>8.7298790000000004</v>
      </c>
      <c r="F1099">
        <v>2.841396</v>
      </c>
      <c r="G1099">
        <v>-0.61983600000000005</v>
      </c>
      <c r="H1099">
        <v>-60.071635999999998</v>
      </c>
      <c r="I1099">
        <v>3.0766770000000001</v>
      </c>
      <c r="J1099">
        <v>31.726143</v>
      </c>
      <c r="K1099">
        <f>Table1[[#This Row],[mx]]-$W$8</f>
        <v>-52.162459425715653</v>
      </c>
      <c r="L1099">
        <f>Table1[[#This Row],[my]]-$X$8</f>
        <v>-7.0406043092120392</v>
      </c>
      <c r="M1099" s="1">
        <f>Table1[[#This Row],[mz]]-$Y$8</f>
        <v>9.1231366067843922</v>
      </c>
      <c r="N1099" s="1">
        <f>Table1[[#This Row],[cx]]*$W$9+Table1[[#This Row],[cy]]*$X$9+Table1[[#This Row],[cz]]*$Y$9</f>
        <v>-0.97784540728419722</v>
      </c>
      <c r="O1099" s="1">
        <f>Table1[[#This Row],[cx]]*$W$10+Table1[[#This Row],[cy]]*$X$10+Table1[[#This Row],[cz]]*$Y$10</f>
        <v>-0.22717463648378527</v>
      </c>
      <c r="P1099" s="1">
        <f>Table1[[#This Row],[cx]]*$W$11+Table1[[#This Row],[cy]]*$X$11+Table1[[#This Row],[cz]]*$Y$11</f>
        <v>0.17527462279733555</v>
      </c>
      <c r="Q1099">
        <f t="shared" si="91"/>
        <v>1.4831086285008249E-3</v>
      </c>
      <c r="R1099">
        <f t="shared" si="92"/>
        <v>-166.92096345969841</v>
      </c>
      <c r="AF1099">
        <f t="shared" si="93"/>
        <v>500.18522235988763</v>
      </c>
      <c r="AG1099">
        <f t="shared" si="94"/>
        <v>162.79999872535407</v>
      </c>
      <c r="AH1099">
        <f t="shared" si="95"/>
        <v>-35.513986790270899</v>
      </c>
      <c r="AI1099">
        <f>SQRT(Table1[[#This Row],[ax]]*Table1[[#This Row],[ax]]+Table1[[#This Row],[ay]]*Table1[[#This Row],[ay]]+Table1[[#This Row],[az]]*Table1[[#This Row],[az]])-9.807</f>
        <v>-0.24105762680064124</v>
      </c>
    </row>
    <row r="1100" spans="1:35" x14ac:dyDescent="0.25">
      <c r="A1100">
        <v>61275998</v>
      </c>
      <c r="B1100">
        <v>9.8434310000000007</v>
      </c>
      <c r="C1100">
        <v>2.8777650000000001</v>
      </c>
      <c r="D1100">
        <v>-4.5958170000000003</v>
      </c>
      <c r="E1100">
        <v>8.7298790000000004</v>
      </c>
      <c r="F1100">
        <v>3.031282</v>
      </c>
      <c r="G1100">
        <v>-0.38201299999999999</v>
      </c>
      <c r="H1100">
        <v>-58.628475000000002</v>
      </c>
      <c r="I1100">
        <v>-1.266867</v>
      </c>
      <c r="J1100">
        <v>30.685942000000001</v>
      </c>
      <c r="K1100">
        <f>Table1[[#This Row],[mx]]-$W$8</f>
        <v>-50.719298425715657</v>
      </c>
      <c r="L1100">
        <f>Table1[[#This Row],[my]]-$X$8</f>
        <v>-11.384148309212039</v>
      </c>
      <c r="M1100" s="1">
        <f>Table1[[#This Row],[mz]]-$Y$8</f>
        <v>8.0829356067843925</v>
      </c>
      <c r="N1100" s="1">
        <f>Table1[[#This Row],[cx]]*$W$9+Table1[[#This Row],[cy]]*$X$9+Table1[[#This Row],[cz]]*$Y$9</f>
        <v>-0.95262232413435544</v>
      </c>
      <c r="O1100" s="1">
        <f>Table1[[#This Row],[cx]]*$W$10+Table1[[#This Row],[cy]]*$X$10+Table1[[#This Row],[cz]]*$Y$10</f>
        <v>-0.29698893728900561</v>
      </c>
      <c r="P1100" s="1">
        <f>Table1[[#This Row],[cx]]*$W$11+Table1[[#This Row],[cy]]*$X$11+Table1[[#This Row],[cz]]*$Y$11</f>
        <v>0.12388563557198626</v>
      </c>
      <c r="Q1100">
        <f t="shared" si="91"/>
        <v>1.2186773442526345E-4</v>
      </c>
      <c r="R1100">
        <f t="shared" si="92"/>
        <v>-162.68464303938913</v>
      </c>
      <c r="AF1100">
        <f t="shared" si="93"/>
        <v>500.18522235988763</v>
      </c>
      <c r="AG1100">
        <f t="shared" si="94"/>
        <v>173.6796651139752</v>
      </c>
      <c r="AH1100">
        <f t="shared" si="95"/>
        <v>-21.887732619131118</v>
      </c>
      <c r="AI1100">
        <f>SQRT(Table1[[#This Row],[ax]]*Table1[[#This Row],[ax]]+Table1[[#This Row],[ay]]*Table1[[#This Row],[ay]]+Table1[[#This Row],[az]]*Table1[[#This Row],[az]])-9.807</f>
        <v>1.4311581740281181</v>
      </c>
    </row>
    <row r="1101" spans="1:35" x14ac:dyDescent="0.25">
      <c r="A1101">
        <v>61327493</v>
      </c>
      <c r="B1101">
        <v>7.944731</v>
      </c>
      <c r="C1101">
        <v>3.387756</v>
      </c>
      <c r="D1101">
        <v>-5.5391810000000001</v>
      </c>
      <c r="E1101">
        <v>8.7298790000000004</v>
      </c>
      <c r="F1101">
        <v>5.1008560000000003</v>
      </c>
      <c r="G1101">
        <v>0.193772</v>
      </c>
      <c r="H1101">
        <v>-57.546101</v>
      </c>
      <c r="I1101">
        <v>-2.714715</v>
      </c>
      <c r="J1101">
        <v>16.469856</v>
      </c>
      <c r="K1101">
        <f>Table1[[#This Row],[mx]]-$W$8</f>
        <v>-49.636924425715655</v>
      </c>
      <c r="L1101">
        <f>Table1[[#This Row],[my]]-$X$8</f>
        <v>-12.831996309212039</v>
      </c>
      <c r="M1101" s="1">
        <f>Table1[[#This Row],[mz]]-$Y$8</f>
        <v>-6.1331503932156082</v>
      </c>
      <c r="N1101" s="1">
        <f>Table1[[#This Row],[cx]]*$W$9+Table1[[#This Row],[cy]]*$X$9+Table1[[#This Row],[cz]]*$Y$9</f>
        <v>-0.95677190291715675</v>
      </c>
      <c r="O1101" s="1">
        <f>Table1[[#This Row],[cx]]*$W$10+Table1[[#This Row],[cy]]*$X$10+Table1[[#This Row],[cz]]*$Y$10</f>
        <v>-0.21399361552377666</v>
      </c>
      <c r="P1101" s="1">
        <f>Table1[[#This Row],[cx]]*$W$11+Table1[[#This Row],[cy]]*$X$11+Table1[[#This Row],[cz]]*$Y$11</f>
        <v>-0.14124804832850196</v>
      </c>
      <c r="Q1101">
        <f t="shared" si="91"/>
        <v>3.5506796303289983E-4</v>
      </c>
      <c r="R1101">
        <f t="shared" si="92"/>
        <v>-167.39259954429474</v>
      </c>
      <c r="AF1101">
        <f t="shared" si="93"/>
        <v>500.18522235988763</v>
      </c>
      <c r="AG1101">
        <f t="shared" si="94"/>
        <v>292.25752070398306</v>
      </c>
      <c r="AH1101">
        <f t="shared" si="95"/>
        <v>11.102317787808987</v>
      </c>
      <c r="AI1101">
        <f>SQRT(Table1[[#This Row],[ax]]*Table1[[#This Row],[ax]]+Table1[[#This Row],[ay]]*Table1[[#This Row],[ay]]+Table1[[#This Row],[az]]*Table1[[#This Row],[az]])-9.807</f>
        <v>0.45351497385282258</v>
      </c>
    </row>
    <row r="1102" spans="1:35" x14ac:dyDescent="0.25">
      <c r="A1102">
        <v>61379023</v>
      </c>
      <c r="B1102">
        <v>12.754928</v>
      </c>
      <c r="C1102">
        <v>4.7644919999999997</v>
      </c>
      <c r="D1102">
        <v>-5.0746820000000001</v>
      </c>
      <c r="E1102">
        <v>8.7298790000000004</v>
      </c>
      <c r="F1102">
        <v>6.5232720000000004</v>
      </c>
      <c r="G1102">
        <v>-0.85313300000000003</v>
      </c>
      <c r="H1102">
        <v>-56.82452</v>
      </c>
      <c r="I1102">
        <v>2.3527529999999999</v>
      </c>
      <c r="J1102">
        <v>16.123121000000001</v>
      </c>
      <c r="K1102">
        <f>Table1[[#This Row],[mx]]-$W$8</f>
        <v>-48.915343425715655</v>
      </c>
      <c r="L1102">
        <f>Table1[[#This Row],[my]]-$X$8</f>
        <v>-7.7645283092120394</v>
      </c>
      <c r="M1102" s="1">
        <f>Table1[[#This Row],[mz]]-$Y$8</f>
        <v>-6.4798853932156071</v>
      </c>
      <c r="N1102" s="1">
        <f>Table1[[#This Row],[cx]]*$W$9+Table1[[#This Row],[cy]]*$X$9+Table1[[#This Row],[cz]]*$Y$9</f>
        <v>-0.94311504281926273</v>
      </c>
      <c r="O1102" s="1">
        <f>Table1[[#This Row],[cx]]*$W$10+Table1[[#This Row],[cy]]*$X$10+Table1[[#This Row],[cz]]*$Y$10</f>
        <v>-0.11923921820457833</v>
      </c>
      <c r="P1102" s="1">
        <f>Table1[[#This Row],[cx]]*$W$11+Table1[[#This Row],[cy]]*$X$11+Table1[[#This Row],[cz]]*$Y$11</f>
        <v>-0.11201923965917823</v>
      </c>
      <c r="Q1102">
        <f t="shared" si="91"/>
        <v>7.017030042170946E-3</v>
      </c>
      <c r="R1102">
        <f t="shared" si="92"/>
        <v>-172.7942546838436</v>
      </c>
      <c r="AF1102">
        <f t="shared" si="93"/>
        <v>500.18522235988763</v>
      </c>
      <c r="AG1102">
        <f t="shared" si="94"/>
        <v>373.7559542158636</v>
      </c>
      <c r="AH1102">
        <f t="shared" si="95"/>
        <v>-48.88092026333446</v>
      </c>
      <c r="AI1102">
        <f>SQRT(Table1[[#This Row],[ax]]*Table1[[#This Row],[ax]]+Table1[[#This Row],[ay]]*Table1[[#This Row],[ay]]+Table1[[#This Row],[az]]*Table1[[#This Row],[az]])-9.807</f>
        <v>4.7236906134695467</v>
      </c>
    </row>
    <row r="1103" spans="1:35" x14ac:dyDescent="0.25">
      <c r="A1103">
        <v>61430555</v>
      </c>
      <c r="B1103">
        <v>4.5328200000000001</v>
      </c>
      <c r="C1103">
        <v>9.8715849999999996</v>
      </c>
      <c r="D1103">
        <v>-8.3644829999999999</v>
      </c>
      <c r="E1103">
        <v>-0.194243</v>
      </c>
      <c r="F1103">
        <v>3.221435</v>
      </c>
      <c r="G1103">
        <v>1.900085</v>
      </c>
      <c r="H1103">
        <v>-59.350056000000002</v>
      </c>
      <c r="I1103">
        <v>2.3527529999999999</v>
      </c>
      <c r="J1103">
        <v>26.871870000000001</v>
      </c>
      <c r="K1103">
        <f>Table1[[#This Row],[mx]]-$W$8</f>
        <v>-51.440879425715657</v>
      </c>
      <c r="L1103">
        <f>Table1[[#This Row],[my]]-$X$8</f>
        <v>-7.7645283092120394</v>
      </c>
      <c r="M1103" s="1">
        <f>Table1[[#This Row],[mz]]-$Y$8</f>
        <v>4.268863606784393</v>
      </c>
      <c r="N1103" s="1">
        <f>Table1[[#This Row],[cx]]*$W$9+Table1[[#This Row],[cy]]*$X$9+Table1[[#This Row],[cz]]*$Y$9</f>
        <v>-0.97258587604091606</v>
      </c>
      <c r="O1103" s="1">
        <f>Table1[[#This Row],[cx]]*$W$10+Table1[[#This Row],[cy]]*$X$10+Table1[[#This Row],[cz]]*$Y$10</f>
        <v>-0.20278479083984624</v>
      </c>
      <c r="P1103" s="1">
        <f>Table1[[#This Row],[cx]]*$W$11+Table1[[#This Row],[cy]]*$X$11+Table1[[#This Row],[cz]]*$Y$11</f>
        <v>8.2672401563160886E-2</v>
      </c>
      <c r="Q1103">
        <f t="shared" si="91"/>
        <v>3.7458272218484956E-5</v>
      </c>
      <c r="R1103">
        <f t="shared" si="92"/>
        <v>-168.22252341279014</v>
      </c>
      <c r="AF1103">
        <f t="shared" si="93"/>
        <v>-11.129304099959649</v>
      </c>
      <c r="AG1103">
        <f t="shared" si="94"/>
        <v>184.57462947572637</v>
      </c>
      <c r="AH1103">
        <f t="shared" si="95"/>
        <v>108.86685121611502</v>
      </c>
      <c r="AI1103">
        <f>SQRT(Table1[[#This Row],[ax]]*Table1[[#This Row],[ax]]+Table1[[#This Row],[ay]]*Table1[[#This Row],[ay]]+Table1[[#This Row],[az]]*Table1[[#This Row],[az]])-9.807</f>
        <v>3.9028221513597305</v>
      </c>
    </row>
    <row r="1104" spans="1:35" x14ac:dyDescent="0.25">
      <c r="A1104">
        <v>61482083</v>
      </c>
      <c r="B1104">
        <v>7.8058610000000002</v>
      </c>
      <c r="C1104">
        <v>-0.96033599999999997</v>
      </c>
      <c r="D1104">
        <v>0.85845199999999999</v>
      </c>
      <c r="E1104">
        <v>2.3557730000000001</v>
      </c>
      <c r="F1104">
        <v>-0.46363799999999999</v>
      </c>
      <c r="G1104">
        <v>4.1281189999999999</v>
      </c>
      <c r="H1104">
        <v>-59.350056000000002</v>
      </c>
      <c r="I1104">
        <v>5.2484489999999999</v>
      </c>
      <c r="J1104">
        <v>34.846747999999998</v>
      </c>
      <c r="K1104">
        <f>Table1[[#This Row],[mx]]-$W$8</f>
        <v>-51.440879425715657</v>
      </c>
      <c r="L1104">
        <f>Table1[[#This Row],[my]]-$X$8</f>
        <v>-4.8688323092120394</v>
      </c>
      <c r="M1104" s="1">
        <f>Table1[[#This Row],[mz]]-$Y$8</f>
        <v>12.24374160678439</v>
      </c>
      <c r="N1104" s="1">
        <f>Table1[[#This Row],[cx]]*$W$9+Table1[[#This Row],[cy]]*$X$9+Table1[[#This Row],[cz]]*$Y$9</f>
        <v>-0.95848582672663274</v>
      </c>
      <c r="O1104" s="1">
        <f>Table1[[#This Row],[cx]]*$W$10+Table1[[#This Row],[cy]]*$X$10+Table1[[#This Row],[cz]]*$Y$10</f>
        <v>-0.21129437984455457</v>
      </c>
      <c r="P1104" s="1">
        <f>Table1[[#This Row],[cx]]*$W$11+Table1[[#This Row],[cy]]*$X$11+Table1[[#This Row],[cz]]*$Y$11</f>
        <v>0.24558988455220765</v>
      </c>
      <c r="Q1104">
        <f t="shared" si="91"/>
        <v>5.5954891887732459E-4</v>
      </c>
      <c r="R1104">
        <f t="shared" si="92"/>
        <v>-167.56820879156095</v>
      </c>
      <c r="AF1104">
        <f t="shared" si="93"/>
        <v>134.97585039087249</v>
      </c>
      <c r="AG1104">
        <f t="shared" si="94"/>
        <v>-26.564500621886463</v>
      </c>
      <c r="AH1104">
        <f t="shared" si="95"/>
        <v>236.52379602776588</v>
      </c>
      <c r="AI1104">
        <f>SQRT(Table1[[#This Row],[ax]]*Table1[[#This Row],[ax]]+Table1[[#This Row],[ay]]*Table1[[#This Row],[ay]]+Table1[[#This Row],[az]]*Table1[[#This Row],[az]])-9.807</f>
        <v>-1.8955746530400095</v>
      </c>
    </row>
    <row r="1105" spans="1:35" x14ac:dyDescent="0.25">
      <c r="A1105">
        <v>61533595</v>
      </c>
      <c r="B1105">
        <v>11.282419000000001</v>
      </c>
      <c r="C1105">
        <v>-3.8311299999999999</v>
      </c>
      <c r="D1105">
        <v>7.92889</v>
      </c>
      <c r="E1105">
        <v>-1.7684610000000001</v>
      </c>
      <c r="F1105">
        <v>-3.1657220000000001</v>
      </c>
      <c r="G1105">
        <v>0.35755900000000002</v>
      </c>
      <c r="H1105">
        <v>-58.808867999999997</v>
      </c>
      <c r="I1105">
        <v>14.840441999999999</v>
      </c>
      <c r="J1105">
        <v>31.899508999999998</v>
      </c>
      <c r="K1105">
        <f>Table1[[#This Row],[mx]]-$W$8</f>
        <v>-50.899691425715652</v>
      </c>
      <c r="L1105">
        <f>Table1[[#This Row],[my]]-$X$8</f>
        <v>4.7231606907879602</v>
      </c>
      <c r="M1105" s="1">
        <f>Table1[[#This Row],[mz]]-$Y$8</f>
        <v>9.2965026067843901</v>
      </c>
      <c r="N1105" s="1">
        <f>Table1[[#This Row],[cx]]*$W$9+Table1[[#This Row],[cy]]*$X$9+Table1[[#This Row],[cz]]*$Y$9</f>
        <v>-0.9522975787063449</v>
      </c>
      <c r="O1105" s="1">
        <f>Table1[[#This Row],[cx]]*$W$10+Table1[[#This Row],[cy]]*$X$10+Table1[[#This Row],[cz]]*$Y$10</f>
        <v>-1.4918216859750422E-2</v>
      </c>
      <c r="P1105" s="1">
        <f>Table1[[#This Row],[cx]]*$W$11+Table1[[#This Row],[cy]]*$X$11+Table1[[#This Row],[cz]]*$Y$11</f>
        <v>0.26106735782360257</v>
      </c>
      <c r="Q1105">
        <f t="shared" si="91"/>
        <v>6.1259235256438309E-4</v>
      </c>
      <c r="R1105">
        <f t="shared" si="92"/>
        <v>-179.10250643027081</v>
      </c>
      <c r="AF1105">
        <f t="shared" si="93"/>
        <v>-101.32535153348508</v>
      </c>
      <c r="AG1105">
        <f t="shared" si="94"/>
        <v>-181.38250971171399</v>
      </c>
      <c r="AH1105">
        <f t="shared" si="95"/>
        <v>20.486621626918204</v>
      </c>
      <c r="AI1105">
        <f>SQRT(Table1[[#This Row],[ax]]*Table1[[#This Row],[ax]]+Table1[[#This Row],[ay]]*Table1[[#This Row],[ay]]+Table1[[#This Row],[az]]*Table1[[#This Row],[az]])-9.807</f>
        <v>4.5051567976514626</v>
      </c>
    </row>
    <row r="1106" spans="1:35" x14ac:dyDescent="0.25">
      <c r="A1106">
        <v>61585112</v>
      </c>
      <c r="B1106">
        <v>10.427645999999999</v>
      </c>
      <c r="C1106">
        <v>-0.58442700000000003</v>
      </c>
      <c r="D1106">
        <v>-0.484763</v>
      </c>
      <c r="E1106">
        <v>2.6974619999999998</v>
      </c>
      <c r="F1106">
        <v>-1.0391550000000001</v>
      </c>
      <c r="G1106">
        <v>-2.875302</v>
      </c>
      <c r="H1106">
        <v>-60.793216999999999</v>
      </c>
      <c r="I1106">
        <v>14.297499</v>
      </c>
      <c r="J1106">
        <v>25.831669000000002</v>
      </c>
      <c r="K1106">
        <f>Table1[[#This Row],[mx]]-$W$8</f>
        <v>-52.884040425715654</v>
      </c>
      <c r="L1106">
        <f>Table1[[#This Row],[my]]-$X$8</f>
        <v>4.1802176907879609</v>
      </c>
      <c r="M1106" s="1">
        <f>Table1[[#This Row],[mz]]-$Y$8</f>
        <v>3.2286626067843933</v>
      </c>
      <c r="N1106" s="1">
        <f>Table1[[#This Row],[cx]]*$W$9+Table1[[#This Row],[cy]]*$X$9+Table1[[#This Row],[cz]]*$Y$9</f>
        <v>-1.0006269313402001</v>
      </c>
      <c r="O1106" s="1">
        <f>Table1[[#This Row],[cx]]*$W$10+Table1[[#This Row],[cy]]*$X$10+Table1[[#This Row],[cz]]*$Y$10</f>
        <v>2.0452259945392133E-2</v>
      </c>
      <c r="P1106" s="1">
        <f>Table1[[#This Row],[cx]]*$W$11+Table1[[#This Row],[cy]]*$X$11+Table1[[#This Row],[cz]]*$Y$11</f>
        <v>0.15139376478993086</v>
      </c>
      <c r="Q1106">
        <f t="shared" si="91"/>
        <v>6.0479709015534035E-4</v>
      </c>
      <c r="R1106">
        <f t="shared" si="92"/>
        <v>178.82906906129</v>
      </c>
      <c r="AF1106">
        <f t="shared" si="93"/>
        <v>154.55318799691807</v>
      </c>
      <c r="AG1106">
        <f t="shared" si="94"/>
        <v>-59.539195759917064</v>
      </c>
      <c r="AH1106">
        <f t="shared" si="95"/>
        <v>-164.74266942552464</v>
      </c>
      <c r="AI1106">
        <f>SQRT(Table1[[#This Row],[ax]]*Table1[[#This Row],[ax]]+Table1[[#This Row],[ay]]*Table1[[#This Row],[ay]]+Table1[[#This Row],[az]]*Table1[[#This Row],[az]])-9.807</f>
        <v>0.64825471644827815</v>
      </c>
    </row>
    <row r="1107" spans="1:35" x14ac:dyDescent="0.25">
      <c r="A1107">
        <v>61636646</v>
      </c>
      <c r="B1107">
        <v>10.35821</v>
      </c>
      <c r="C1107">
        <v>0.99822100000000002</v>
      </c>
      <c r="D1107">
        <v>-0.159135</v>
      </c>
      <c r="E1107">
        <v>3.6700629999999999</v>
      </c>
      <c r="F1107">
        <v>2.2371150000000002</v>
      </c>
      <c r="G1107">
        <v>-1.1495470000000001</v>
      </c>
      <c r="H1107">
        <v>-59.530448999999997</v>
      </c>
      <c r="I1107">
        <v>8.6870879999999993</v>
      </c>
      <c r="J1107">
        <v>21.844231000000001</v>
      </c>
      <c r="K1107">
        <f>Table1[[#This Row],[mx]]-$W$8</f>
        <v>-51.621272425715652</v>
      </c>
      <c r="L1107">
        <f>Table1[[#This Row],[my]]-$X$8</f>
        <v>-1.43019330921204</v>
      </c>
      <c r="M1107" s="1">
        <f>Table1[[#This Row],[mz]]-$Y$8</f>
        <v>-0.75877539321560761</v>
      </c>
      <c r="N1107" s="1">
        <f>Table1[[#This Row],[cx]]*$W$9+Table1[[#This Row],[cy]]*$X$9+Table1[[#This Row],[cz]]*$Y$9</f>
        <v>-0.98406875864998244</v>
      </c>
      <c r="O1107" s="1">
        <f>Table1[[#This Row],[cx]]*$W$10+Table1[[#This Row],[cy]]*$X$10+Table1[[#This Row],[cz]]*$Y$10</f>
        <v>-4.9880715983286618E-2</v>
      </c>
      <c r="P1107" s="1">
        <f>Table1[[#This Row],[cx]]*$W$11+Table1[[#This Row],[cy]]*$X$11+Table1[[#This Row],[cz]]*$Y$11</f>
        <v>3.860563254315031E-2</v>
      </c>
      <c r="Q1107">
        <f t="shared" si="91"/>
        <v>7.6342781709524434E-4</v>
      </c>
      <c r="R1107">
        <f t="shared" si="92"/>
        <v>-177.0982610710675</v>
      </c>
      <c r="AF1107">
        <f t="shared" si="93"/>
        <v>210.27912044712144</v>
      </c>
      <c r="AG1107">
        <f t="shared" si="94"/>
        <v>128.17724778540918</v>
      </c>
      <c r="AH1107">
        <f t="shared" si="95"/>
        <v>-65.864191451925251</v>
      </c>
      <c r="AI1107">
        <f>SQRT(Table1[[#This Row],[ax]]*Table1[[#This Row],[ax]]+Table1[[#This Row],[ay]]*Table1[[#This Row],[ay]]+Table1[[#This Row],[az]]*Table1[[#This Row],[az]])-9.807</f>
        <v>0.6004148335293138</v>
      </c>
    </row>
    <row r="1108" spans="1:35" x14ac:dyDescent="0.25">
      <c r="A1108">
        <v>61688170</v>
      </c>
      <c r="B1108">
        <v>8.1530380000000005</v>
      </c>
      <c r="C1108">
        <v>0.42358299999999999</v>
      </c>
      <c r="D1108">
        <v>-0.48955199999999999</v>
      </c>
      <c r="E1108">
        <v>-3.5530719999999998</v>
      </c>
      <c r="F1108">
        <v>1.934842</v>
      </c>
      <c r="G1108">
        <v>1.9213910000000001</v>
      </c>
      <c r="H1108">
        <v>-60.973613999999998</v>
      </c>
      <c r="I1108">
        <v>6.8772779999999996</v>
      </c>
      <c r="J1108">
        <v>29.472373999999999</v>
      </c>
      <c r="K1108">
        <f>Table1[[#This Row],[mx]]-$W$8</f>
        <v>-53.064437425715653</v>
      </c>
      <c r="L1108">
        <f>Table1[[#This Row],[my]]-$X$8</f>
        <v>-3.2400033092120397</v>
      </c>
      <c r="M1108" s="1">
        <f>Table1[[#This Row],[mz]]-$Y$8</f>
        <v>6.8693676067843903</v>
      </c>
      <c r="N1108" s="1">
        <f>Table1[[#This Row],[cx]]*$W$9+Table1[[#This Row],[cy]]*$X$9+Table1[[#This Row],[cz]]*$Y$9</f>
        <v>-0.99852379405432989</v>
      </c>
      <c r="O1108" s="1">
        <f>Table1[[#This Row],[cx]]*$W$10+Table1[[#This Row],[cy]]*$X$10+Table1[[#This Row],[cz]]*$Y$10</f>
        <v>-0.14171595104463175</v>
      </c>
      <c r="P1108" s="1">
        <f>Table1[[#This Row],[cx]]*$W$11+Table1[[#This Row],[cy]]*$X$11+Table1[[#This Row],[cz]]*$Y$11</f>
        <v>0.16339389946673208</v>
      </c>
      <c r="Q1108">
        <f t="shared" si="91"/>
        <v>1.9211341595744345E-3</v>
      </c>
      <c r="R1108">
        <f t="shared" si="92"/>
        <v>-171.92221819473048</v>
      </c>
      <c r="AF1108">
        <f t="shared" si="93"/>
        <v>-203.57602990610641</v>
      </c>
      <c r="AG1108">
        <f t="shared" si="94"/>
        <v>110.85828062465123</v>
      </c>
      <c r="AH1108">
        <f t="shared" si="95"/>
        <v>110.08759509442076</v>
      </c>
      <c r="AI1108">
        <f>SQRT(Table1[[#This Row],[ax]]*Table1[[#This Row],[ax]]+Table1[[#This Row],[ay]]*Table1[[#This Row],[ay]]+Table1[[#This Row],[az]]*Table1[[#This Row],[az]])-9.807</f>
        <v>-1.6283013047284225</v>
      </c>
    </row>
    <row r="1109" spans="1:35" x14ac:dyDescent="0.25">
      <c r="A1109">
        <v>61739691</v>
      </c>
      <c r="B1109">
        <v>9.9392029999999991</v>
      </c>
      <c r="C1109">
        <v>-1.2955410000000001</v>
      </c>
      <c r="D1109">
        <v>0.50409199999999998</v>
      </c>
      <c r="E1109">
        <v>0.79646799999999995</v>
      </c>
      <c r="F1109">
        <v>-0.75019800000000003</v>
      </c>
      <c r="G1109">
        <v>1.823385</v>
      </c>
      <c r="H1109">
        <v>-60.071635999999998</v>
      </c>
      <c r="I1109">
        <v>12.84965</v>
      </c>
      <c r="J1109">
        <v>33.113078999999999</v>
      </c>
      <c r="K1109">
        <f>Table1[[#This Row],[mx]]-$W$8</f>
        <v>-52.162459425715653</v>
      </c>
      <c r="L1109">
        <f>Table1[[#This Row],[my]]-$X$8</f>
        <v>2.7323686907879612</v>
      </c>
      <c r="M1109" s="1">
        <f>Table1[[#This Row],[mz]]-$Y$8</f>
        <v>10.510072606784391</v>
      </c>
      <c r="N1109" s="1">
        <f>Table1[[#This Row],[cx]]*$W$9+Table1[[#This Row],[cy]]*$X$9+Table1[[#This Row],[cz]]*$Y$9</f>
        <v>-0.97443895503396138</v>
      </c>
      <c r="O1109" s="1">
        <f>Table1[[#This Row],[cx]]*$W$10+Table1[[#This Row],[cy]]*$X$10+Table1[[#This Row],[cz]]*$Y$10</f>
        <v>-6.0936156791089061E-2</v>
      </c>
      <c r="P1109" s="1">
        <f>Table1[[#This Row],[cx]]*$W$11+Table1[[#This Row],[cy]]*$X$11+Table1[[#This Row],[cz]]*$Y$11</f>
        <v>0.26997605974533839</v>
      </c>
      <c r="Q1109">
        <f t="shared" si="91"/>
        <v>6.8285869602664349E-4</v>
      </c>
      <c r="R1109">
        <f t="shared" si="92"/>
        <v>-176.42169052753596</v>
      </c>
      <c r="AF1109">
        <f t="shared" si="93"/>
        <v>45.634254917225647</v>
      </c>
      <c r="AG1109">
        <f t="shared" si="94"/>
        <v>-42.983179199155337</v>
      </c>
      <c r="AH1109">
        <f t="shared" si="95"/>
        <v>104.47226492746161</v>
      </c>
      <c r="AI1109">
        <f>SQRT(Table1[[#This Row],[ax]]*Table1[[#This Row],[ax]]+Table1[[#This Row],[ay]]*Table1[[#This Row],[ay]]+Table1[[#This Row],[az]]*Table1[[#This Row],[az]])-9.807</f>
        <v>0.22894995515392047</v>
      </c>
    </row>
    <row r="1110" spans="1:35" x14ac:dyDescent="0.25">
      <c r="A1110">
        <v>61791208</v>
      </c>
      <c r="B1110">
        <v>9.362171</v>
      </c>
      <c r="C1110">
        <v>-0.71132600000000001</v>
      </c>
      <c r="D1110">
        <v>-0.76729400000000003</v>
      </c>
      <c r="E1110">
        <v>6.624619</v>
      </c>
      <c r="F1110">
        <v>-1.3944259999999999</v>
      </c>
      <c r="G1110">
        <v>-0.68082399999999998</v>
      </c>
      <c r="H1110">
        <v>-61.514797000000002</v>
      </c>
      <c r="I1110">
        <v>15.021421999999999</v>
      </c>
      <c r="J1110">
        <v>31.37941</v>
      </c>
      <c r="K1110">
        <f>Table1[[#This Row],[mx]]-$W$8</f>
        <v>-53.605620425715657</v>
      </c>
      <c r="L1110">
        <f>Table1[[#This Row],[my]]-$X$8</f>
        <v>4.9041406907879601</v>
      </c>
      <c r="M1110" s="1">
        <f>Table1[[#This Row],[mz]]-$Y$8</f>
        <v>8.7764036067843918</v>
      </c>
      <c r="N1110" s="1">
        <f>Table1[[#This Row],[cx]]*$W$9+Table1[[#This Row],[cy]]*$X$9+Table1[[#This Row],[cz]]*$Y$9</f>
        <v>-1.0046862932481502</v>
      </c>
      <c r="O1110" s="1">
        <f>Table1[[#This Row],[cx]]*$W$10+Table1[[#This Row],[cy]]*$X$10+Table1[[#This Row],[cz]]*$Y$10</f>
        <v>-9.2335892260230965E-3</v>
      </c>
      <c r="P1110" s="1">
        <f>Table1[[#This Row],[cx]]*$W$11+Table1[[#This Row],[cy]]*$X$11+Table1[[#This Row],[cz]]*$Y$11</f>
        <v>0.25635985802676492</v>
      </c>
      <c r="Q1110">
        <f t="shared" si="91"/>
        <v>5.6550676462919598E-3</v>
      </c>
      <c r="R1110">
        <f t="shared" si="92"/>
        <v>-179.4734368316538</v>
      </c>
      <c r="AF1110">
        <f t="shared" si="93"/>
        <v>379.5627095821759</v>
      </c>
      <c r="AG1110">
        <f t="shared" si="94"/>
        <v>-79.894724643309331</v>
      </c>
      <c r="AH1110">
        <f t="shared" si="95"/>
        <v>-39.008341791214761</v>
      </c>
      <c r="AI1110">
        <f>SQRT(Table1[[#This Row],[ax]]*Table1[[#This Row],[ax]]+Table1[[#This Row],[ay]]*Table1[[#This Row],[ay]]+Table1[[#This Row],[az]]*Table1[[#This Row],[az]])-9.807</f>
        <v>-0.38654509623059674</v>
      </c>
    </row>
    <row r="1111" spans="1:35" x14ac:dyDescent="0.25">
      <c r="A1111">
        <v>61842720</v>
      </c>
      <c r="B1111">
        <v>10.863412</v>
      </c>
      <c r="C1111">
        <v>0.270347</v>
      </c>
      <c r="D1111">
        <v>-0.26927400000000001</v>
      </c>
      <c r="E1111">
        <v>4.1196109999999999</v>
      </c>
      <c r="F1111">
        <v>0.17419899999999999</v>
      </c>
      <c r="G1111">
        <v>-0.99055400000000005</v>
      </c>
      <c r="H1111">
        <v>-62.416775000000001</v>
      </c>
      <c r="I1111">
        <v>9.4110119999999995</v>
      </c>
      <c r="J1111">
        <v>29.125641000000002</v>
      </c>
      <c r="K1111">
        <f>Table1[[#This Row],[mx]]-$W$8</f>
        <v>-54.507598425715656</v>
      </c>
      <c r="L1111">
        <f>Table1[[#This Row],[my]]-$X$8</f>
        <v>-0.70626930921203979</v>
      </c>
      <c r="M1111" s="1">
        <f>Table1[[#This Row],[mz]]-$Y$8</f>
        <v>6.5226346067843934</v>
      </c>
      <c r="N1111" s="1">
        <f>Table1[[#This Row],[cx]]*$W$9+Table1[[#This Row],[cy]]*$X$9+Table1[[#This Row],[cz]]*$Y$9</f>
        <v>-1.0263335299298622</v>
      </c>
      <c r="O1111" s="1">
        <f>Table1[[#This Row],[cx]]*$W$10+Table1[[#This Row],[cy]]*$X$10+Table1[[#This Row],[cz]]*$Y$10</f>
        <v>-9.4056077730062443E-2</v>
      </c>
      <c r="P1111" s="1">
        <f>Table1[[#This Row],[cx]]*$W$11+Table1[[#This Row],[cy]]*$X$11+Table1[[#This Row],[cz]]*$Y$11</f>
        <v>0.17709707406526648</v>
      </c>
      <c r="Q1111">
        <f t="shared" si="91"/>
        <v>8.7554261299397623E-3</v>
      </c>
      <c r="R1111">
        <f t="shared" si="92"/>
        <v>-174.76388003870153</v>
      </c>
      <c r="AF1111">
        <f t="shared" si="93"/>
        <v>236.03632353566857</v>
      </c>
      <c r="AG1111">
        <f t="shared" si="94"/>
        <v>9.9808674953994263</v>
      </c>
      <c r="AH1111">
        <f t="shared" si="95"/>
        <v>-56.754563579801747</v>
      </c>
      <c r="AI1111">
        <f>SQRT(Table1[[#This Row],[ax]]*Table1[[#This Row],[ax]]+Table1[[#This Row],[ay]]*Table1[[#This Row],[ay]]+Table1[[#This Row],[az]]*Table1[[#This Row],[az]])-9.807</f>
        <v>1.063111143370568</v>
      </c>
    </row>
    <row r="1112" spans="1:35" x14ac:dyDescent="0.25">
      <c r="A1112">
        <v>61894234</v>
      </c>
      <c r="B1112">
        <v>9.0796410000000005</v>
      </c>
      <c r="C1112">
        <v>0.44752700000000001</v>
      </c>
      <c r="D1112">
        <v>-1.3082E-2</v>
      </c>
      <c r="E1112">
        <v>4.736675</v>
      </c>
      <c r="F1112">
        <v>1.922058</v>
      </c>
      <c r="G1112">
        <v>6.1143999999999997E-2</v>
      </c>
      <c r="H1112">
        <v>-60.973613999999998</v>
      </c>
      <c r="I1112">
        <v>6.1533540000000002</v>
      </c>
      <c r="J1112">
        <v>32.246243</v>
      </c>
      <c r="K1112">
        <f>Table1[[#This Row],[mx]]-$W$8</f>
        <v>-53.064437425715653</v>
      </c>
      <c r="L1112">
        <f>Table1[[#This Row],[my]]-$X$8</f>
        <v>-3.9639273092120391</v>
      </c>
      <c r="M1112" s="1">
        <f>Table1[[#This Row],[mz]]-$Y$8</f>
        <v>9.6432366067843915</v>
      </c>
      <c r="N1112" s="1">
        <f>Table1[[#This Row],[cx]]*$W$9+Table1[[#This Row],[cy]]*$X$9+Table1[[#This Row],[cz]]*$Y$9</f>
        <v>-0.99379764841743834</v>
      </c>
      <c r="O1112" s="1">
        <f>Table1[[#This Row],[cx]]*$W$10+Table1[[#This Row],[cy]]*$X$10+Table1[[#This Row],[cz]]*$Y$10</f>
        <v>-0.17599842310198682</v>
      </c>
      <c r="P1112" s="1">
        <f>Table1[[#This Row],[cx]]*$W$11+Table1[[#This Row],[cy]]*$X$11+Table1[[#This Row],[cz]]*$Y$11</f>
        <v>0.2076661266459652</v>
      </c>
      <c r="Q1112">
        <f t="shared" si="91"/>
        <v>3.8111399820743999E-3</v>
      </c>
      <c r="R1112">
        <f t="shared" si="92"/>
        <v>-169.95722602272173</v>
      </c>
      <c r="AF1112">
        <f t="shared" si="93"/>
        <v>271.39148642512919</v>
      </c>
      <c r="AG1112">
        <f t="shared" si="94"/>
        <v>110.12581137935598</v>
      </c>
      <c r="AH1112">
        <f t="shared" si="95"/>
        <v>3.5032931425479052</v>
      </c>
      <c r="AI1112">
        <f>SQRT(Table1[[#This Row],[ax]]*Table1[[#This Row],[ax]]+Table1[[#This Row],[ay]]*Table1[[#This Row],[ay]]+Table1[[#This Row],[az]]*Table1[[#This Row],[az]])-9.807</f>
        <v>-0.71632718423251163</v>
      </c>
    </row>
    <row r="1113" spans="1:35" x14ac:dyDescent="0.25">
      <c r="A1113">
        <v>61945765</v>
      </c>
      <c r="B1113">
        <v>9.5752659999999992</v>
      </c>
      <c r="C1113">
        <v>0.45470899999999997</v>
      </c>
      <c r="D1113">
        <v>0.53042999999999996</v>
      </c>
      <c r="E1113">
        <v>5.4972849999999998</v>
      </c>
      <c r="F1113">
        <v>1.1108469999999999</v>
      </c>
      <c r="G1113">
        <v>1.423638</v>
      </c>
      <c r="H1113">
        <v>-60.973613999999998</v>
      </c>
      <c r="I1113">
        <v>6.5153160000000003</v>
      </c>
      <c r="J1113">
        <v>33.633178999999998</v>
      </c>
      <c r="K1113">
        <f>Table1[[#This Row],[mx]]-$W$8</f>
        <v>-53.064437425715653</v>
      </c>
      <c r="L1113">
        <f>Table1[[#This Row],[my]]-$X$8</f>
        <v>-3.6019653092120389</v>
      </c>
      <c r="M1113" s="1">
        <f>Table1[[#This Row],[mz]]-$Y$8</f>
        <v>11.03017260678439</v>
      </c>
      <c r="N1113" s="1">
        <f>Table1[[#This Row],[cx]]*$W$9+Table1[[#This Row],[cy]]*$X$9+Table1[[#This Row],[cz]]*$Y$9</f>
        <v>-0.99136004607878203</v>
      </c>
      <c r="O1113" s="1">
        <f>Table1[[#This Row],[cx]]*$W$10+Table1[[#This Row],[cy]]*$X$10+Table1[[#This Row],[cz]]*$Y$10</f>
        <v>-0.18004111735248346</v>
      </c>
      <c r="P1113" s="1">
        <f>Table1[[#This Row],[cx]]*$W$11+Table1[[#This Row],[cy]]*$X$11+Table1[[#This Row],[cz]]*$Y$11</f>
        <v>0.234985502963073</v>
      </c>
      <c r="Q1113">
        <f t="shared" si="91"/>
        <v>4.9600653644704656E-3</v>
      </c>
      <c r="R1113">
        <f t="shared" si="92"/>
        <v>-169.70668792514246</v>
      </c>
      <c r="AF1113">
        <f t="shared" si="93"/>
        <v>314.97122928057473</v>
      </c>
      <c r="AG1113">
        <f t="shared" si="94"/>
        <v>63.646844784768952</v>
      </c>
      <c r="AH1113">
        <f t="shared" si="95"/>
        <v>81.568448954445486</v>
      </c>
      <c r="AI1113">
        <f>SQRT(Table1[[#This Row],[ax]]*Table1[[#This Row],[ax]]+Table1[[#This Row],[ay]]*Table1[[#This Row],[ay]]+Table1[[#This Row],[az]]*Table1[[#This Row],[az]])-9.807</f>
        <v>-0.20627944212847282</v>
      </c>
    </row>
    <row r="1114" spans="1:35" x14ac:dyDescent="0.25">
      <c r="A1114">
        <v>61997289</v>
      </c>
      <c r="B1114">
        <v>10.511447</v>
      </c>
      <c r="C1114">
        <v>-4.8099000000000003E-2</v>
      </c>
      <c r="D1114">
        <v>0.37958799999999998</v>
      </c>
      <c r="E1114">
        <v>7.0161090000000002</v>
      </c>
      <c r="F1114">
        <v>-0.73368599999999995</v>
      </c>
      <c r="G1114">
        <v>1.990367</v>
      </c>
      <c r="H1114">
        <v>-59.530448999999997</v>
      </c>
      <c r="I1114">
        <v>7.2392399999999997</v>
      </c>
      <c r="J1114">
        <v>32.939712999999998</v>
      </c>
      <c r="K1114">
        <f>Table1[[#This Row],[mx]]-$W$8</f>
        <v>-51.621272425715652</v>
      </c>
      <c r="L1114">
        <f>Table1[[#This Row],[my]]-$X$8</f>
        <v>-2.8780413092120396</v>
      </c>
      <c r="M1114" s="1">
        <f>Table1[[#This Row],[mz]]-$Y$8</f>
        <v>10.336706606784389</v>
      </c>
      <c r="N1114" s="1">
        <f>Table1[[#This Row],[cx]]*$W$9+Table1[[#This Row],[cy]]*$X$9+Table1[[#This Row],[cz]]*$Y$9</f>
        <v>-0.96501511186996247</v>
      </c>
      <c r="O1114" s="1">
        <f>Table1[[#This Row],[cx]]*$W$10+Table1[[#This Row],[cy]]*$X$10+Table1[[#This Row],[cz]]*$Y$10</f>
        <v>-0.16081354356721672</v>
      </c>
      <c r="P1114" s="1">
        <f>Table1[[#This Row],[cx]]*$W$11+Table1[[#This Row],[cy]]*$X$11+Table1[[#This Row],[cz]]*$Y$11</f>
        <v>0.22606112020223046</v>
      </c>
      <c r="Q1114">
        <f t="shared" si="91"/>
        <v>6.754854192493964E-5</v>
      </c>
      <c r="R1114">
        <f t="shared" si="92"/>
        <v>-170.53896651492261</v>
      </c>
      <c r="AF1114">
        <f t="shared" si="93"/>
        <v>401.99343430375251</v>
      </c>
      <c r="AG1114">
        <f t="shared" si="94"/>
        <v>-42.037111287835316</v>
      </c>
      <c r="AH1114">
        <f t="shared" si="95"/>
        <v>114.03962878211513</v>
      </c>
      <c r="AI1114">
        <f>SQRT(Table1[[#This Row],[ax]]*Table1[[#This Row],[ax]]+Table1[[#This Row],[ay]]*Table1[[#This Row],[ay]]+Table1[[#This Row],[az]]*Table1[[#This Row],[az]])-9.807</f>
        <v>0.71140855820660676</v>
      </c>
    </row>
    <row r="1115" spans="1:35" x14ac:dyDescent="0.25">
      <c r="A1115">
        <v>62048780</v>
      </c>
      <c r="B1115">
        <v>9.639913</v>
      </c>
      <c r="C1115">
        <v>-0.186969</v>
      </c>
      <c r="D1115">
        <v>-0.26927400000000001</v>
      </c>
      <c r="E1115">
        <v>8.7298790000000004</v>
      </c>
      <c r="F1115">
        <v>-1.0998760000000001</v>
      </c>
      <c r="G1115">
        <v>0.80524300000000004</v>
      </c>
      <c r="H1115">
        <v>-61.695194000000001</v>
      </c>
      <c r="I1115">
        <v>7.9631639999999999</v>
      </c>
      <c r="J1115">
        <v>32.246243</v>
      </c>
      <c r="K1115">
        <f>Table1[[#This Row],[mx]]-$W$8</f>
        <v>-53.786017425715656</v>
      </c>
      <c r="L1115">
        <f>Table1[[#This Row],[my]]-$X$8</f>
        <v>-2.1541173092120394</v>
      </c>
      <c r="M1115" s="1">
        <f>Table1[[#This Row],[mz]]-$Y$8</f>
        <v>9.6432366067843915</v>
      </c>
      <c r="N1115" s="1">
        <f>Table1[[#This Row],[cx]]*$W$9+Table1[[#This Row],[cy]]*$X$9+Table1[[#This Row],[cz]]*$Y$9</f>
        <v>-1.0073465701503526</v>
      </c>
      <c r="O1115" s="1">
        <f>Table1[[#This Row],[cx]]*$W$10+Table1[[#This Row],[cy]]*$X$10+Table1[[#This Row],[cz]]*$Y$10</f>
        <v>-0.14366856377080495</v>
      </c>
      <c r="P1115" s="1">
        <f>Table1[[#This Row],[cx]]*$W$11+Table1[[#This Row],[cy]]*$X$11+Table1[[#This Row],[cz]]*$Y$11</f>
        <v>0.22149610120513086</v>
      </c>
      <c r="Q1115">
        <f t="shared" si="91"/>
        <v>7.1315139302966426E-3</v>
      </c>
      <c r="R1115">
        <f t="shared" si="92"/>
        <v>-171.88316925815516</v>
      </c>
      <c r="AF1115">
        <f t="shared" si="93"/>
        <v>500.18522235988763</v>
      </c>
      <c r="AG1115">
        <f t="shared" si="94"/>
        <v>-63.018252787730937</v>
      </c>
      <c r="AH1115">
        <f t="shared" si="95"/>
        <v>46.137025382452954</v>
      </c>
      <c r="AI1115">
        <f>SQRT(Table1[[#This Row],[ax]]*Table1[[#This Row],[ax]]+Table1[[#This Row],[ay]]*Table1[[#This Row],[ay]]+Table1[[#This Row],[az]]*Table1[[#This Row],[az]])-9.807</f>
        <v>-0.16151460311063381</v>
      </c>
    </row>
    <row r="1116" spans="1:35" x14ac:dyDescent="0.25">
      <c r="A1116">
        <v>62100290</v>
      </c>
      <c r="B1116">
        <v>8.8138710000000007</v>
      </c>
      <c r="C1116">
        <v>0.35414800000000002</v>
      </c>
      <c r="D1116">
        <v>-0.54701599999999995</v>
      </c>
      <c r="E1116">
        <v>8.7298790000000004</v>
      </c>
      <c r="F1116">
        <v>-0.64446899999999996</v>
      </c>
      <c r="G1116">
        <v>-0.460843</v>
      </c>
      <c r="H1116">
        <v>-59.891243000000003</v>
      </c>
      <c r="I1116">
        <v>6.1533540000000002</v>
      </c>
      <c r="J1116">
        <v>28.085438</v>
      </c>
      <c r="K1116">
        <f>Table1[[#This Row],[mx]]-$W$8</f>
        <v>-51.982066425715658</v>
      </c>
      <c r="L1116">
        <f>Table1[[#This Row],[my]]-$X$8</f>
        <v>-3.9639273092120391</v>
      </c>
      <c r="M1116" s="1">
        <f>Table1[[#This Row],[mz]]-$Y$8</f>
        <v>5.4824316067843917</v>
      </c>
      <c r="N1116" s="1">
        <f>Table1[[#This Row],[cx]]*$W$9+Table1[[#This Row],[cy]]*$X$9+Table1[[#This Row],[cz]]*$Y$9</f>
        <v>-0.98039578225503321</v>
      </c>
      <c r="O1116" s="1">
        <f>Table1[[#This Row],[cx]]*$W$10+Table1[[#This Row],[cy]]*$X$10+Table1[[#This Row],[cz]]*$Y$10</f>
        <v>-0.14359774720441529</v>
      </c>
      <c r="P1116" s="1">
        <f>Table1[[#This Row],[cx]]*$W$11+Table1[[#This Row],[cy]]*$X$11+Table1[[#This Row],[cz]]*$Y$11</f>
        <v>0.13217507705027959</v>
      </c>
      <c r="Q1116">
        <f t="shared" si="91"/>
        <v>5.3808994113881803E-7</v>
      </c>
      <c r="R1116">
        <f t="shared" si="92"/>
        <v>-171.66718669917759</v>
      </c>
      <c r="AF1116">
        <f t="shared" si="93"/>
        <v>500.18522235988763</v>
      </c>
      <c r="AG1116">
        <f t="shared" si="94"/>
        <v>-36.925353727016649</v>
      </c>
      <c r="AH1116">
        <f t="shared" si="95"/>
        <v>-26.404358918147398</v>
      </c>
      <c r="AI1116">
        <f>SQRT(Table1[[#This Row],[ax]]*Table1[[#This Row],[ax]]+Table1[[#This Row],[ay]]*Table1[[#This Row],[ay]]+Table1[[#This Row],[az]]*Table1[[#This Row],[az]])-9.807</f>
        <v>-0.96907211418869998</v>
      </c>
    </row>
    <row r="1117" spans="1:35" x14ac:dyDescent="0.25">
      <c r="A1117">
        <v>62151806</v>
      </c>
      <c r="B1117">
        <v>10.681443</v>
      </c>
      <c r="C1117">
        <v>0.99343199999999998</v>
      </c>
      <c r="D1117">
        <v>-0.175896</v>
      </c>
      <c r="E1117">
        <v>8.0747319999999991</v>
      </c>
      <c r="F1117">
        <v>0.68074000000000001</v>
      </c>
      <c r="G1117">
        <v>-0.33780300000000002</v>
      </c>
      <c r="H1117">
        <v>-61.334403999999999</v>
      </c>
      <c r="I1117">
        <v>2.1717719999999998</v>
      </c>
      <c r="J1117">
        <v>24.964834</v>
      </c>
      <c r="K1117">
        <f>Table1[[#This Row],[mx]]-$W$8</f>
        <v>-53.425227425715654</v>
      </c>
      <c r="L1117">
        <f>Table1[[#This Row],[my]]-$X$8</f>
        <v>-7.9455093092120395</v>
      </c>
      <c r="M1117" s="1">
        <f>Table1[[#This Row],[mz]]-$Y$8</f>
        <v>2.3618276067843915</v>
      </c>
      <c r="N1117" s="1">
        <f>Table1[[#This Row],[cx]]*$W$9+Table1[[#This Row],[cy]]*$X$9+Table1[[#This Row],[cz]]*$Y$9</f>
        <v>-1.0136769364707565</v>
      </c>
      <c r="O1117" s="1">
        <f>Table1[[#This Row],[cx]]*$W$10+Table1[[#This Row],[cy]]*$X$10+Table1[[#This Row],[cz]]*$Y$10</f>
        <v>-0.19264091889474308</v>
      </c>
      <c r="P1117" s="1">
        <f>Table1[[#This Row],[cx]]*$W$11+Table1[[#This Row],[cy]]*$X$11+Table1[[#This Row],[cz]]*$Y$11</f>
        <v>4.9773628972384257E-2</v>
      </c>
      <c r="Q1117">
        <f t="shared" si="91"/>
        <v>4.5062850943597341E-3</v>
      </c>
      <c r="R1117">
        <f t="shared" si="92"/>
        <v>-169.23972527007243</v>
      </c>
      <c r="AF1117">
        <f t="shared" si="93"/>
        <v>462.64806429923021</v>
      </c>
      <c r="AG1117">
        <f t="shared" si="94"/>
        <v>39.00352894573566</v>
      </c>
      <c r="AH1117">
        <f t="shared" si="95"/>
        <v>-19.35468620685775</v>
      </c>
      <c r="AI1117">
        <f>SQRT(Table1[[#This Row],[ax]]*Table1[[#This Row],[ax]]+Table1[[#This Row],[ay]]*Table1[[#This Row],[ay]]+Table1[[#This Row],[az]]*Table1[[#This Row],[az]])-9.807</f>
        <v>0.92198276183203554</v>
      </c>
    </row>
    <row r="1118" spans="1:35" x14ac:dyDescent="0.25">
      <c r="A1118">
        <v>62203318</v>
      </c>
      <c r="B1118">
        <v>9.2352720000000001</v>
      </c>
      <c r="C1118">
        <v>0.93118000000000001</v>
      </c>
      <c r="D1118">
        <v>0.40831899999999999</v>
      </c>
      <c r="E1118">
        <v>5.180631</v>
      </c>
      <c r="F1118">
        <v>1.4842280000000001</v>
      </c>
      <c r="G1118">
        <v>0.70084500000000005</v>
      </c>
      <c r="H1118">
        <v>-59.710845999999997</v>
      </c>
      <c r="I1118">
        <v>0.54294299999999995</v>
      </c>
      <c r="J1118">
        <v>22.364329999999999</v>
      </c>
      <c r="K1118">
        <f>Table1[[#This Row],[mx]]-$W$8</f>
        <v>-51.801669425715652</v>
      </c>
      <c r="L1118">
        <f>Table1[[#This Row],[my]]-$X$8</f>
        <v>-9.57433830921204</v>
      </c>
      <c r="M1118" s="1">
        <f>Table1[[#This Row],[mz]]-$Y$8</f>
        <v>-0.23867639321560929</v>
      </c>
      <c r="N1118" s="1">
        <f>Table1[[#This Row],[cx]]*$W$9+Table1[[#This Row],[cy]]*$X$9+Table1[[#This Row],[cz]]*$Y$9</f>
        <v>-0.98744091076056484</v>
      </c>
      <c r="O1118" s="1">
        <f>Table1[[#This Row],[cx]]*$W$10+Table1[[#This Row],[cy]]*$X$10+Table1[[#This Row],[cz]]*$Y$10</f>
        <v>-0.2013155457554909</v>
      </c>
      <c r="P1118" s="1">
        <f>Table1[[#This Row],[cx]]*$W$11+Table1[[#This Row],[cy]]*$X$11+Table1[[#This Row],[cz]]*$Y$11</f>
        <v>-1.0214924995552425E-2</v>
      </c>
      <c r="Q1118">
        <f t="shared" si="91"/>
        <v>2.4560675388669232E-4</v>
      </c>
      <c r="R1118">
        <f t="shared" si="92"/>
        <v>-168.47668822311937</v>
      </c>
      <c r="AF1118">
        <f t="shared" si="93"/>
        <v>296.8282915146392</v>
      </c>
      <c r="AG1118">
        <f t="shared" si="94"/>
        <v>85.040000235143154</v>
      </c>
      <c r="AH1118">
        <f t="shared" si="95"/>
        <v>40.155460592846183</v>
      </c>
      <c r="AI1118">
        <f>SQRT(Table1[[#This Row],[ax]]*Table1[[#This Row],[ax]]+Table1[[#This Row],[ay]]*Table1[[#This Row],[ay]]+Table1[[#This Row],[az]]*Table1[[#This Row],[az]])-9.807</f>
        <v>-0.51592527679682298</v>
      </c>
    </row>
    <row r="1119" spans="1:35" x14ac:dyDescent="0.25">
      <c r="A1119">
        <v>62254816</v>
      </c>
      <c r="B1119">
        <v>9.0389379999999999</v>
      </c>
      <c r="C1119">
        <v>0.44034400000000001</v>
      </c>
      <c r="D1119">
        <v>0.82014299999999996</v>
      </c>
      <c r="E1119">
        <v>2.9280949999999999</v>
      </c>
      <c r="F1119">
        <v>0.238649</v>
      </c>
      <c r="G1119">
        <v>1.4526669999999999</v>
      </c>
      <c r="H1119">
        <v>-61.875591</v>
      </c>
      <c r="I1119">
        <v>5.610411</v>
      </c>
      <c r="J1119">
        <v>24.444732999999999</v>
      </c>
      <c r="K1119">
        <f>Table1[[#This Row],[mx]]-$W$8</f>
        <v>-53.966414425715655</v>
      </c>
      <c r="L1119">
        <f>Table1[[#This Row],[my]]-$X$8</f>
        <v>-4.5068703092120392</v>
      </c>
      <c r="M1119" s="1">
        <f>Table1[[#This Row],[mz]]-$Y$8</f>
        <v>1.8417266067843912</v>
      </c>
      <c r="N1119" s="1">
        <f>Table1[[#This Row],[cx]]*$W$9+Table1[[#This Row],[cy]]*$X$9+Table1[[#This Row],[cz]]*$Y$9</f>
        <v>-1.0245245280119926</v>
      </c>
      <c r="O1119" s="1">
        <f>Table1[[#This Row],[cx]]*$W$10+Table1[[#This Row],[cy]]*$X$10+Table1[[#This Row],[cz]]*$Y$10</f>
        <v>-0.12676319592894636</v>
      </c>
      <c r="P1119" s="1">
        <f>Table1[[#This Row],[cx]]*$W$11+Table1[[#This Row],[cy]]*$X$11+Table1[[#This Row],[cz]]*$Y$11</f>
        <v>6.5775006390161872E-2</v>
      </c>
      <c r="Q1119">
        <f t="shared" si="91"/>
        <v>4.9064095875239822E-3</v>
      </c>
      <c r="R1119">
        <f t="shared" si="92"/>
        <v>-172.94670839781566</v>
      </c>
      <c r="AF1119">
        <f t="shared" si="93"/>
        <v>167.76748551335876</v>
      </c>
      <c r="AG1119">
        <f t="shared" si="94"/>
        <v>13.673580485017583</v>
      </c>
      <c r="AH1119">
        <f t="shared" si="95"/>
        <v>83.23168813793076</v>
      </c>
      <c r="AI1119">
        <f>SQRT(Table1[[#This Row],[ax]]*Table1[[#This Row],[ax]]+Table1[[#This Row],[ay]]*Table1[[#This Row],[ay]]+Table1[[#This Row],[az]]*Table1[[#This Row],[az]])-9.807</f>
        <v>-0.72025484308990961</v>
      </c>
    </row>
    <row r="1120" spans="1:35" x14ac:dyDescent="0.25">
      <c r="A1120">
        <v>62306318</v>
      </c>
      <c r="B1120">
        <v>9.5225910000000002</v>
      </c>
      <c r="C1120">
        <v>-8.1618999999999997E-2</v>
      </c>
      <c r="D1120">
        <v>0.67169500000000004</v>
      </c>
      <c r="E1120">
        <v>1.8779939999999999</v>
      </c>
      <c r="F1120">
        <v>-1.1930879999999999</v>
      </c>
      <c r="G1120">
        <v>0.60816599999999998</v>
      </c>
      <c r="H1120">
        <v>-60.973613999999998</v>
      </c>
      <c r="I1120">
        <v>8.3251259999999991</v>
      </c>
      <c r="J1120">
        <v>23.231165000000001</v>
      </c>
      <c r="K1120">
        <f>Table1[[#This Row],[mx]]-$W$8</f>
        <v>-53.064437425715653</v>
      </c>
      <c r="L1120">
        <f>Table1[[#This Row],[my]]-$X$8</f>
        <v>-1.7921553092120401</v>
      </c>
      <c r="M1120" s="1">
        <f>Table1[[#This Row],[mz]]-$Y$8</f>
        <v>0.6281586067843925</v>
      </c>
      <c r="N1120" s="1">
        <f>Table1[[#This Row],[cx]]*$W$9+Table1[[#This Row],[cy]]*$X$9+Table1[[#This Row],[cz]]*$Y$9</f>
        <v>-1.0091762599584249</v>
      </c>
      <c r="O1120" s="1">
        <f>Table1[[#This Row],[cx]]*$W$10+Table1[[#This Row],[cy]]*$X$10+Table1[[#This Row],[cz]]*$Y$10</f>
        <v>-6.785499858539755E-2</v>
      </c>
      <c r="P1120" s="1">
        <f>Table1[[#This Row],[cx]]*$W$11+Table1[[#This Row],[cy]]*$X$11+Table1[[#This Row],[cz]]*$Y$11</f>
        <v>6.2485512458523906E-2</v>
      </c>
      <c r="Q1120">
        <f t="shared" si="91"/>
        <v>7.2605801745180066E-4</v>
      </c>
      <c r="R1120">
        <f t="shared" si="92"/>
        <v>-176.1533359664592</v>
      </c>
      <c r="AF1120">
        <f t="shared" si="93"/>
        <v>107.60113015089152</v>
      </c>
      <c r="AG1120">
        <f t="shared" si="94"/>
        <v>-68.358906987704358</v>
      </c>
      <c r="AH1120">
        <f t="shared" si="95"/>
        <v>34.84534504335322</v>
      </c>
      <c r="AI1120">
        <f>SQRT(Table1[[#This Row],[ax]]*Table1[[#This Row],[ax]]+Table1[[#This Row],[ay]]*Table1[[#This Row],[ay]]+Table1[[#This Row],[az]]*Table1[[#This Row],[az]])-9.807</f>
        <v>-0.26039981001262369</v>
      </c>
    </row>
    <row r="1121" spans="1:35" x14ac:dyDescent="0.25">
      <c r="A1121">
        <v>62357826</v>
      </c>
      <c r="B1121">
        <v>9.82667</v>
      </c>
      <c r="C1121">
        <v>0.181757</v>
      </c>
      <c r="D1121">
        <v>0.38677</v>
      </c>
      <c r="E1121">
        <v>0.61137600000000003</v>
      </c>
      <c r="F1121">
        <v>-0.64073999999999998</v>
      </c>
      <c r="G1121">
        <v>-0.94767699999999999</v>
      </c>
      <c r="H1121">
        <v>-60.793216999999999</v>
      </c>
      <c r="I1121">
        <v>9.2300310000000003</v>
      </c>
      <c r="J1121">
        <v>20.630661</v>
      </c>
      <c r="K1121">
        <f>Table1[[#This Row],[mx]]-$W$8</f>
        <v>-52.884040425715654</v>
      </c>
      <c r="L1121">
        <f>Table1[[#This Row],[my]]-$X$8</f>
        <v>-0.88725030921203896</v>
      </c>
      <c r="M1121" s="1">
        <f>Table1[[#This Row],[mz]]-$Y$8</f>
        <v>-1.9723453932156083</v>
      </c>
      <c r="N1121" s="1">
        <f>Table1[[#This Row],[cx]]*$W$9+Table1[[#This Row],[cy]]*$X$9+Table1[[#This Row],[cz]]*$Y$9</f>
        <v>-1.0101498871353032</v>
      </c>
      <c r="O1121" s="1">
        <f>Table1[[#This Row],[cx]]*$W$10+Table1[[#This Row],[cy]]*$X$10+Table1[[#This Row],[cz]]*$Y$10</f>
        <v>-3.1517737211445102E-2</v>
      </c>
      <c r="P1121" s="1">
        <f>Table1[[#This Row],[cx]]*$W$11+Table1[[#This Row],[cy]]*$X$11+Table1[[#This Row],[cz]]*$Y$11</f>
        <v>2.2382054841354887E-2</v>
      </c>
      <c r="Q1121">
        <f t="shared" si="91"/>
        <v>4.7948380374084694E-4</v>
      </c>
      <c r="R1121">
        <f t="shared" si="92"/>
        <v>-178.21289128394295</v>
      </c>
      <c r="AF1121">
        <f t="shared" si="93"/>
        <v>35.029264495590219</v>
      </c>
      <c r="AG1121">
        <f t="shared" si="94"/>
        <v>-36.711697765212364</v>
      </c>
      <c r="AH1121">
        <f t="shared" si="95"/>
        <v>-54.297892441619318</v>
      </c>
      <c r="AI1121">
        <f>SQRT(Table1[[#This Row],[ax]]*Table1[[#This Row],[ax]]+Table1[[#This Row],[ay]]*Table1[[#This Row],[ay]]+Table1[[#This Row],[az]]*Table1[[#This Row],[az]])-9.807</f>
        <v>2.895800768023804E-2</v>
      </c>
    </row>
    <row r="1122" spans="1:35" x14ac:dyDescent="0.25">
      <c r="A1122">
        <v>62409325</v>
      </c>
      <c r="B1122">
        <v>8.8330260000000003</v>
      </c>
      <c r="C1122">
        <v>0.66062100000000001</v>
      </c>
      <c r="D1122">
        <v>0.52324700000000002</v>
      </c>
      <c r="E1122">
        <v>-1.6992179999999999</v>
      </c>
      <c r="F1122">
        <v>0.33851900000000001</v>
      </c>
      <c r="G1122">
        <v>-0.80945599999999995</v>
      </c>
      <c r="H1122">
        <v>-62.957962000000002</v>
      </c>
      <c r="I1122">
        <v>6.6962970000000004</v>
      </c>
      <c r="J1122">
        <v>19.59046</v>
      </c>
      <c r="K1122">
        <f>Table1[[#This Row],[mx]]-$W$8</f>
        <v>-55.048785425715657</v>
      </c>
      <c r="L1122">
        <f>Table1[[#This Row],[my]]-$X$8</f>
        <v>-3.4209843092120389</v>
      </c>
      <c r="M1122" s="1">
        <f>Table1[[#This Row],[mz]]-$Y$8</f>
        <v>-3.012546393215608</v>
      </c>
      <c r="N1122" s="1">
        <f>Table1[[#This Row],[cx]]*$W$9+Table1[[#This Row],[cy]]*$X$9+Table1[[#This Row],[cz]]*$Y$9</f>
        <v>-1.0534167961016758</v>
      </c>
      <c r="O1122" s="1">
        <f>Table1[[#This Row],[cx]]*$W$10+Table1[[#This Row],[cy]]*$X$10+Table1[[#This Row],[cz]]*$Y$10</f>
        <v>-7.0668277160353621E-2</v>
      </c>
      <c r="P1122" s="1">
        <f>Table1[[#This Row],[cx]]*$W$11+Table1[[#This Row],[cy]]*$X$11+Table1[[#This Row],[cz]]*$Y$11</f>
        <v>-1.1689412177456761E-2</v>
      </c>
      <c r="Q1122">
        <f t="shared" si="91"/>
        <v>1.318307990641281E-2</v>
      </c>
      <c r="R1122">
        <f t="shared" si="92"/>
        <v>-176.1620733639534</v>
      </c>
      <c r="AF1122">
        <f t="shared" si="93"/>
        <v>-97.358019872660719</v>
      </c>
      <c r="AG1122">
        <f t="shared" si="94"/>
        <v>19.395709984989114</v>
      </c>
      <c r="AH1122">
        <f t="shared" si="95"/>
        <v>-46.378412501541561</v>
      </c>
      <c r="AI1122">
        <f>SQRT(Table1[[#This Row],[ax]]*Table1[[#This Row],[ax]]+Table1[[#This Row],[ay]]*Table1[[#This Row],[ay]]+Table1[[#This Row],[az]]*Table1[[#This Row],[az]])-9.807</f>
        <v>-0.93386324655559072</v>
      </c>
    </row>
    <row r="1123" spans="1:35" x14ac:dyDescent="0.25">
      <c r="A1123">
        <v>62460831</v>
      </c>
      <c r="B1123">
        <v>9.1155559999999998</v>
      </c>
      <c r="C1123">
        <v>0.41639999999999999</v>
      </c>
      <c r="D1123">
        <v>0.54240200000000005</v>
      </c>
      <c r="E1123">
        <v>-3.482764</v>
      </c>
      <c r="F1123">
        <v>-0.134466</v>
      </c>
      <c r="G1123">
        <v>0.27819500000000003</v>
      </c>
      <c r="H1123">
        <v>-60.071635999999998</v>
      </c>
      <c r="I1123">
        <v>3.0766770000000001</v>
      </c>
      <c r="J1123">
        <v>22.017596999999999</v>
      </c>
      <c r="K1123">
        <f>Table1[[#This Row],[mx]]-$W$8</f>
        <v>-52.162459425715653</v>
      </c>
      <c r="L1123">
        <f>Table1[[#This Row],[my]]-$X$8</f>
        <v>-7.0406043092120392</v>
      </c>
      <c r="M1123" s="1">
        <f>Table1[[#This Row],[mz]]-$Y$8</f>
        <v>-0.5854093932156097</v>
      </c>
      <c r="N1123" s="1">
        <f>Table1[[#This Row],[cx]]*$W$9+Table1[[#This Row],[cy]]*$X$9+Table1[[#This Row],[cz]]*$Y$9</f>
        <v>-0.9946477690360469</v>
      </c>
      <c r="O1123" s="1">
        <f>Table1[[#This Row],[cx]]*$W$10+Table1[[#This Row],[cy]]*$X$10+Table1[[#This Row],[cz]]*$Y$10</f>
        <v>-0.15303088623439343</v>
      </c>
      <c r="P1123" s="1">
        <f>Table1[[#This Row],[cx]]*$W$11+Table1[[#This Row],[cy]]*$X$11+Table1[[#This Row],[cz]]*$Y$11</f>
        <v>2.1804214955915367E-3</v>
      </c>
      <c r="Q1123">
        <f t="shared" si="91"/>
        <v>1.624959729209527E-4</v>
      </c>
      <c r="R1123">
        <f t="shared" si="92"/>
        <v>-171.25337897681521</v>
      </c>
      <c r="AF1123">
        <f t="shared" si="93"/>
        <v>-199.54767824010065</v>
      </c>
      <c r="AG1123">
        <f t="shared" si="94"/>
        <v>-7.7043342880061276</v>
      </c>
      <c r="AH1123">
        <f t="shared" si="95"/>
        <v>15.939399381641937</v>
      </c>
      <c r="AI1123">
        <f>SQRT(Table1[[#This Row],[ax]]*Table1[[#This Row],[ax]]+Table1[[#This Row],[ay]]*Table1[[#This Row],[ay]]+Table1[[#This Row],[az]]*Table1[[#This Row],[az]])-9.807</f>
        <v>-0.66583212719840823</v>
      </c>
    </row>
    <row r="1124" spans="1:35" x14ac:dyDescent="0.25">
      <c r="A1124">
        <v>62512341</v>
      </c>
      <c r="B1124">
        <v>9.5848440000000004</v>
      </c>
      <c r="C1124">
        <v>-0.24682699999999999</v>
      </c>
      <c r="D1124">
        <v>0.39634799999999998</v>
      </c>
      <c r="E1124">
        <v>-3.1365479999999999</v>
      </c>
      <c r="F1124">
        <v>-1.095083</v>
      </c>
      <c r="G1124">
        <v>-0.202513</v>
      </c>
      <c r="H1124">
        <v>-60.793216999999999</v>
      </c>
      <c r="I1124">
        <v>4.5245249999999997</v>
      </c>
      <c r="J1124">
        <v>19.937194999999999</v>
      </c>
      <c r="K1124">
        <f>Table1[[#This Row],[mx]]-$W$8</f>
        <v>-52.884040425715654</v>
      </c>
      <c r="L1124">
        <f>Table1[[#This Row],[my]]-$X$8</f>
        <v>-5.5927563092120396</v>
      </c>
      <c r="M1124" s="1">
        <f>Table1[[#This Row],[mz]]-$Y$8</f>
        <v>-2.6658113932156091</v>
      </c>
      <c r="N1124" s="1">
        <f>Table1[[#This Row],[cx]]*$W$9+Table1[[#This Row],[cy]]*$X$9+Table1[[#This Row],[cz]]*$Y$9</f>
        <v>-1.0118344781194919</v>
      </c>
      <c r="O1124" s="1">
        <f>Table1[[#This Row],[cx]]*$W$10+Table1[[#This Row],[cy]]*$X$10+Table1[[#This Row],[cz]]*$Y$10</f>
        <v>-0.11136236307021527</v>
      </c>
      <c r="P1124" s="1">
        <f>Table1[[#This Row],[cx]]*$W$11+Table1[[#This Row],[cy]]*$X$11+Table1[[#This Row],[cz]]*$Y$11</f>
        <v>-2.3672822558517902E-2</v>
      </c>
      <c r="Q1124">
        <f t="shared" si="91"/>
        <v>1.3521056723254541E-3</v>
      </c>
      <c r="R1124">
        <f t="shared" si="92"/>
        <v>-173.71931269508102</v>
      </c>
      <c r="AF1124">
        <f t="shared" si="93"/>
        <v>-179.71096264019934</v>
      </c>
      <c r="AG1124">
        <f t="shared" si="94"/>
        <v>-62.743634116524731</v>
      </c>
      <c r="AH1124">
        <f t="shared" si="95"/>
        <v>-11.60314019653284</v>
      </c>
      <c r="AI1124">
        <f>SQRT(Table1[[#This Row],[ax]]*Table1[[#This Row],[ax]]+Table1[[#This Row],[ay]]*Table1[[#This Row],[ay]]+Table1[[#This Row],[az]]*Table1[[#This Row],[az]])-9.807</f>
        <v>-0.21078982048803852</v>
      </c>
    </row>
    <row r="1125" spans="1:35" x14ac:dyDescent="0.25">
      <c r="A1125">
        <v>62563861</v>
      </c>
      <c r="B1125">
        <v>10.906510000000001</v>
      </c>
      <c r="C1125">
        <v>-7.2041999999999995E-2</v>
      </c>
      <c r="D1125">
        <v>0.23832200000000001</v>
      </c>
      <c r="E1125">
        <v>-2.0907079999999998</v>
      </c>
      <c r="F1125">
        <v>-0.168022</v>
      </c>
      <c r="G1125">
        <v>-1.433711</v>
      </c>
      <c r="H1125">
        <v>-61.695194000000001</v>
      </c>
      <c r="I1125">
        <v>2.895696</v>
      </c>
      <c r="J1125">
        <v>20.457294000000001</v>
      </c>
      <c r="K1125">
        <f>Table1[[#This Row],[mx]]-$W$8</f>
        <v>-53.786017425715656</v>
      </c>
      <c r="L1125">
        <f>Table1[[#This Row],[my]]-$X$8</f>
        <v>-7.2215853092120392</v>
      </c>
      <c r="M1125" s="1">
        <f>Table1[[#This Row],[mz]]-$Y$8</f>
        <v>-2.1457123932156072</v>
      </c>
      <c r="N1125" s="1">
        <f>Table1[[#This Row],[cx]]*$W$9+Table1[[#This Row],[cy]]*$X$9+Table1[[#This Row],[cz]]*$Y$9</f>
        <v>-1.028271126955725</v>
      </c>
      <c r="O1125" s="1">
        <f>Table1[[#This Row],[cx]]*$W$10+Table1[[#This Row],[cy]]*$X$10+Table1[[#This Row],[cz]]*$Y$10</f>
        <v>-0.14532673749272945</v>
      </c>
      <c r="P1125" s="1">
        <f>Table1[[#This Row],[cx]]*$W$11+Table1[[#This Row],[cy]]*$X$11+Table1[[#This Row],[cz]]*$Y$11</f>
        <v>-2.4972371642648733E-2</v>
      </c>
      <c r="Q1125">
        <f t="shared" si="91"/>
        <v>6.254435723418863E-3</v>
      </c>
      <c r="R1125">
        <f t="shared" si="92"/>
        <v>-171.9556003679082</v>
      </c>
      <c r="AF1125">
        <f t="shared" si="93"/>
        <v>-119.7887445942373</v>
      </c>
      <c r="AG1125">
        <f t="shared" si="94"/>
        <v>-9.6269514653471191</v>
      </c>
      <c r="AH1125">
        <f t="shared" si="95"/>
        <v>-82.145589341480772</v>
      </c>
      <c r="AI1125">
        <f>SQRT(Table1[[#This Row],[ax]]*Table1[[#This Row],[ax]]+Table1[[#This Row],[ay]]*Table1[[#This Row],[ay]]+Table1[[#This Row],[az]]*Table1[[#This Row],[az]])-9.807</f>
        <v>1.1023513925232056</v>
      </c>
    </row>
    <row r="1126" spans="1:35" x14ac:dyDescent="0.25">
      <c r="A1126">
        <v>62615372</v>
      </c>
      <c r="B1126">
        <v>8.7899270000000005</v>
      </c>
      <c r="C1126">
        <v>0.375697</v>
      </c>
      <c r="D1126">
        <v>0.29818</v>
      </c>
      <c r="E1126">
        <v>-1.8286500000000001</v>
      </c>
      <c r="F1126">
        <v>0.58859300000000003</v>
      </c>
      <c r="G1126">
        <v>-0.66005100000000005</v>
      </c>
      <c r="H1126">
        <v>-60.071635999999998</v>
      </c>
      <c r="I1126">
        <v>-0.180981</v>
      </c>
      <c r="J1126">
        <v>18.896992000000001</v>
      </c>
      <c r="K1126">
        <f>Table1[[#This Row],[mx]]-$W$8</f>
        <v>-52.162459425715653</v>
      </c>
      <c r="L1126">
        <f>Table1[[#This Row],[my]]-$X$8</f>
        <v>-10.298262309212038</v>
      </c>
      <c r="M1126" s="1">
        <f>Table1[[#This Row],[mz]]-$Y$8</f>
        <v>-3.7060143932156073</v>
      </c>
      <c r="N1126" s="1">
        <f>Table1[[#This Row],[cx]]*$W$9+Table1[[#This Row],[cy]]*$X$9+Table1[[#This Row],[cz]]*$Y$9</f>
        <v>-1.0003839009365028</v>
      </c>
      <c r="O1126" s="1">
        <f>Table1[[#This Row],[cx]]*$W$10+Table1[[#This Row],[cy]]*$X$10+Table1[[#This Row],[cz]]*$Y$10</f>
        <v>-0.18814244897118931</v>
      </c>
      <c r="P1126" s="1">
        <f>Table1[[#This Row],[cx]]*$W$11+Table1[[#This Row],[cy]]*$X$11+Table1[[#This Row],[cz]]*$Y$11</f>
        <v>-7.6781578834537581E-2</v>
      </c>
      <c r="Q1126">
        <f t="shared" si="91"/>
        <v>1.769122775145984E-3</v>
      </c>
      <c r="R1126">
        <f t="shared" si="92"/>
        <v>-169.34878479090276</v>
      </c>
      <c r="AF1126">
        <f t="shared" si="93"/>
        <v>-104.77392720659799</v>
      </c>
      <c r="AG1126">
        <f t="shared" si="94"/>
        <v>33.723894750943664</v>
      </c>
      <c r="AH1126">
        <f t="shared" si="95"/>
        <v>-37.818136563389501</v>
      </c>
      <c r="AI1126">
        <f>SQRT(Table1[[#This Row],[ax]]*Table1[[#This Row],[ax]]+Table1[[#This Row],[ay]]*Table1[[#This Row],[ay]]+Table1[[#This Row],[az]]*Table1[[#This Row],[az]])-9.807</f>
        <v>-1.0039961823512762</v>
      </c>
    </row>
    <row r="1127" spans="1:35" x14ac:dyDescent="0.25">
      <c r="A1127">
        <v>62666874</v>
      </c>
      <c r="B1127">
        <v>10.592854000000001</v>
      </c>
      <c r="C1127">
        <v>0.34217599999999998</v>
      </c>
      <c r="D1127">
        <v>0.51366999999999996</v>
      </c>
      <c r="E1127">
        <v>-1.485363</v>
      </c>
      <c r="F1127">
        <v>0.21468000000000001</v>
      </c>
      <c r="G1127">
        <v>0.91523299999999996</v>
      </c>
      <c r="H1127">
        <v>-60.793216999999999</v>
      </c>
      <c r="I1127">
        <v>-0.54294299999999995</v>
      </c>
      <c r="J1127">
        <v>21.324128999999999</v>
      </c>
      <c r="K1127">
        <f>Table1[[#This Row],[mx]]-$W$8</f>
        <v>-52.884040425715654</v>
      </c>
      <c r="L1127">
        <f>Table1[[#This Row],[my]]-$X$8</f>
        <v>-10.660224309212039</v>
      </c>
      <c r="M1127" s="1">
        <f>Table1[[#This Row],[mz]]-$Y$8</f>
        <v>-1.278877393215609</v>
      </c>
      <c r="N1127" s="1">
        <f>Table1[[#This Row],[cx]]*$W$9+Table1[[#This Row],[cy]]*$X$9+Table1[[#This Row],[cz]]*$Y$9</f>
        <v>-1.009955831173649</v>
      </c>
      <c r="O1127" s="1">
        <f>Table1[[#This Row],[cx]]*$W$10+Table1[[#This Row],[cy]]*$X$10+Table1[[#This Row],[cz]]*$Y$10</f>
        <v>-0.21364419129892248</v>
      </c>
      <c r="P1127" s="1">
        <f>Table1[[#This Row],[cx]]*$W$11+Table1[[#This Row],[cy]]*$X$11+Table1[[#This Row],[cz]]*$Y$11</f>
        <v>-3.522775177883504E-2</v>
      </c>
      <c r="Q1127">
        <f t="shared" si="91"/>
        <v>4.4750234256794447E-3</v>
      </c>
      <c r="R1127">
        <f t="shared" si="92"/>
        <v>-168.0558397235915</v>
      </c>
      <c r="AF1127">
        <f t="shared" si="93"/>
        <v>-85.105030944890501</v>
      </c>
      <c r="AG1127">
        <f t="shared" si="94"/>
        <v>12.300257945868514</v>
      </c>
      <c r="AH1127">
        <f t="shared" si="95"/>
        <v>52.438988171096874</v>
      </c>
      <c r="AI1127">
        <f>SQRT(Table1[[#This Row],[ax]]*Table1[[#This Row],[ax]]+Table1[[#This Row],[ay]]*Table1[[#This Row],[ay]]+Table1[[#This Row],[az]]*Table1[[#This Row],[az]])-9.807</f>
        <v>0.80381981513172285</v>
      </c>
    </row>
    <row r="1128" spans="1:35" x14ac:dyDescent="0.25">
      <c r="A1128">
        <v>62718392</v>
      </c>
      <c r="B1128">
        <v>9.9200490000000006</v>
      </c>
      <c r="C1128">
        <v>-0.452739</v>
      </c>
      <c r="D1128">
        <v>0.37001000000000001</v>
      </c>
      <c r="E1128">
        <v>0.28273700000000002</v>
      </c>
      <c r="F1128">
        <v>-0.23193900000000001</v>
      </c>
      <c r="G1128">
        <v>0.91496699999999997</v>
      </c>
      <c r="H1128">
        <v>-60.973613999999998</v>
      </c>
      <c r="I1128">
        <v>-0.72392400000000001</v>
      </c>
      <c r="J1128">
        <v>25.311567</v>
      </c>
      <c r="K1128">
        <f>Table1[[#This Row],[mx]]-$W$8</f>
        <v>-53.064437425715653</v>
      </c>
      <c r="L1128">
        <f>Table1[[#This Row],[my]]-$X$8</f>
        <v>-10.84120530921204</v>
      </c>
      <c r="M1128" s="1">
        <f>Table1[[#This Row],[mz]]-$Y$8</f>
        <v>2.7085606067843919</v>
      </c>
      <c r="N1128" s="1">
        <f>Table1[[#This Row],[cx]]*$W$9+Table1[[#This Row],[cy]]*$X$9+Table1[[#This Row],[cz]]*$Y$9</f>
        <v>-1.006507341657372</v>
      </c>
      <c r="O1128" s="1">
        <f>Table1[[#This Row],[cx]]*$W$10+Table1[[#This Row],[cy]]*$X$10+Table1[[#This Row],[cz]]*$Y$10</f>
        <v>-0.24747485503264885</v>
      </c>
      <c r="P1128" s="1">
        <f>Table1[[#This Row],[cx]]*$W$11+Table1[[#This Row],[cy]]*$X$11+Table1[[#This Row],[cz]]*$Y$11</f>
        <v>3.4786664489285968E-2</v>
      </c>
      <c r="Q1128">
        <f t="shared" si="91"/>
        <v>5.7019027709831584E-3</v>
      </c>
      <c r="R1128">
        <f t="shared" si="92"/>
        <v>-166.18642134534539</v>
      </c>
      <c r="AF1128">
        <f t="shared" si="93"/>
        <v>16.199636812190359</v>
      </c>
      <c r="AG1128">
        <f t="shared" si="94"/>
        <v>-13.289125804484801</v>
      </c>
      <c r="AH1128">
        <f t="shared" si="95"/>
        <v>52.42374749374639</v>
      </c>
      <c r="AI1128">
        <f>SQRT(Table1[[#This Row],[ax]]*Table1[[#This Row],[ax]]+Table1[[#This Row],[ay]]*Table1[[#This Row],[ay]]+Table1[[#This Row],[az]]*Table1[[#This Row],[az]])-9.807</f>
        <v>0.13026582942320353</v>
      </c>
    </row>
    <row r="1129" spans="1:35" x14ac:dyDescent="0.25">
      <c r="A1129">
        <v>62769913</v>
      </c>
      <c r="B1129">
        <v>9.0389379999999999</v>
      </c>
      <c r="C1129">
        <v>-0.40006399999999998</v>
      </c>
      <c r="D1129">
        <v>0.130578</v>
      </c>
      <c r="E1129">
        <v>2.829024</v>
      </c>
      <c r="F1129">
        <v>-3.4359999999999998E-3</v>
      </c>
      <c r="G1129">
        <v>-0.309307</v>
      </c>
      <c r="H1129">
        <v>-60.252032999999997</v>
      </c>
      <c r="I1129">
        <v>2.1717719999999998</v>
      </c>
      <c r="J1129">
        <v>23.5779</v>
      </c>
      <c r="K1129">
        <f>Table1[[#This Row],[mx]]-$W$8</f>
        <v>-52.342856425715652</v>
      </c>
      <c r="L1129">
        <f>Table1[[#This Row],[my]]-$X$8</f>
        <v>-7.9455093092120395</v>
      </c>
      <c r="M1129" s="1">
        <f>Table1[[#This Row],[mz]]-$Y$8</f>
        <v>0.97489360678439141</v>
      </c>
      <c r="N1129" s="1">
        <f>Table1[[#This Row],[cx]]*$W$9+Table1[[#This Row],[cy]]*$X$9+Table1[[#This Row],[cz]]*$Y$9</f>
        <v>-0.99547439428591045</v>
      </c>
      <c r="O1129" s="1">
        <f>Table1[[#This Row],[cx]]*$W$10+Table1[[#This Row],[cy]]*$X$10+Table1[[#This Row],[cz]]*$Y$10</f>
        <v>-0.18142417709482433</v>
      </c>
      <c r="P1129" s="1">
        <f>Table1[[#This Row],[cx]]*$W$11+Table1[[#This Row],[cy]]*$X$11+Table1[[#This Row],[cz]]*$Y$11</f>
        <v>2.3738078197950523E-2</v>
      </c>
      <c r="Q1129">
        <f t="shared" si="91"/>
        <v>5.9768016188101517E-4</v>
      </c>
      <c r="R1129">
        <f t="shared" si="92"/>
        <v>-169.67126316439501</v>
      </c>
      <c r="AF1129">
        <f t="shared" si="93"/>
        <v>162.09113534121821</v>
      </c>
      <c r="AG1129">
        <f t="shared" si="94"/>
        <v>-0.19686829840695086</v>
      </c>
      <c r="AH1129">
        <f t="shared" si="95"/>
        <v>-17.721985673852952</v>
      </c>
      <c r="AI1129">
        <f>SQRT(Table1[[#This Row],[ax]]*Table1[[#This Row],[ax]]+Table1[[#This Row],[ay]]*Table1[[#This Row],[ay]]+Table1[[#This Row],[az]]*Table1[[#This Row],[az]])-9.807</f>
        <v>-0.75827069771539612</v>
      </c>
    </row>
    <row r="1130" spans="1:35" x14ac:dyDescent="0.25">
      <c r="A1130">
        <v>62821413</v>
      </c>
      <c r="B1130">
        <v>10.432434000000001</v>
      </c>
      <c r="C1130">
        <v>0.392457</v>
      </c>
      <c r="D1130">
        <v>0.17128099999999999</v>
      </c>
      <c r="E1130">
        <v>3.7331810000000001</v>
      </c>
      <c r="F1130">
        <v>0.71456299999999995</v>
      </c>
      <c r="G1130">
        <v>-0.25817400000000001</v>
      </c>
      <c r="H1130">
        <v>-60.252032999999997</v>
      </c>
      <c r="I1130">
        <v>1.0858859999999999</v>
      </c>
      <c r="J1130">
        <v>21.497496000000002</v>
      </c>
      <c r="K1130">
        <f>Table1[[#This Row],[mx]]-$W$8</f>
        <v>-52.342856425715652</v>
      </c>
      <c r="L1130">
        <f>Table1[[#This Row],[my]]-$X$8</f>
        <v>-9.0313953092120389</v>
      </c>
      <c r="M1130" s="1">
        <f>Table1[[#This Row],[mz]]-$Y$8</f>
        <v>-1.1055103932156065</v>
      </c>
      <c r="N1130" s="1">
        <f>Table1[[#This Row],[cx]]*$W$9+Table1[[#This Row],[cy]]*$X$9+Table1[[#This Row],[cz]]*$Y$9</f>
        <v>-0.99918669298704088</v>
      </c>
      <c r="O1130" s="1">
        <f>Table1[[#This Row],[cx]]*$W$10+Table1[[#This Row],[cy]]*$X$10+Table1[[#This Row],[cz]]*$Y$10</f>
        <v>-0.1851840506442918</v>
      </c>
      <c r="P1130" s="1">
        <f>Table1[[#This Row],[cx]]*$W$11+Table1[[#This Row],[cy]]*$X$11+Table1[[#This Row],[cz]]*$Y$11</f>
        <v>-2.1128413265642628E-2</v>
      </c>
      <c r="Q1130">
        <f t="shared" si="91"/>
        <v>1.0965098362329731E-3</v>
      </c>
      <c r="R1130">
        <f t="shared" si="92"/>
        <v>-169.50023598582627</v>
      </c>
      <c r="AF1130">
        <f t="shared" si="93"/>
        <v>213.89551545842818</v>
      </c>
      <c r="AG1130">
        <f t="shared" si="94"/>
        <v>40.941444096206638</v>
      </c>
      <c r="AH1130">
        <f t="shared" si="95"/>
        <v>-14.792280580010516</v>
      </c>
      <c r="AI1130">
        <f>SQRT(Table1[[#This Row],[ax]]*Table1[[#This Row],[ax]]+Table1[[#This Row],[ay]]*Table1[[#This Row],[ay]]+Table1[[#This Row],[az]]*Table1[[#This Row],[az]])-9.807</f>
        <v>0.63421826427194183</v>
      </c>
    </row>
    <row r="1131" spans="1:35" x14ac:dyDescent="0.25">
      <c r="A1131">
        <v>62872933</v>
      </c>
      <c r="B1131">
        <v>9.3813259999999996</v>
      </c>
      <c r="C1131">
        <v>0.45231500000000002</v>
      </c>
      <c r="D1131">
        <v>0.38198199999999999</v>
      </c>
      <c r="E1131">
        <v>3.28816</v>
      </c>
      <c r="F1131">
        <v>1.181422</v>
      </c>
      <c r="G1131">
        <v>0.75996799999999998</v>
      </c>
      <c r="H1131">
        <v>-61.154007</v>
      </c>
      <c r="I1131">
        <v>2.714715</v>
      </c>
      <c r="J1131">
        <v>22.711065000000001</v>
      </c>
      <c r="K1131">
        <f>Table1[[#This Row],[mx]]-$W$8</f>
        <v>-53.244830425715655</v>
      </c>
      <c r="L1131">
        <f>Table1[[#This Row],[my]]-$X$8</f>
        <v>-7.4025663092120393</v>
      </c>
      <c r="M1131" s="1">
        <f>Table1[[#This Row],[mz]]-$Y$8</f>
        <v>0.10805860678439316</v>
      </c>
      <c r="N1131" s="1">
        <f>Table1[[#This Row],[cx]]*$W$9+Table1[[#This Row],[cy]]*$X$9+Table1[[#This Row],[cz]]*$Y$9</f>
        <v>-1.0140877406599147</v>
      </c>
      <c r="O1131" s="1">
        <f>Table1[[#This Row],[cx]]*$W$10+Table1[[#This Row],[cy]]*$X$10+Table1[[#This Row],[cz]]*$Y$10</f>
        <v>-0.16550093449138242</v>
      </c>
      <c r="P1131" s="1">
        <f>Table1[[#This Row],[cx]]*$W$11+Table1[[#This Row],[cy]]*$X$11+Table1[[#This Row],[cz]]*$Y$11</f>
        <v>1.3260510773604409E-2</v>
      </c>
      <c r="Q1131">
        <f t="shared" si="91"/>
        <v>3.1293223352389932E-3</v>
      </c>
      <c r="R1131">
        <f t="shared" si="92"/>
        <v>-170.73094297794484</v>
      </c>
      <c r="AF1131">
        <f t="shared" si="93"/>
        <v>188.39769036373676</v>
      </c>
      <c r="AG1131">
        <f t="shared" si="94"/>
        <v>67.690494423904738</v>
      </c>
      <c r="AH1131">
        <f t="shared" si="95"/>
        <v>43.542958964998142</v>
      </c>
      <c r="AI1131">
        <f>SQRT(Table1[[#This Row],[ax]]*Table1[[#This Row],[ax]]+Table1[[#This Row],[ay]]*Table1[[#This Row],[ay]]+Table1[[#This Row],[az]]*Table1[[#This Row],[az]])-9.807</f>
        <v>-0.40701188161256319</v>
      </c>
    </row>
    <row r="1132" spans="1:35" x14ac:dyDescent="0.25">
      <c r="A1132">
        <v>62924443</v>
      </c>
      <c r="B1132">
        <v>10.940030999999999</v>
      </c>
      <c r="C1132">
        <v>0.18894</v>
      </c>
      <c r="D1132">
        <v>0.68845500000000004</v>
      </c>
      <c r="E1132">
        <v>2.810648</v>
      </c>
      <c r="F1132">
        <v>0.71749200000000002</v>
      </c>
      <c r="G1132">
        <v>1.2462690000000001</v>
      </c>
      <c r="H1132">
        <v>-59.710845999999997</v>
      </c>
      <c r="I1132">
        <v>3.8006009999999999</v>
      </c>
      <c r="J1132">
        <v>24.097999999999999</v>
      </c>
      <c r="K1132">
        <f>Table1[[#This Row],[mx]]-$W$8</f>
        <v>-51.801669425715652</v>
      </c>
      <c r="L1132">
        <f>Table1[[#This Row],[my]]-$X$8</f>
        <v>-6.3166803092120389</v>
      </c>
      <c r="M1132" s="1">
        <f>Table1[[#This Row],[mz]]-$Y$8</f>
        <v>1.4949936067843907</v>
      </c>
      <c r="N1132" s="1">
        <f>Table1[[#This Row],[cx]]*$W$9+Table1[[#This Row],[cy]]*$X$9+Table1[[#This Row],[cz]]*$Y$9</f>
        <v>-0.98410511600599082</v>
      </c>
      <c r="O1132" s="1">
        <f>Table1[[#This Row],[cx]]*$W$10+Table1[[#This Row],[cy]]*$X$10+Table1[[#This Row],[cz]]*$Y$10</f>
        <v>-0.15561201978834718</v>
      </c>
      <c r="P1132" s="1">
        <f>Table1[[#This Row],[cx]]*$W$11+Table1[[#This Row],[cy]]*$X$11+Table1[[#This Row],[cz]]*$Y$11</f>
        <v>4.4019334838478322E-2</v>
      </c>
      <c r="Q1132">
        <f t="shared" si="91"/>
        <v>2.8990881494645288E-5</v>
      </c>
      <c r="R1132">
        <f t="shared" si="92"/>
        <v>-171.01447902325361</v>
      </c>
      <c r="AF1132">
        <f t="shared" si="93"/>
        <v>161.03826809688582</v>
      </c>
      <c r="AG1132">
        <f t="shared" si="94"/>
        <v>41.109263434400461</v>
      </c>
      <c r="AH1132">
        <f t="shared" si="95"/>
        <v>71.4059538379896</v>
      </c>
      <c r="AI1132">
        <f>SQRT(Table1[[#This Row],[ax]]*Table1[[#This Row],[ax]]+Table1[[#This Row],[ay]]*Table1[[#This Row],[ay]]+Table1[[#This Row],[az]]*Table1[[#This Row],[az]])-9.807</f>
        <v>1.1563000000723314</v>
      </c>
    </row>
    <row r="1133" spans="1:35" x14ac:dyDescent="0.25">
      <c r="A1133">
        <v>62975938</v>
      </c>
      <c r="B1133">
        <v>9.9296260000000007</v>
      </c>
      <c r="C1133">
        <v>1.6548E-2</v>
      </c>
      <c r="D1133">
        <v>0.52324700000000002</v>
      </c>
      <c r="E1133">
        <v>2.7914729999999999</v>
      </c>
      <c r="F1133">
        <v>-1.3823E-2</v>
      </c>
      <c r="G1133">
        <v>0.57967000000000002</v>
      </c>
      <c r="H1133">
        <v>-59.169659000000003</v>
      </c>
      <c r="I1133">
        <v>6.8772779999999996</v>
      </c>
      <c r="J1133">
        <v>25.658301999999999</v>
      </c>
      <c r="K1133">
        <f>Table1[[#This Row],[mx]]-$W$8</f>
        <v>-51.260482425715658</v>
      </c>
      <c r="L1133">
        <f>Table1[[#This Row],[my]]-$X$8</f>
        <v>-3.2400033092120397</v>
      </c>
      <c r="M1133" s="1">
        <f>Table1[[#This Row],[mz]]-$Y$8</f>
        <v>3.0552956067843908</v>
      </c>
      <c r="N1133" s="1">
        <f>Table1[[#This Row],[cx]]*$W$9+Table1[[#This Row],[cy]]*$X$9+Table1[[#This Row],[cz]]*$Y$9</f>
        <v>-0.97078652972026314</v>
      </c>
      <c r="O1133" s="1">
        <f>Table1[[#This Row],[cx]]*$W$10+Table1[[#This Row],[cy]]*$X$10+Table1[[#This Row],[cz]]*$Y$10</f>
        <v>-0.11154673416511553</v>
      </c>
      <c r="P1133" s="1">
        <f>Table1[[#This Row],[cx]]*$W$11+Table1[[#This Row],[cy]]*$X$11+Table1[[#This Row],[cz]]*$Y$11</f>
        <v>9.3212882190688531E-2</v>
      </c>
      <c r="Q1133">
        <f t="shared" si="91"/>
        <v>1.3280338245522483E-3</v>
      </c>
      <c r="R1133">
        <f t="shared" si="92"/>
        <v>-173.44526262316944</v>
      </c>
      <c r="AF1133">
        <f t="shared" si="93"/>
        <v>159.93962152472244</v>
      </c>
      <c r="AG1133">
        <f t="shared" si="94"/>
        <v>-0.79199956020933693</v>
      </c>
      <c r="AH1133">
        <f t="shared" si="95"/>
        <v>33.212644510348433</v>
      </c>
      <c r="AI1133">
        <f>SQRT(Table1[[#This Row],[ax]]*Table1[[#This Row],[ax]]+Table1[[#This Row],[ay]]*Table1[[#This Row],[ay]]+Table1[[#This Row],[az]]*Table1[[#This Row],[az]])-9.807</f>
        <v>0.136416603923875</v>
      </c>
    </row>
    <row r="1134" spans="1:35" x14ac:dyDescent="0.25">
      <c r="A1134">
        <v>63027438</v>
      </c>
      <c r="B1134">
        <v>9.8625849999999993</v>
      </c>
      <c r="C1134">
        <v>0.25598100000000001</v>
      </c>
      <c r="D1134">
        <v>0.48014899999999999</v>
      </c>
      <c r="E1134">
        <v>2.0649510000000002</v>
      </c>
      <c r="F1134">
        <v>0.105755</v>
      </c>
      <c r="G1134">
        <v>-2.7729999999999999E-3</v>
      </c>
      <c r="H1134">
        <v>-59.350056000000002</v>
      </c>
      <c r="I1134">
        <v>8.5061060000000008</v>
      </c>
      <c r="J1134">
        <v>25.138200999999999</v>
      </c>
      <c r="K1134">
        <f>Table1[[#This Row],[mx]]-$W$8</f>
        <v>-51.440879425715657</v>
      </c>
      <c r="L1134">
        <f>Table1[[#This Row],[my]]-$X$8</f>
        <v>-1.6111753092120384</v>
      </c>
      <c r="M1134" s="1">
        <f>Table1[[#This Row],[mz]]-$Y$8</f>
        <v>2.5351946067843905</v>
      </c>
      <c r="N1134" s="1">
        <f>Table1[[#This Row],[cx]]*$W$9+Table1[[#This Row],[cy]]*$X$9+Table1[[#This Row],[cz]]*$Y$9</f>
        <v>-0.97495281915323329</v>
      </c>
      <c r="O1134" s="1">
        <f>Table1[[#This Row],[cx]]*$W$10+Table1[[#This Row],[cy]]*$X$10+Table1[[#This Row],[cz]]*$Y$10</f>
        <v>-7.8207150500754274E-2</v>
      </c>
      <c r="P1134" s="1">
        <f>Table1[[#This Row],[cx]]*$W$11+Table1[[#This Row],[cy]]*$X$11+Table1[[#This Row],[cz]]*$Y$11</f>
        <v>9.5820220189080194E-2</v>
      </c>
      <c r="Q1134">
        <f t="shared" si="91"/>
        <v>1.1675292699174352E-3</v>
      </c>
      <c r="R1134">
        <f t="shared" si="92"/>
        <v>-175.41376219440457</v>
      </c>
      <c r="AF1134">
        <f t="shared" si="93"/>
        <v>118.31297720131887</v>
      </c>
      <c r="AG1134">
        <f t="shared" si="94"/>
        <v>6.0593151624060209</v>
      </c>
      <c r="AH1134">
        <f t="shared" si="95"/>
        <v>-0.15888119658977728</v>
      </c>
      <c r="AI1134">
        <f>SQRT(Table1[[#This Row],[ax]]*Table1[[#This Row],[ax]]+Table1[[#This Row],[ay]]*Table1[[#This Row],[ay]]+Table1[[#This Row],[az]]*Table1[[#This Row],[az]])-9.807</f>
        <v>7.0583318645658366E-2</v>
      </c>
    </row>
    <row r="1135" spans="1:35" x14ac:dyDescent="0.25">
      <c r="A1135">
        <v>63078938</v>
      </c>
      <c r="B1135">
        <v>9.7835719999999995</v>
      </c>
      <c r="C1135">
        <v>0.44992100000000002</v>
      </c>
      <c r="D1135">
        <v>0.49690899999999999</v>
      </c>
      <c r="E1135">
        <v>0.44412699999999999</v>
      </c>
      <c r="F1135">
        <v>0.72361799999999998</v>
      </c>
      <c r="G1135">
        <v>0.12612599999999999</v>
      </c>
      <c r="H1135">
        <v>-59.710845999999997</v>
      </c>
      <c r="I1135">
        <v>7.7821829999999999</v>
      </c>
      <c r="J1135">
        <v>24.444732999999999</v>
      </c>
      <c r="K1135">
        <f>Table1[[#This Row],[mx]]-$W$8</f>
        <v>-51.801669425715652</v>
      </c>
      <c r="L1135">
        <f>Table1[[#This Row],[my]]-$X$8</f>
        <v>-2.3350983092120394</v>
      </c>
      <c r="M1135" s="1">
        <f>Table1[[#This Row],[mz]]-$Y$8</f>
        <v>1.8417266067843912</v>
      </c>
      <c r="N1135" s="1">
        <f>Table1[[#This Row],[cx]]*$W$9+Table1[[#This Row],[cy]]*$X$9+Table1[[#This Row],[cz]]*$Y$9</f>
        <v>-0.98309513493445899</v>
      </c>
      <c r="O1135" s="1">
        <f>Table1[[#This Row],[cx]]*$W$10+Table1[[#This Row],[cy]]*$X$10+Table1[[#This Row],[cz]]*$Y$10</f>
        <v>-8.6217962083324634E-2</v>
      </c>
      <c r="P1135" s="1">
        <f>Table1[[#This Row],[cx]]*$W$11+Table1[[#This Row],[cy]]*$X$11+Table1[[#This Row],[cz]]*$Y$11</f>
        <v>7.8709054502209164E-2</v>
      </c>
      <c r="Q1135">
        <f t="shared" si="91"/>
        <v>3.9582309824407375E-4</v>
      </c>
      <c r="R1135">
        <f t="shared" si="92"/>
        <v>-174.98795350924482</v>
      </c>
      <c r="AF1135">
        <f t="shared" si="93"/>
        <v>25.446602667806712</v>
      </c>
      <c r="AG1135">
        <f t="shared" si="94"/>
        <v>41.460257379697602</v>
      </c>
      <c r="AH1135">
        <f t="shared" si="95"/>
        <v>7.2264874868670201</v>
      </c>
      <c r="AI1135">
        <f>SQRT(Table1[[#This Row],[ax]]*Table1[[#This Row],[ax]]+Table1[[#This Row],[ay]]*Table1[[#This Row],[ay]]+Table1[[#This Row],[az]]*Table1[[#This Row],[az]])-9.807</f>
        <v>-4.905017276417567E-4</v>
      </c>
    </row>
    <row r="1136" spans="1:35" x14ac:dyDescent="0.25">
      <c r="A1136">
        <v>63130460</v>
      </c>
      <c r="B1136">
        <v>12.51789</v>
      </c>
      <c r="C1136">
        <v>0.39724599999999999</v>
      </c>
      <c r="D1136">
        <v>1.459427</v>
      </c>
      <c r="E1136">
        <v>-1.495217</v>
      </c>
      <c r="F1136">
        <v>3.4381000000000002E-2</v>
      </c>
      <c r="G1136">
        <v>0.93494100000000002</v>
      </c>
      <c r="H1136">
        <v>-59.350056000000002</v>
      </c>
      <c r="I1136">
        <v>6.3343350000000003</v>
      </c>
      <c r="J1136">
        <v>24.791467999999998</v>
      </c>
      <c r="K1136">
        <f>Table1[[#This Row],[mx]]-$W$8</f>
        <v>-51.440879425715657</v>
      </c>
      <c r="L1136">
        <f>Table1[[#This Row],[my]]-$X$8</f>
        <v>-3.782946309212039</v>
      </c>
      <c r="M1136" s="1">
        <f>Table1[[#This Row],[mz]]-$Y$8</f>
        <v>2.1884616067843901</v>
      </c>
      <c r="N1136" s="1">
        <f>Table1[[#This Row],[cx]]*$W$9+Table1[[#This Row],[cy]]*$X$9+Table1[[#This Row],[cz]]*$Y$9</f>
        <v>-0.97577648281133056</v>
      </c>
      <c r="O1136" s="1">
        <f>Table1[[#This Row],[cx]]*$W$10+Table1[[#This Row],[cy]]*$X$10+Table1[[#This Row],[cz]]*$Y$10</f>
        <v>-0.11485480702791151</v>
      </c>
      <c r="P1136" s="1">
        <f>Table1[[#This Row],[cx]]*$W$11+Table1[[#This Row],[cy]]*$X$11+Table1[[#This Row],[cz]]*$Y$11</f>
        <v>7.4088597645038279E-2</v>
      </c>
      <c r="Q1136">
        <f t="shared" si="91"/>
        <v>8.5144372178276389E-4</v>
      </c>
      <c r="R1136">
        <f t="shared" si="92"/>
        <v>-173.28682874310979</v>
      </c>
      <c r="AF1136">
        <f t="shared" si="93"/>
        <v>-85.669623556212414</v>
      </c>
      <c r="AG1136">
        <f t="shared" si="94"/>
        <v>1.9698861954392834</v>
      </c>
      <c r="AH1136">
        <f t="shared" si="95"/>
        <v>53.5681733937407</v>
      </c>
      <c r="AI1136">
        <f>SQRT(Table1[[#This Row],[ax]]*Table1[[#This Row],[ax]]+Table1[[#This Row],[ay]]*Table1[[#This Row],[ay]]+Table1[[#This Row],[az]]*Table1[[#This Row],[az]])-9.807</f>
        <v>2.8019373701729915</v>
      </c>
    </row>
    <row r="1137" spans="1:35" x14ac:dyDescent="0.25">
      <c r="A1137">
        <v>63181964</v>
      </c>
      <c r="B1137">
        <v>8.7252810000000007</v>
      </c>
      <c r="C1137">
        <v>0.43315999999999999</v>
      </c>
      <c r="D1137">
        <v>0.28381499999999998</v>
      </c>
      <c r="E1137">
        <v>-0.15349599999999999</v>
      </c>
      <c r="F1137">
        <v>-0.85858999999999996</v>
      </c>
      <c r="G1137">
        <v>-0.381214</v>
      </c>
      <c r="H1137">
        <v>-61.154007</v>
      </c>
      <c r="I1137">
        <v>8.8680690000000002</v>
      </c>
      <c r="J1137">
        <v>26.178401999999998</v>
      </c>
      <c r="K1137">
        <f>Table1[[#This Row],[mx]]-$W$8</f>
        <v>-53.244830425715655</v>
      </c>
      <c r="L1137">
        <f>Table1[[#This Row],[my]]-$X$8</f>
        <v>-1.2492123092120391</v>
      </c>
      <c r="M1137" s="1">
        <f>Table1[[#This Row],[mz]]-$Y$8</f>
        <v>3.5753956067843902</v>
      </c>
      <c r="N1137" s="1">
        <f>Table1[[#This Row],[cx]]*$W$9+Table1[[#This Row],[cy]]*$X$9+Table1[[#This Row],[cz]]*$Y$9</f>
        <v>-1.0074534198048963</v>
      </c>
      <c r="O1137" s="1">
        <f>Table1[[#This Row],[cx]]*$W$10+Table1[[#This Row],[cy]]*$X$10+Table1[[#This Row],[cz]]*$Y$10</f>
        <v>-8.0643136263031712E-2</v>
      </c>
      <c r="P1137" s="1">
        <f>Table1[[#This Row],[cx]]*$W$11+Table1[[#This Row],[cy]]*$X$11+Table1[[#This Row],[cz]]*$Y$11</f>
        <v>0.11913735896254632</v>
      </c>
      <c r="Q1137">
        <f t="shared" si="91"/>
        <v>1.2715941494026483E-3</v>
      </c>
      <c r="R1137">
        <f t="shared" si="92"/>
        <v>-175.4234305294253</v>
      </c>
      <c r="AF1137">
        <f t="shared" si="93"/>
        <v>-8.7946729721400843</v>
      </c>
      <c r="AG1137">
        <f t="shared" si="94"/>
        <v>-49.193583332137351</v>
      </c>
      <c r="AH1137">
        <f t="shared" si="95"/>
        <v>-21.841953291300165</v>
      </c>
      <c r="AI1137">
        <f>SQRT(Table1[[#This Row],[ax]]*Table1[[#This Row],[ax]]+Table1[[#This Row],[ay]]*Table1[[#This Row],[ay]]+Table1[[#This Row],[az]]*Table1[[#This Row],[az]])-9.807</f>
        <v>-1.066364607261896</v>
      </c>
    </row>
    <row r="1138" spans="1:35" x14ac:dyDescent="0.25">
      <c r="A1138">
        <v>63233468</v>
      </c>
      <c r="B1138">
        <v>5.5073090000000002</v>
      </c>
      <c r="C1138">
        <v>-0.42400700000000002</v>
      </c>
      <c r="D1138">
        <v>3.679E-3</v>
      </c>
      <c r="E1138">
        <v>-0.234457</v>
      </c>
      <c r="F1138">
        <v>-0.84340999999999999</v>
      </c>
      <c r="G1138">
        <v>0.17353099999999999</v>
      </c>
      <c r="H1138">
        <v>-58.989265000000003</v>
      </c>
      <c r="I1138">
        <v>8.144145</v>
      </c>
      <c r="J1138">
        <v>21.670862</v>
      </c>
      <c r="K1138">
        <f>Table1[[#This Row],[mx]]-$W$8</f>
        <v>-51.080088425715658</v>
      </c>
      <c r="L1138">
        <f>Table1[[#This Row],[my]]-$X$8</f>
        <v>-1.9731363092120393</v>
      </c>
      <c r="M1138" s="1">
        <f>Table1[[#This Row],[mz]]-$Y$8</f>
        <v>-0.9321443932156086</v>
      </c>
      <c r="N1138" s="1">
        <f>Table1[[#This Row],[cx]]*$W$9+Table1[[#This Row],[cy]]*$X$9+Table1[[#This Row],[cz]]*$Y$9</f>
        <v>-0.97412328941645276</v>
      </c>
      <c r="O1138" s="1">
        <f>Table1[[#This Row],[cx]]*$W$10+Table1[[#This Row],[cy]]*$X$10+Table1[[#This Row],[cz]]*$Y$10</f>
        <v>-5.8068227038765248E-2</v>
      </c>
      <c r="P1138" s="1">
        <f>Table1[[#This Row],[cx]]*$W$11+Table1[[#This Row],[cy]]*$X$11+Table1[[#This Row],[cz]]*$Y$11</f>
        <v>3.0973287865218233E-2</v>
      </c>
      <c r="Q1138">
        <f t="shared" si="91"/>
        <v>2.1858012553913246E-3</v>
      </c>
      <c r="R1138">
        <f t="shared" si="92"/>
        <v>-176.58859211530145</v>
      </c>
      <c r="AF1138">
        <f t="shared" si="93"/>
        <v>-13.433396577298742</v>
      </c>
      <c r="AG1138">
        <f t="shared" si="94"/>
        <v>-48.323833399128759</v>
      </c>
      <c r="AH1138">
        <f t="shared" si="95"/>
        <v>9.9425939146846876</v>
      </c>
      <c r="AI1138">
        <f>SQRT(Table1[[#This Row],[ax]]*Table1[[#This Row],[ax]]+Table1[[#This Row],[ay]]*Table1[[#This Row],[ay]]+Table1[[#This Row],[az]]*Table1[[#This Row],[az]])-9.807</f>
        <v>-4.2833917687284337</v>
      </c>
    </row>
    <row r="1139" spans="1:35" x14ac:dyDescent="0.25">
      <c r="A1139">
        <v>63284965</v>
      </c>
      <c r="B1139">
        <v>13.422943999999999</v>
      </c>
      <c r="C1139">
        <v>0.21048800000000001</v>
      </c>
      <c r="D1139">
        <v>0.86084700000000003</v>
      </c>
      <c r="E1139">
        <v>0.53094699999999995</v>
      </c>
      <c r="F1139">
        <v>-0.63754500000000003</v>
      </c>
      <c r="G1139">
        <v>-0.25178200000000001</v>
      </c>
      <c r="H1139">
        <v>-59.710845999999997</v>
      </c>
      <c r="I1139">
        <v>8.5061060000000008</v>
      </c>
      <c r="J1139">
        <v>19.937194999999999</v>
      </c>
      <c r="K1139">
        <f>Table1[[#This Row],[mx]]-$W$8</f>
        <v>-51.801669425715652</v>
      </c>
      <c r="L1139">
        <f>Table1[[#This Row],[my]]-$X$8</f>
        <v>-1.6111753092120384</v>
      </c>
      <c r="M1139" s="1">
        <f>Table1[[#This Row],[mz]]-$Y$8</f>
        <v>-2.6658113932156091</v>
      </c>
      <c r="N1139" s="1">
        <f>Table1[[#This Row],[cx]]*$W$9+Table1[[#This Row],[cy]]*$X$9+Table1[[#This Row],[cz]]*$Y$9</f>
        <v>-0.99082170253932056</v>
      </c>
      <c r="O1139" s="1">
        <f>Table1[[#This Row],[cx]]*$W$10+Table1[[#This Row],[cy]]*$X$10+Table1[[#This Row],[cz]]*$Y$10</f>
        <v>-3.8695552172619205E-2</v>
      </c>
      <c r="P1139" s="1">
        <f>Table1[[#This Row],[cx]]*$W$11+Table1[[#This Row],[cy]]*$X$11+Table1[[#This Row],[cz]]*$Y$11</f>
        <v>3.5271400856719329E-3</v>
      </c>
      <c r="Q1139">
        <f t="shared" si="91"/>
        <v>2.8098366255254565E-4</v>
      </c>
      <c r="R1139">
        <f t="shared" si="92"/>
        <v>-177.76350712792794</v>
      </c>
      <c r="AF1139">
        <f t="shared" si="93"/>
        <v>30.421022245132516</v>
      </c>
      <c r="AG1139">
        <f t="shared" si="94"/>
        <v>-36.528637749668071</v>
      </c>
      <c r="AH1139">
        <f t="shared" si="95"/>
        <v>-14.426045957362893</v>
      </c>
      <c r="AI1139">
        <f>SQRT(Table1[[#This Row],[ax]]*Table1[[#This Row],[ax]]+Table1[[#This Row],[ay]]*Table1[[#This Row],[ay]]+Table1[[#This Row],[az]]*Table1[[#This Row],[az]])-9.807</f>
        <v>3.6451666798582654</v>
      </c>
    </row>
    <row r="1140" spans="1:35" x14ac:dyDescent="0.25">
      <c r="A1140">
        <v>63336464</v>
      </c>
      <c r="B1140">
        <v>10.145115000000001</v>
      </c>
      <c r="C1140">
        <v>0.136264</v>
      </c>
      <c r="D1140">
        <v>0.70282100000000003</v>
      </c>
      <c r="E1140">
        <v>0.665439</v>
      </c>
      <c r="F1140">
        <v>-0.65991599999999995</v>
      </c>
      <c r="G1140">
        <v>-9.8648E-2</v>
      </c>
      <c r="H1140">
        <v>-61.334403999999999</v>
      </c>
      <c r="I1140">
        <v>7.9631639999999999</v>
      </c>
      <c r="J1140">
        <v>19.070360000000001</v>
      </c>
      <c r="K1140">
        <f>Table1[[#This Row],[mx]]-$W$8</f>
        <v>-53.425227425715654</v>
      </c>
      <c r="L1140">
        <f>Table1[[#This Row],[my]]-$X$8</f>
        <v>-2.1541173092120394</v>
      </c>
      <c r="M1140" s="1">
        <f>Table1[[#This Row],[mz]]-$Y$8</f>
        <v>-3.5326463932156074</v>
      </c>
      <c r="N1140" s="1">
        <f>Table1[[#This Row],[cx]]*$W$9+Table1[[#This Row],[cy]]*$X$9+Table1[[#This Row],[cz]]*$Y$9</f>
        <v>-1.0232821543798676</v>
      </c>
      <c r="O1140" s="1">
        <f>Table1[[#This Row],[cx]]*$W$10+Table1[[#This Row],[cy]]*$X$10+Table1[[#This Row],[cz]]*$Y$10</f>
        <v>-4.2836647387592353E-2</v>
      </c>
      <c r="P1140" s="1">
        <f>Table1[[#This Row],[cx]]*$W$11+Table1[[#This Row],[cy]]*$X$11+Table1[[#This Row],[cz]]*$Y$11</f>
        <v>-1.3853384722028628E-2</v>
      </c>
      <c r="Q1140">
        <f t="shared" si="91"/>
        <v>2.4140774445841999E-3</v>
      </c>
      <c r="R1140">
        <f t="shared" si="92"/>
        <v>-177.60288313136678</v>
      </c>
      <c r="AF1140">
        <f t="shared" si="93"/>
        <v>38.126846223405991</v>
      </c>
      <c r="AG1140">
        <f t="shared" si="94"/>
        <v>-37.81040163315523</v>
      </c>
      <c r="AH1140">
        <f t="shared" si="95"/>
        <v>-5.6521140574065454</v>
      </c>
      <c r="AI1140">
        <f>SQRT(Table1[[#This Row],[ax]]*Table1[[#This Row],[ax]]+Table1[[#This Row],[ay]]*Table1[[#This Row],[ay]]+Table1[[#This Row],[az]]*Table1[[#This Row],[az]])-9.807</f>
        <v>0.36334333731964108</v>
      </c>
    </row>
    <row r="1141" spans="1:35" x14ac:dyDescent="0.25">
      <c r="A1141">
        <v>63387969</v>
      </c>
      <c r="B1141">
        <v>8.8545739999999995</v>
      </c>
      <c r="C1141">
        <v>-1.4578000000000001E-2</v>
      </c>
      <c r="D1141">
        <v>0.109029</v>
      </c>
      <c r="E1141">
        <v>0.96771200000000002</v>
      </c>
      <c r="F1141">
        <v>-0.56803499999999996</v>
      </c>
      <c r="G1141">
        <v>2.7321999999999999E-2</v>
      </c>
      <c r="H1141">
        <v>-61.154007</v>
      </c>
      <c r="I1141">
        <v>8.144145</v>
      </c>
      <c r="J1141">
        <v>17.510057</v>
      </c>
      <c r="K1141">
        <f>Table1[[#This Row],[mx]]-$W$8</f>
        <v>-53.244830425715655</v>
      </c>
      <c r="L1141">
        <f>Table1[[#This Row],[my]]-$X$8</f>
        <v>-1.9731363092120393</v>
      </c>
      <c r="M1141" s="1">
        <f>Table1[[#This Row],[mz]]-$Y$8</f>
        <v>-5.0929493932156085</v>
      </c>
      <c r="N1141" s="1">
        <f>Table1[[#This Row],[cx]]*$W$9+Table1[[#This Row],[cy]]*$X$9+Table1[[#This Row],[cz]]*$Y$9</f>
        <v>-1.0225300560541983</v>
      </c>
      <c r="O1141" s="1">
        <f>Table1[[#This Row],[cx]]*$W$10+Table1[[#This Row],[cy]]*$X$10+Table1[[#This Row],[cz]]*$Y$10</f>
        <v>-2.7541909760778124E-2</v>
      </c>
      <c r="P1141" s="1">
        <f>Table1[[#This Row],[cx]]*$W$11+Table1[[#This Row],[cy]]*$X$11+Table1[[#This Row],[cz]]*$Y$11</f>
        <v>-4.0594277408296242E-2</v>
      </c>
      <c r="Q1141">
        <f t="shared" si="91"/>
        <v>2.3015207651428159E-3</v>
      </c>
      <c r="R1141">
        <f t="shared" si="92"/>
        <v>-178.45710771482487</v>
      </c>
      <c r="AF1141">
        <f t="shared" si="93"/>
        <v>55.44581338416392</v>
      </c>
      <c r="AG1141">
        <f t="shared" si="94"/>
        <v>-32.546008115713718</v>
      </c>
      <c r="AH1141">
        <f t="shared" si="95"/>
        <v>1.5654352878564353</v>
      </c>
      <c r="AI1141">
        <f>SQRT(Table1[[#This Row],[ax]]*Table1[[#This Row],[ax]]+Table1[[#This Row],[ay]]*Table1[[#This Row],[ay]]+Table1[[#This Row],[az]]*Table1[[#This Row],[az]])-9.807</f>
        <v>-0.95174277265753382</v>
      </c>
    </row>
    <row r="1142" spans="1:35" x14ac:dyDescent="0.25">
      <c r="A1142">
        <v>63439467</v>
      </c>
      <c r="B1142">
        <v>8.8473919999999993</v>
      </c>
      <c r="C1142">
        <v>-0.32823400000000003</v>
      </c>
      <c r="D1142">
        <v>4.6776999999999999E-2</v>
      </c>
      <c r="E1142">
        <v>4.0000330000000002</v>
      </c>
      <c r="F1142">
        <v>0.62214999999999998</v>
      </c>
      <c r="G1142">
        <v>0.16420999999999999</v>
      </c>
      <c r="H1142">
        <v>-60.071635999999998</v>
      </c>
      <c r="I1142">
        <v>9.2300310000000003</v>
      </c>
      <c r="J1142">
        <v>15.082921000000001</v>
      </c>
      <c r="K1142">
        <f>Table1[[#This Row],[mx]]-$W$8</f>
        <v>-52.162459425715653</v>
      </c>
      <c r="L1142">
        <f>Table1[[#This Row],[my]]-$X$8</f>
        <v>-0.88725030921203896</v>
      </c>
      <c r="M1142" s="1">
        <f>Table1[[#This Row],[mz]]-$Y$8</f>
        <v>-7.5200853932156075</v>
      </c>
      <c r="N1142" s="1">
        <f>Table1[[#This Row],[cx]]*$W$9+Table1[[#This Row],[cy]]*$X$9+Table1[[#This Row],[cz]]*$Y$9</f>
        <v>-1.0060159776404802</v>
      </c>
      <c r="O1142" s="1">
        <f>Table1[[#This Row],[cx]]*$W$10+Table1[[#This Row],[cy]]*$X$10+Table1[[#This Row],[cz]]*$Y$10</f>
        <v>1.1266640040044365E-2</v>
      </c>
      <c r="P1142" s="1">
        <f>Table1[[#This Row],[cx]]*$W$11+Table1[[#This Row],[cy]]*$X$11+Table1[[#This Row],[cz]]*$Y$11</f>
        <v>-7.7400792950732128E-2</v>
      </c>
      <c r="Q1142">
        <f t="shared" si="91"/>
        <v>3.3072940282217062E-4</v>
      </c>
      <c r="R1142">
        <f t="shared" si="92"/>
        <v>179.35835617753028</v>
      </c>
      <c r="AF1142">
        <f t="shared" si="93"/>
        <v>229.18500881305323</v>
      </c>
      <c r="AG1142">
        <f t="shared" si="94"/>
        <v>35.646569224064166</v>
      </c>
      <c r="AH1142">
        <f t="shared" si="95"/>
        <v>9.4085399538432473</v>
      </c>
      <c r="AI1142">
        <f>SQRT(Table1[[#This Row],[ax]]*Table1[[#This Row],[ax]]+Table1[[#This Row],[ay]]*Table1[[#This Row],[ay]]+Table1[[#This Row],[az]]*Table1[[#This Row],[az]])-9.807</f>
        <v>-0.95339786029725815</v>
      </c>
    </row>
    <row r="1143" spans="1:35" x14ac:dyDescent="0.25">
      <c r="A1143">
        <v>63490967</v>
      </c>
      <c r="B1143">
        <v>10.118777</v>
      </c>
      <c r="C1143">
        <v>-0.21091299999999999</v>
      </c>
      <c r="D1143">
        <v>-0.42969400000000002</v>
      </c>
      <c r="E1143">
        <v>8.7298790000000004</v>
      </c>
      <c r="F1143">
        <v>-8.0669000000000005E-2</v>
      </c>
      <c r="G1143">
        <v>0.884606</v>
      </c>
      <c r="H1143">
        <v>-60.432426</v>
      </c>
      <c r="I1143">
        <v>12.125726999999999</v>
      </c>
      <c r="J1143">
        <v>17.856791000000001</v>
      </c>
      <c r="K1143">
        <f>Table1[[#This Row],[mx]]-$W$8</f>
        <v>-52.523249425715655</v>
      </c>
      <c r="L1143">
        <f>Table1[[#This Row],[my]]-$X$8</f>
        <v>2.0084456907879602</v>
      </c>
      <c r="M1143" s="1">
        <f>Table1[[#This Row],[mz]]-$Y$8</f>
        <v>-4.746215393215607</v>
      </c>
      <c r="N1143" s="1">
        <f>Table1[[#This Row],[cx]]*$W$9+Table1[[#This Row],[cy]]*$X$9+Table1[[#This Row],[cz]]*$Y$9</f>
        <v>-1.007784815173639</v>
      </c>
      <c r="O1143" s="1">
        <f>Table1[[#This Row],[cx]]*$W$10+Table1[[#This Row],[cy]]*$X$10+Table1[[#This Row],[cz]]*$Y$10</f>
        <v>4.2268664637385489E-2</v>
      </c>
      <c r="P1143" s="1">
        <f>Table1[[#This Row],[cx]]*$W$11+Table1[[#This Row],[cy]]*$X$11+Table1[[#This Row],[cz]]*$Y$11</f>
        <v>-6.7764257232036801E-3</v>
      </c>
      <c r="Q1143">
        <f t="shared" si="91"/>
        <v>3.0494916207559513E-4</v>
      </c>
      <c r="R1143">
        <f t="shared" si="92"/>
        <v>177.59829931740586</v>
      </c>
      <c r="AF1143">
        <f t="shared" si="93"/>
        <v>500.18522235988763</v>
      </c>
      <c r="AG1143">
        <f t="shared" si="94"/>
        <v>-4.6219932375408384</v>
      </c>
      <c r="AH1143">
        <f t="shared" si="95"/>
        <v>50.684190331949701</v>
      </c>
      <c r="AI1143">
        <f>SQRT(Table1[[#This Row],[ax]]*Table1[[#This Row],[ax]]+Table1[[#This Row],[ay]]*Table1[[#This Row],[ay]]+Table1[[#This Row],[az]]*Table1[[#This Row],[az]])-9.807</f>
        <v>0.32309226033672367</v>
      </c>
    </row>
    <row r="1144" spans="1:35" x14ac:dyDescent="0.25">
      <c r="A1144">
        <v>63542487</v>
      </c>
      <c r="B1144">
        <v>10.042159</v>
      </c>
      <c r="C1144">
        <v>0.46428700000000001</v>
      </c>
      <c r="D1144">
        <v>-1.5430539999999999</v>
      </c>
      <c r="E1144">
        <v>8.7298790000000004</v>
      </c>
      <c r="F1144">
        <v>0.325735</v>
      </c>
      <c r="G1144">
        <v>1.2665090000000001</v>
      </c>
      <c r="H1144">
        <v>-60.252032999999997</v>
      </c>
      <c r="I1144">
        <v>18.098099000000001</v>
      </c>
      <c r="J1144">
        <v>20.110561000000001</v>
      </c>
      <c r="K1144">
        <f>Table1[[#This Row],[mx]]-$W$8</f>
        <v>-52.342856425715652</v>
      </c>
      <c r="L1144">
        <f>Table1[[#This Row],[my]]-$X$8</f>
        <v>7.980817690787962</v>
      </c>
      <c r="M1144" s="1">
        <f>Table1[[#This Row],[mz]]-$Y$8</f>
        <v>-2.4924453932156077</v>
      </c>
      <c r="N1144" s="1">
        <f>Table1[[#This Row],[cx]]*$W$9+Table1[[#This Row],[cy]]*$X$9+Table1[[#This Row],[cz]]*$Y$9</f>
        <v>-0.99983564751730147</v>
      </c>
      <c r="O1144" s="1">
        <f>Table1[[#This Row],[cx]]*$W$10+Table1[[#This Row],[cy]]*$X$10+Table1[[#This Row],[cz]]*$Y$10</f>
        <v>0.13322389548222377</v>
      </c>
      <c r="P1144" s="1">
        <f>Table1[[#This Row],[cx]]*$W$11+Table1[[#This Row],[cy]]*$X$11+Table1[[#This Row],[cz]]*$Y$11</f>
        <v>7.5949884700194689E-2</v>
      </c>
      <c r="Q1144">
        <f t="shared" si="91"/>
        <v>5.3769787647102722E-4</v>
      </c>
      <c r="R1144">
        <f t="shared" si="92"/>
        <v>172.41028467016827</v>
      </c>
      <c r="AF1144">
        <f t="shared" si="93"/>
        <v>500.18522235988763</v>
      </c>
      <c r="AG1144">
        <f t="shared" si="94"/>
        <v>18.663240739693869</v>
      </c>
      <c r="AH1144">
        <f t="shared" si="95"/>
        <v>72.565620415334379</v>
      </c>
      <c r="AI1144">
        <f>SQRT(Table1[[#This Row],[ax]]*Table1[[#This Row],[ax]]+Table1[[#This Row],[ay]]*Table1[[#This Row],[ay]]+Table1[[#This Row],[az]]*Table1[[#This Row],[az]])-9.807</f>
        <v>0.36362119275740135</v>
      </c>
    </row>
    <row r="1145" spans="1:35" x14ac:dyDescent="0.25">
      <c r="A1145">
        <v>63593997</v>
      </c>
      <c r="B1145">
        <v>9.1442879999999995</v>
      </c>
      <c r="C1145">
        <v>1.00301</v>
      </c>
      <c r="D1145">
        <v>-2.110509</v>
      </c>
      <c r="E1145">
        <v>8.7298790000000004</v>
      </c>
      <c r="F1145">
        <v>0.24770400000000001</v>
      </c>
      <c r="G1145">
        <v>1.7424230000000001</v>
      </c>
      <c r="H1145">
        <v>-61.154007</v>
      </c>
      <c r="I1145">
        <v>18.279081000000001</v>
      </c>
      <c r="J1145">
        <v>20.977395999999999</v>
      </c>
      <c r="K1145">
        <f>Table1[[#This Row],[mx]]-$W$8</f>
        <v>-53.244830425715655</v>
      </c>
      <c r="L1145">
        <f>Table1[[#This Row],[my]]-$X$8</f>
        <v>8.1617996907879622</v>
      </c>
      <c r="M1145" s="1">
        <f>Table1[[#This Row],[mz]]-$Y$8</f>
        <v>-1.6256103932156094</v>
      </c>
      <c r="N1145" s="1">
        <f>Table1[[#This Row],[cx]]*$W$9+Table1[[#This Row],[cy]]*$X$9+Table1[[#This Row],[cz]]*$Y$9</f>
        <v>-1.0154858336547554</v>
      </c>
      <c r="O1145" s="1">
        <f>Table1[[#This Row],[cx]]*$W$10+Table1[[#This Row],[cy]]*$X$10+Table1[[#This Row],[cz]]*$Y$10</f>
        <v>0.12935791597854981</v>
      </c>
      <c r="P1145" s="1">
        <f>Table1[[#This Row],[cx]]*$W$11+Table1[[#This Row],[cy]]*$X$11+Table1[[#This Row],[cz]]*$Y$11</f>
        <v>9.3790404350253376E-2</v>
      </c>
      <c r="Q1145">
        <f t="shared" si="91"/>
        <v>3.2196078913764954E-3</v>
      </c>
      <c r="R1145">
        <f t="shared" si="92"/>
        <v>172.74046121181223</v>
      </c>
      <c r="AF1145">
        <f t="shared" si="93"/>
        <v>500.18522235988763</v>
      </c>
      <c r="AG1145">
        <f t="shared" si="94"/>
        <v>14.192393768508545</v>
      </c>
      <c r="AH1145">
        <f t="shared" si="95"/>
        <v>99.83348402652345</v>
      </c>
      <c r="AI1145">
        <f>SQRT(Table1[[#This Row],[ax]]*Table1[[#This Row],[ax]]+Table1[[#This Row],[ay]]*Table1[[#This Row],[ay]]+Table1[[#This Row],[az]]*Table1[[#This Row],[az]])-9.807</f>
        <v>-0.36887093083989519</v>
      </c>
    </row>
    <row r="1146" spans="1:35" x14ac:dyDescent="0.25">
      <c r="A1146">
        <v>63645513</v>
      </c>
      <c r="B1146">
        <v>9.551323</v>
      </c>
      <c r="C1146">
        <v>1.4986349999999999</v>
      </c>
      <c r="D1146">
        <v>-2.517544</v>
      </c>
      <c r="E1146">
        <v>8.7298790000000004</v>
      </c>
      <c r="F1146">
        <v>-0.45777800000000002</v>
      </c>
      <c r="G1146">
        <v>2.7911920000000001</v>
      </c>
      <c r="H1146">
        <v>-60.793216999999999</v>
      </c>
      <c r="I1146">
        <v>15.383385000000001</v>
      </c>
      <c r="J1146">
        <v>36.927151000000002</v>
      </c>
      <c r="K1146">
        <f>Table1[[#This Row],[mx]]-$W$8</f>
        <v>-52.884040425715654</v>
      </c>
      <c r="L1146">
        <f>Table1[[#This Row],[my]]-$X$8</f>
        <v>5.2661036907879613</v>
      </c>
      <c r="M1146" s="1">
        <f>Table1[[#This Row],[mz]]-$Y$8</f>
        <v>14.324144606784394</v>
      </c>
      <c r="N1146" s="1">
        <f>Table1[[#This Row],[cx]]*$W$9+Table1[[#This Row],[cy]]*$X$9+Table1[[#This Row],[cz]]*$Y$9</f>
        <v>-0.98131244032549947</v>
      </c>
      <c r="O1146" s="1">
        <f>Table1[[#This Row],[cx]]*$W$10+Table1[[#This Row],[cy]]*$X$10+Table1[[#This Row],[cz]]*$Y$10</f>
        <v>-4.4635631320879707E-2</v>
      </c>
      <c r="P1146" s="1">
        <f>Table1[[#This Row],[cx]]*$W$11+Table1[[#This Row],[cy]]*$X$11+Table1[[#This Row],[cz]]*$Y$11</f>
        <v>0.35699057839269127</v>
      </c>
      <c r="Q1146">
        <f t="shared" si="91"/>
        <v>8.5393711960677771E-3</v>
      </c>
      <c r="R1146">
        <f t="shared" si="92"/>
        <v>-177.39565948321791</v>
      </c>
      <c r="AF1146">
        <f t="shared" si="93"/>
        <v>500.18522235988763</v>
      </c>
      <c r="AG1146">
        <f t="shared" si="94"/>
        <v>-26.228747353939802</v>
      </c>
      <c r="AH1146">
        <f t="shared" si="95"/>
        <v>159.92352141067929</v>
      </c>
      <c r="AI1146">
        <f>SQRT(Table1[[#This Row],[ax]]*Table1[[#This Row],[ax]]+Table1[[#This Row],[ay]]*Table1[[#This Row],[ay]]+Table1[[#This Row],[az]]*Table1[[#This Row],[az]])-9.807</f>
        <v>0.1835808492544615</v>
      </c>
    </row>
    <row r="1147" spans="1:35" x14ac:dyDescent="0.25">
      <c r="A1147">
        <v>63697044</v>
      </c>
      <c r="B1147">
        <v>9.7548410000000008</v>
      </c>
      <c r="C1147">
        <v>1.8051079999999999</v>
      </c>
      <c r="D1147">
        <v>-3.1017589999999999</v>
      </c>
      <c r="E1147">
        <v>8.7298790000000004</v>
      </c>
      <c r="F1147">
        <v>9.7499000000000002E-2</v>
      </c>
      <c r="G1147">
        <v>3.6609940000000001</v>
      </c>
      <c r="H1147">
        <v>-60.793216999999999</v>
      </c>
      <c r="I1147">
        <v>9.2300310000000003</v>
      </c>
      <c r="J1147">
        <v>38.660820000000001</v>
      </c>
      <c r="K1147">
        <f>Table1[[#This Row],[mx]]-$W$8</f>
        <v>-52.884040425715654</v>
      </c>
      <c r="L1147">
        <f>Table1[[#This Row],[my]]-$X$8</f>
        <v>-0.88725030921203896</v>
      </c>
      <c r="M1147" s="1">
        <f>Table1[[#This Row],[mz]]-$Y$8</f>
        <v>16.057813606784393</v>
      </c>
      <c r="N1147" s="1">
        <f>Table1[[#This Row],[cx]]*$W$9+Table1[[#This Row],[cy]]*$X$9+Table1[[#This Row],[cz]]*$Y$9</f>
        <v>-0.97894549731613079</v>
      </c>
      <c r="O1147" s="1">
        <f>Table1[[#This Row],[cx]]*$W$10+Table1[[#This Row],[cy]]*$X$10+Table1[[#This Row],[cz]]*$Y$10</f>
        <v>-0.16921328975379535</v>
      </c>
      <c r="P1147" s="1">
        <f>Table1[[#This Row],[cx]]*$W$11+Table1[[#This Row],[cy]]*$X$11+Table1[[#This Row],[cz]]*$Y$11</f>
        <v>0.34384275260685465</v>
      </c>
      <c r="Q1147">
        <f t="shared" si="91"/>
        <v>1.1066043287176681E-2</v>
      </c>
      <c r="R1147">
        <f t="shared" si="92"/>
        <v>-170.19317791368377</v>
      </c>
      <c r="AF1147">
        <f t="shared" si="93"/>
        <v>500.18522235988763</v>
      </c>
      <c r="AG1147">
        <f t="shared" si="94"/>
        <v>5.5862812067460137</v>
      </c>
      <c r="AH1147">
        <f t="shared" si="95"/>
        <v>209.75950502271732</v>
      </c>
      <c r="AI1147">
        <f>SQRT(Table1[[#This Row],[ax]]*Table1[[#This Row],[ax]]+Table1[[#This Row],[ay]]*Table1[[#This Row],[ay]]+Table1[[#This Row],[az]]*Table1[[#This Row],[az]])-9.807</f>
        <v>0.58704862029353855</v>
      </c>
    </row>
    <row r="1148" spans="1:35" x14ac:dyDescent="0.25">
      <c r="A1148">
        <v>63748571</v>
      </c>
      <c r="B1148">
        <v>11.509880000000001</v>
      </c>
      <c r="C1148">
        <v>2.1738339999999998</v>
      </c>
      <c r="D1148">
        <v>-2.931762</v>
      </c>
      <c r="E1148">
        <v>8.7298790000000004</v>
      </c>
      <c r="F1148">
        <v>1.1739649999999999</v>
      </c>
      <c r="G1148">
        <v>4.1526209999999999</v>
      </c>
      <c r="H1148">
        <v>-60.432426</v>
      </c>
      <c r="I1148">
        <v>3.8006009999999999</v>
      </c>
      <c r="J1148">
        <v>36.927151000000002</v>
      </c>
      <c r="K1148">
        <f>Table1[[#This Row],[mx]]-$W$8</f>
        <v>-52.523249425715655</v>
      </c>
      <c r="L1148">
        <f>Table1[[#This Row],[my]]-$X$8</f>
        <v>-6.3166803092120389</v>
      </c>
      <c r="M1148" s="1">
        <f>Table1[[#This Row],[mz]]-$Y$8</f>
        <v>14.324144606784394</v>
      </c>
      <c r="N1148" s="1">
        <f>Table1[[#This Row],[cx]]*$W$9+Table1[[#This Row],[cy]]*$X$9+Table1[[#This Row],[cz]]*$Y$9</f>
        <v>-0.97563723255596091</v>
      </c>
      <c r="O1148" s="1">
        <f>Table1[[#This Row],[cx]]*$W$10+Table1[[#This Row],[cy]]*$X$10+Table1[[#This Row],[cz]]*$Y$10</f>
        <v>-0.25400422060507788</v>
      </c>
      <c r="P1148" s="1">
        <f>Table1[[#This Row],[cx]]*$W$11+Table1[[#This Row],[cy]]*$X$11+Table1[[#This Row],[cz]]*$Y$11</f>
        <v>0.27362285914215667</v>
      </c>
      <c r="Q1148">
        <f t="shared" si="91"/>
        <v>8.327588670673616E-3</v>
      </c>
      <c r="R1148">
        <f t="shared" si="92"/>
        <v>-165.40716296671098</v>
      </c>
      <c r="AF1148">
        <f t="shared" si="93"/>
        <v>500.18522235988763</v>
      </c>
      <c r="AG1148">
        <f t="shared" si="94"/>
        <v>67.26323979607568</v>
      </c>
      <c r="AH1148">
        <f t="shared" si="95"/>
        <v>237.92765721739542</v>
      </c>
      <c r="AI1148">
        <f>SQRT(Table1[[#This Row],[ax]]*Table1[[#This Row],[ax]]+Table1[[#This Row],[ay]]*Table1[[#This Row],[ay]]+Table1[[#This Row],[az]]*Table1[[#This Row],[az]])-9.807</f>
        <v>2.2676892423200687</v>
      </c>
    </row>
    <row r="1149" spans="1:35" x14ac:dyDescent="0.25">
      <c r="A1149">
        <v>63800103</v>
      </c>
      <c r="B1149">
        <v>8.7013379999999998</v>
      </c>
      <c r="C1149">
        <v>2.5377710000000002</v>
      </c>
      <c r="D1149">
        <v>-2.2589570000000001</v>
      </c>
      <c r="E1149">
        <v>8.7298790000000004</v>
      </c>
      <c r="F1149">
        <v>0.77661500000000006</v>
      </c>
      <c r="G1149">
        <v>2.5251380000000001</v>
      </c>
      <c r="H1149">
        <v>-58.628475000000002</v>
      </c>
      <c r="I1149">
        <v>2.714715</v>
      </c>
      <c r="J1149">
        <v>29.992474000000001</v>
      </c>
      <c r="K1149">
        <f>Table1[[#This Row],[mx]]-$W$8</f>
        <v>-50.719298425715657</v>
      </c>
      <c r="L1149">
        <f>Table1[[#This Row],[my]]-$X$8</f>
        <v>-7.4025663092120393</v>
      </c>
      <c r="M1149" s="1">
        <f>Table1[[#This Row],[mz]]-$Y$8</f>
        <v>7.3894676067843932</v>
      </c>
      <c r="N1149" s="1">
        <f>Table1[[#This Row],[cx]]*$W$9+Table1[[#This Row],[cy]]*$X$9+Table1[[#This Row],[cz]]*$Y$9</f>
        <v>-0.95341259548956558</v>
      </c>
      <c r="O1149" s="1">
        <f>Table1[[#This Row],[cx]]*$W$10+Table1[[#This Row],[cy]]*$X$10+Table1[[#This Row],[cz]]*$Y$10</f>
        <v>-0.21965090907046153</v>
      </c>
      <c r="P1149" s="1">
        <f>Table1[[#This Row],[cx]]*$W$11+Table1[[#This Row],[cy]]*$X$11+Table1[[#This Row],[cz]]*$Y$11</f>
        <v>0.14002955432090708</v>
      </c>
      <c r="Q1149">
        <f t="shared" si="91"/>
        <v>5.3590512944834011E-4</v>
      </c>
      <c r="R1149">
        <f t="shared" si="92"/>
        <v>-167.02634667967362</v>
      </c>
      <c r="AF1149">
        <f t="shared" si="93"/>
        <v>500.18522235988763</v>
      </c>
      <c r="AG1149">
        <f t="shared" si="94"/>
        <v>44.496761806552435</v>
      </c>
      <c r="AH1149">
        <f t="shared" si="95"/>
        <v>144.67975008810566</v>
      </c>
      <c r="AI1149">
        <f>SQRT(Table1[[#This Row],[ax]]*Table1[[#This Row],[ax]]+Table1[[#This Row],[ay]]*Table1[[#This Row],[ay]]+Table1[[#This Row],[az]]*Table1[[#This Row],[az]])-9.807</f>
        <v>-0.46588382651548521</v>
      </c>
    </row>
    <row r="1150" spans="1:35" x14ac:dyDescent="0.25">
      <c r="A1150">
        <v>63851631</v>
      </c>
      <c r="B1150">
        <v>10.219339</v>
      </c>
      <c r="C1150">
        <v>1.9774989999999999</v>
      </c>
      <c r="D1150">
        <v>-0.24293699999999999</v>
      </c>
      <c r="E1150">
        <v>8.7298790000000004</v>
      </c>
      <c r="F1150">
        <v>0.76676200000000005</v>
      </c>
      <c r="G1150">
        <v>1.733635</v>
      </c>
      <c r="H1150">
        <v>-60.612822999999999</v>
      </c>
      <c r="I1150">
        <v>3.981582</v>
      </c>
      <c r="J1150">
        <v>24.618100999999999</v>
      </c>
      <c r="K1150">
        <f>Table1[[#This Row],[mx]]-$W$8</f>
        <v>-52.703646425715654</v>
      </c>
      <c r="L1150">
        <f>Table1[[#This Row],[my]]-$X$8</f>
        <v>-6.1356993092120398</v>
      </c>
      <c r="M1150" s="1">
        <f>Table1[[#This Row],[mz]]-$Y$8</f>
        <v>2.0150946067843911</v>
      </c>
      <c r="N1150" s="1">
        <f>Table1[[#This Row],[cx]]*$W$9+Table1[[#This Row],[cy]]*$X$9+Table1[[#This Row],[cz]]*$Y$9</f>
        <v>-1.0003554440703826</v>
      </c>
      <c r="O1150" s="1">
        <f>Table1[[#This Row],[cx]]*$W$10+Table1[[#This Row],[cy]]*$X$10+Table1[[#This Row],[cz]]*$Y$10</f>
        <v>-0.15683002640073412</v>
      </c>
      <c r="P1150" s="1">
        <f>Table1[[#This Row],[cx]]*$W$11+Table1[[#This Row],[cy]]*$X$11+Table1[[#This Row],[cz]]*$Y$11</f>
        <v>5.5677911372229202E-2</v>
      </c>
      <c r="Q1150">
        <f t="shared" si="91"/>
        <v>8.0694068879664344E-4</v>
      </c>
      <c r="R1150">
        <f t="shared" si="92"/>
        <v>-171.09001883733058</v>
      </c>
      <c r="AF1150">
        <f t="shared" si="93"/>
        <v>500.18522235988763</v>
      </c>
      <c r="AG1150">
        <f t="shared" si="94"/>
        <v>43.932226491010034</v>
      </c>
      <c r="AH1150">
        <f t="shared" si="95"/>
        <v>99.329968716162469</v>
      </c>
      <c r="AI1150">
        <f>SQRT(Table1[[#This Row],[ax]]*Table1[[#This Row],[ax]]+Table1[[#This Row],[ay]]*Table1[[#This Row],[ay]]+Table1[[#This Row],[az]]*Table1[[#This Row],[az]])-9.807</f>
        <v>0.60474386344050401</v>
      </c>
    </row>
    <row r="1151" spans="1:35" x14ac:dyDescent="0.25">
      <c r="A1151">
        <v>63903141</v>
      </c>
      <c r="B1151">
        <v>11.600864</v>
      </c>
      <c r="C1151">
        <v>0.73484499999999997</v>
      </c>
      <c r="D1151">
        <v>1.284E-3</v>
      </c>
      <c r="E1151">
        <v>8.5754140000000003</v>
      </c>
      <c r="F1151">
        <v>1.1220330000000001</v>
      </c>
      <c r="G1151">
        <v>1.9490879999999999</v>
      </c>
      <c r="H1151">
        <v>-59.710845999999997</v>
      </c>
      <c r="I1151">
        <v>7.4202209999999997</v>
      </c>
      <c r="J1151">
        <v>25.484936000000001</v>
      </c>
      <c r="K1151">
        <f>Table1[[#This Row],[mx]]-$W$8</f>
        <v>-51.801669425715652</v>
      </c>
      <c r="L1151">
        <f>Table1[[#This Row],[my]]-$X$8</f>
        <v>-2.6970603092120395</v>
      </c>
      <c r="M1151" s="1">
        <f>Table1[[#This Row],[mz]]-$Y$8</f>
        <v>2.8819296067843929</v>
      </c>
      <c r="N1151" s="1">
        <f>Table1[[#This Row],[cx]]*$W$9+Table1[[#This Row],[cy]]*$X$9+Table1[[#This Row],[cz]]*$Y$9</f>
        <v>-0.98133214250845935</v>
      </c>
      <c r="O1151" s="1">
        <f>Table1[[#This Row],[cx]]*$W$10+Table1[[#This Row],[cy]]*$X$10+Table1[[#This Row],[cz]]*$Y$10</f>
        <v>-0.10071122448756893</v>
      </c>
      <c r="P1151" s="1">
        <f>Table1[[#This Row],[cx]]*$W$11+Table1[[#This Row],[cy]]*$X$11+Table1[[#This Row],[cz]]*$Y$11</f>
        <v>9.4663273083175056E-2</v>
      </c>
      <c r="Q1151">
        <f t="shared" si="91"/>
        <v>3.1981385210045487E-4</v>
      </c>
      <c r="R1151">
        <f t="shared" si="92"/>
        <v>-174.14041726523268</v>
      </c>
      <c r="AF1151">
        <f t="shared" si="93"/>
        <v>491.33502977739937</v>
      </c>
      <c r="AG1151">
        <f t="shared" si="94"/>
        <v>64.287755374402295</v>
      </c>
      <c r="AH1151">
        <f t="shared" si="95"/>
        <v>111.6745162995946</v>
      </c>
      <c r="AI1151">
        <f>SQRT(Table1[[#This Row],[ax]]*Table1[[#This Row],[ax]]+Table1[[#This Row],[ay]]*Table1[[#This Row],[ay]]+Table1[[#This Row],[az]]*Table1[[#This Row],[az]])-9.807</f>
        <v>1.8171147778734955</v>
      </c>
    </row>
    <row r="1152" spans="1:35" x14ac:dyDescent="0.25">
      <c r="A1152">
        <v>63954638</v>
      </c>
      <c r="B1152">
        <v>10.561728</v>
      </c>
      <c r="C1152">
        <v>1.084417</v>
      </c>
      <c r="D1152">
        <v>0.57831600000000005</v>
      </c>
      <c r="E1152">
        <v>7.0336869999999996</v>
      </c>
      <c r="F1152">
        <v>0.382994</v>
      </c>
      <c r="G1152">
        <v>1.055051</v>
      </c>
      <c r="H1152">
        <v>-60.432426</v>
      </c>
      <c r="I1152">
        <v>10.677878</v>
      </c>
      <c r="J1152">
        <v>27.912071000000001</v>
      </c>
      <c r="K1152">
        <f>Table1[[#This Row],[mx]]-$W$8</f>
        <v>-52.523249425715655</v>
      </c>
      <c r="L1152">
        <f>Table1[[#This Row],[my]]-$X$8</f>
        <v>0.56059669078796048</v>
      </c>
      <c r="M1152" s="1">
        <f>Table1[[#This Row],[mz]]-$Y$8</f>
        <v>5.3090646067843927</v>
      </c>
      <c r="N1152" s="1">
        <f>Table1[[#This Row],[cx]]*$W$9+Table1[[#This Row],[cy]]*$X$9+Table1[[#This Row],[cz]]*$Y$9</f>
        <v>-0.99053142265398708</v>
      </c>
      <c r="O1152" s="1">
        <f>Table1[[#This Row],[cx]]*$W$10+Table1[[#This Row],[cy]]*$X$10+Table1[[#This Row],[cz]]*$Y$10</f>
        <v>-6.0720202889889593E-2</v>
      </c>
      <c r="P1152" s="1">
        <f>Table1[[#This Row],[cx]]*$W$11+Table1[[#This Row],[cy]]*$X$11+Table1[[#This Row],[cz]]*$Y$11</f>
        <v>0.16213323603209406</v>
      </c>
      <c r="Q1152">
        <f t="shared" si="91"/>
        <v>1.2380186244816303E-4</v>
      </c>
      <c r="R1152">
        <f t="shared" si="92"/>
        <v>-176.49212200209928</v>
      </c>
      <c r="AF1152">
        <f t="shared" si="93"/>
        <v>403.00057951603344</v>
      </c>
      <c r="AG1152">
        <f t="shared" si="94"/>
        <v>21.94393977883345</v>
      </c>
      <c r="AH1152">
        <f t="shared" si="95"/>
        <v>60.449969471057017</v>
      </c>
      <c r="AI1152">
        <f>SQRT(Table1[[#This Row],[ax]]*Table1[[#This Row],[ax]]+Table1[[#This Row],[ay]]*Table1[[#This Row],[ay]]+Table1[[#This Row],[az]]*Table1[[#This Row],[az]])-9.807</f>
        <v>0.82599148742859718</v>
      </c>
    </row>
    <row r="1153" spans="1:35" x14ac:dyDescent="0.25">
      <c r="A1153">
        <v>64006159</v>
      </c>
      <c r="B1153">
        <v>9.8027270000000009</v>
      </c>
      <c r="C1153">
        <v>0.849773</v>
      </c>
      <c r="D1153">
        <v>0.73634200000000005</v>
      </c>
      <c r="E1153">
        <v>1.456143</v>
      </c>
      <c r="F1153">
        <v>0.747587</v>
      </c>
      <c r="G1153">
        <v>1.061709</v>
      </c>
      <c r="H1153">
        <v>-59.891243000000003</v>
      </c>
      <c r="I1153">
        <v>11.582784</v>
      </c>
      <c r="J1153">
        <v>30.512574999999998</v>
      </c>
      <c r="K1153">
        <f>Table1[[#This Row],[mx]]-$W$8</f>
        <v>-51.982066425715658</v>
      </c>
      <c r="L1153">
        <f>Table1[[#This Row],[my]]-$X$8</f>
        <v>1.4655026907879609</v>
      </c>
      <c r="M1153" s="1">
        <f>Table1[[#This Row],[mz]]-$Y$8</f>
        <v>7.90956860678439</v>
      </c>
      <c r="N1153" s="1">
        <f>Table1[[#This Row],[cx]]*$W$9+Table1[[#This Row],[cy]]*$X$9+Table1[[#This Row],[cz]]*$Y$9</f>
        <v>-0.97563623902027374</v>
      </c>
      <c r="O1153" s="1">
        <f>Table1[[#This Row],[cx]]*$W$10+Table1[[#This Row],[cy]]*$X$10+Table1[[#This Row],[cz]]*$Y$10</f>
        <v>-6.3894539333116881E-2</v>
      </c>
      <c r="P1153" s="1">
        <f>Table1[[#This Row],[cx]]*$W$11+Table1[[#This Row],[cy]]*$X$11+Table1[[#This Row],[cz]]*$Y$11</f>
        <v>0.2143229061695579</v>
      </c>
      <c r="Q1153">
        <f t="shared" si="91"/>
        <v>3.5452791022585445E-6</v>
      </c>
      <c r="R1153">
        <f t="shared" si="92"/>
        <v>-176.2530429649247</v>
      </c>
      <c r="AF1153">
        <f t="shared" si="93"/>
        <v>83.430848267518229</v>
      </c>
      <c r="AG1153">
        <f t="shared" si="94"/>
        <v>42.833579918846674</v>
      </c>
      <c r="AH1153">
        <f t="shared" si="95"/>
        <v>60.831444771055118</v>
      </c>
      <c r="AI1153">
        <f>SQRT(Table1[[#This Row],[ax]]*Table1[[#This Row],[ax]]+Table1[[#This Row],[ay]]*Table1[[#This Row],[ay]]+Table1[[#This Row],[az]]*Table1[[#This Row],[az]])-9.807</f>
        <v>6.0004121263050436E-2</v>
      </c>
    </row>
    <row r="1154" spans="1:35" x14ac:dyDescent="0.25">
      <c r="A1154">
        <v>64057685</v>
      </c>
      <c r="B1154">
        <v>9.2831580000000002</v>
      </c>
      <c r="C1154">
        <v>0.754</v>
      </c>
      <c r="D1154">
        <v>0.68845500000000004</v>
      </c>
      <c r="E1154">
        <v>-3.3927480000000001</v>
      </c>
      <c r="F1154">
        <v>0.146236</v>
      </c>
      <c r="G1154">
        <v>0.51229100000000005</v>
      </c>
      <c r="H1154">
        <v>-60.973613999999998</v>
      </c>
      <c r="I1154">
        <v>14.840441999999999</v>
      </c>
      <c r="J1154">
        <v>32.592979</v>
      </c>
      <c r="K1154">
        <f>Table1[[#This Row],[mx]]-$W$8</f>
        <v>-53.064437425715653</v>
      </c>
      <c r="L1154">
        <f>Table1[[#This Row],[my]]-$X$8</f>
        <v>4.7231606907879602</v>
      </c>
      <c r="M1154" s="1">
        <f>Table1[[#This Row],[mz]]-$Y$8</f>
        <v>9.9899726067843915</v>
      </c>
      <c r="N1154" s="1">
        <f>Table1[[#This Row],[cx]]*$W$9+Table1[[#This Row],[cy]]*$X$9+Table1[[#This Row],[cz]]*$Y$9</f>
        <v>-0.99230323714661006</v>
      </c>
      <c r="O1154" s="1">
        <f>Table1[[#This Row],[cx]]*$W$10+Table1[[#This Row],[cy]]*$X$10+Table1[[#This Row],[cz]]*$Y$10</f>
        <v>-2.1463792289327585E-2</v>
      </c>
      <c r="P1154" s="1">
        <f>Table1[[#This Row],[cx]]*$W$11+Table1[[#This Row],[cy]]*$X$11+Table1[[#This Row],[cz]]*$Y$11</f>
        <v>0.2760469336922674</v>
      </c>
      <c r="Q1154">
        <f t="shared" ref="Q1154:Q1217" si="96">POWER(N1154*N1154+O1154*O1154+P1154*P1154-1,2)</f>
        <v>3.7611626416948212E-3</v>
      </c>
      <c r="R1154">
        <f t="shared" ref="R1154:R1217" si="97">DEGREES(ATAN2(N1154,O1154))</f>
        <v>-178.76086973650902</v>
      </c>
      <c r="AF1154">
        <f t="shared" ref="AF1154:AF1217" si="98">DEGREES(E1154)</f>
        <v>-194.39014135145104</v>
      </c>
      <c r="AG1154">
        <f t="shared" ref="AG1154:AG1217" si="99">DEGREES(F1154)</f>
        <v>8.3787056128751072</v>
      </c>
      <c r="AH1154">
        <f t="shared" ref="AH1154:AH1217" si="100">DEGREES(G1154)</f>
        <v>29.352112182536459</v>
      </c>
      <c r="AI1154">
        <f>SQRT(Table1[[#This Row],[ax]]*Table1[[#This Row],[ax]]+Table1[[#This Row],[ay]]*Table1[[#This Row],[ay]]+Table1[[#This Row],[az]]*Table1[[#This Row],[az]])-9.807</f>
        <v>-0.46786145621615738</v>
      </c>
    </row>
    <row r="1155" spans="1:35" x14ac:dyDescent="0.25">
      <c r="A1155">
        <v>64109187</v>
      </c>
      <c r="B1155">
        <v>9.9296260000000007</v>
      </c>
      <c r="C1155">
        <v>0.41639999999999999</v>
      </c>
      <c r="D1155">
        <v>0.36522199999999999</v>
      </c>
      <c r="E1155">
        <v>-6.1366440000000004</v>
      </c>
      <c r="F1155">
        <v>-0.42182500000000001</v>
      </c>
      <c r="G1155">
        <v>0.32293699999999997</v>
      </c>
      <c r="H1155">
        <v>-60.793216999999999</v>
      </c>
      <c r="I1155">
        <v>17.555157000000001</v>
      </c>
      <c r="J1155">
        <v>31.726143</v>
      </c>
      <c r="K1155">
        <f>Table1[[#This Row],[mx]]-$W$8</f>
        <v>-52.884040425715654</v>
      </c>
      <c r="L1155">
        <f>Table1[[#This Row],[my]]-$X$8</f>
        <v>7.437875690787962</v>
      </c>
      <c r="M1155" s="1">
        <f>Table1[[#This Row],[mz]]-$Y$8</f>
        <v>9.1231366067843922</v>
      </c>
      <c r="N1155" s="1">
        <f>Table1[[#This Row],[cx]]*$W$9+Table1[[#This Row],[cy]]*$X$9+Table1[[#This Row],[cz]]*$Y$9</f>
        <v>-0.99009012687865816</v>
      </c>
      <c r="O1155" s="1">
        <f>Table1[[#This Row],[cx]]*$W$10+Table1[[#This Row],[cy]]*$X$10+Table1[[#This Row],[cz]]*$Y$10</f>
        <v>3.4379903858449662E-2</v>
      </c>
      <c r="P1155" s="1">
        <f>Table1[[#This Row],[cx]]*$W$11+Table1[[#This Row],[cy]]*$X$11+Table1[[#This Row],[cz]]*$Y$11</f>
        <v>0.27981122828320176</v>
      </c>
      <c r="Q1155">
        <f t="shared" si="96"/>
        <v>3.5706314149928577E-3</v>
      </c>
      <c r="R1155">
        <f t="shared" si="97"/>
        <v>178.01125958091279</v>
      </c>
      <c r="AF1155">
        <f t="shared" si="98"/>
        <v>-351.6038015742796</v>
      </c>
      <c r="AG1155">
        <f t="shared" si="99"/>
        <v>-24.168792193105951</v>
      </c>
      <c r="AH1155">
        <f t="shared" si="100"/>
        <v>18.502927148616266</v>
      </c>
      <c r="AI1155">
        <f>SQRT(Table1[[#This Row],[ax]]*Table1[[#This Row],[ax]]+Table1[[#This Row],[ay]]*Table1[[#This Row],[ay]]+Table1[[#This Row],[az]]*Table1[[#This Row],[az]])-9.807</f>
        <v>0.13806151661014177</v>
      </c>
    </row>
    <row r="1156" spans="1:35" x14ac:dyDescent="0.25">
      <c r="A1156">
        <v>64160695</v>
      </c>
      <c r="B1156">
        <v>9.7261089999999992</v>
      </c>
      <c r="C1156">
        <v>2.1336999999999998E-2</v>
      </c>
      <c r="D1156">
        <v>0.14494399999999999</v>
      </c>
      <c r="E1156">
        <v>-5.5323640000000003</v>
      </c>
      <c r="F1156">
        <v>-0.69693400000000005</v>
      </c>
      <c r="G1156">
        <v>9.3901999999999999E-2</v>
      </c>
      <c r="H1156">
        <v>-59.891243000000003</v>
      </c>
      <c r="I1156">
        <v>20.631834000000001</v>
      </c>
      <c r="J1156">
        <v>26.351768</v>
      </c>
      <c r="K1156">
        <f>Table1[[#This Row],[mx]]-$W$8</f>
        <v>-51.982066425715658</v>
      </c>
      <c r="L1156">
        <f>Table1[[#This Row],[my]]-$X$8</f>
        <v>10.514552690787962</v>
      </c>
      <c r="M1156" s="1">
        <f>Table1[[#This Row],[mz]]-$Y$8</f>
        <v>3.7487616067843916</v>
      </c>
      <c r="N1156" s="1">
        <f>Table1[[#This Row],[cx]]*$W$9+Table1[[#This Row],[cy]]*$X$9+Table1[[#This Row],[cz]]*$Y$9</f>
        <v>-0.98190566736684304</v>
      </c>
      <c r="O1156" s="1">
        <f>Table1[[#This Row],[cx]]*$W$10+Table1[[#This Row],[cy]]*$X$10+Table1[[#This Row],[cz]]*$Y$10</f>
        <v>0.13161328105204917</v>
      </c>
      <c r="P1156" s="1">
        <f>Table1[[#This Row],[cx]]*$W$11+Table1[[#This Row],[cy]]*$X$11+Table1[[#This Row],[cz]]*$Y$11</f>
        <v>0.20493009882201058</v>
      </c>
      <c r="Q1156">
        <f t="shared" si="96"/>
        <v>5.5023745261615817E-4</v>
      </c>
      <c r="R1156">
        <f t="shared" si="97"/>
        <v>172.36565618267053</v>
      </c>
      <c r="AF1156">
        <f t="shared" si="98"/>
        <v>-316.98110793011421</v>
      </c>
      <c r="AG1156">
        <f t="shared" si="99"/>
        <v>-39.931376799170522</v>
      </c>
      <c r="AH1156">
        <f t="shared" si="100"/>
        <v>5.3801882878374565</v>
      </c>
      <c r="AI1156">
        <f>SQRT(Table1[[#This Row],[ax]]*Table1[[#This Row],[ax]]+Table1[[#This Row],[ay]]*Table1[[#This Row],[ay]]+Table1[[#This Row],[az]]*Table1[[#This Row],[az]])-9.807</f>
        <v>-7.9787639277840938E-2</v>
      </c>
    </row>
    <row r="1157" spans="1:35" x14ac:dyDescent="0.25">
      <c r="A1157">
        <v>64212198</v>
      </c>
      <c r="B1157">
        <v>10.123567</v>
      </c>
      <c r="C1157">
        <v>-0.48626000000000003</v>
      </c>
      <c r="D1157">
        <v>7.7903E-2</v>
      </c>
      <c r="E1157">
        <v>-1.99004</v>
      </c>
      <c r="F1157">
        <v>-0.53341300000000003</v>
      </c>
      <c r="G1157">
        <v>-0.42196099999999997</v>
      </c>
      <c r="H1157">
        <v>-61.695194000000001</v>
      </c>
      <c r="I1157">
        <v>22.079681000000001</v>
      </c>
      <c r="J1157">
        <v>23.5779</v>
      </c>
      <c r="K1157">
        <f>Table1[[#This Row],[mx]]-$W$8</f>
        <v>-53.786017425715656</v>
      </c>
      <c r="L1157">
        <f>Table1[[#This Row],[my]]-$X$8</f>
        <v>11.962399690787962</v>
      </c>
      <c r="M1157" s="1">
        <f>Table1[[#This Row],[mz]]-$Y$8</f>
        <v>0.97489360678439141</v>
      </c>
      <c r="N1157" s="1">
        <f>Table1[[#This Row],[cx]]*$W$9+Table1[[#This Row],[cy]]*$X$9+Table1[[#This Row],[cz]]*$Y$9</f>
        <v>-1.020895401095262</v>
      </c>
      <c r="O1157" s="1">
        <f>Table1[[#This Row],[cx]]*$W$10+Table1[[#This Row],[cy]]*$X$10+Table1[[#This Row],[cz]]*$Y$10</f>
        <v>0.17795297065285204</v>
      </c>
      <c r="P1157" s="1">
        <f>Table1[[#This Row],[cx]]*$W$11+Table1[[#This Row],[cy]]*$X$11+Table1[[#This Row],[cz]]*$Y$11</f>
        <v>0.16802083100260826</v>
      </c>
      <c r="Q1157">
        <f t="shared" si="96"/>
        <v>1.0429654391366967E-2</v>
      </c>
      <c r="R1157">
        <f t="shared" si="97"/>
        <v>170.11208055359913</v>
      </c>
      <c r="AF1157">
        <f t="shared" si="98"/>
        <v>-114.02089306221434</v>
      </c>
      <c r="AG1157">
        <f t="shared" si="99"/>
        <v>-30.562313637411783</v>
      </c>
      <c r="AH1157">
        <f t="shared" si="100"/>
        <v>-24.176584419119727</v>
      </c>
      <c r="AI1157">
        <f>SQRT(Table1[[#This Row],[ax]]*Table1[[#This Row],[ax]]+Table1[[#This Row],[ay]]*Table1[[#This Row],[ay]]+Table1[[#This Row],[az]]*Table1[[#This Row],[az]])-9.807</f>
        <v>0.32853779868132982</v>
      </c>
    </row>
    <row r="1158" spans="1:35" x14ac:dyDescent="0.25">
      <c r="A1158">
        <v>64263702</v>
      </c>
      <c r="B1158">
        <v>9.7308970000000006</v>
      </c>
      <c r="C1158">
        <v>-0.65146800000000005</v>
      </c>
      <c r="D1158">
        <v>1.5650000000000001E-2</v>
      </c>
      <c r="E1158">
        <v>2.7006579999999998</v>
      </c>
      <c r="F1158">
        <v>-0.22980800000000001</v>
      </c>
      <c r="G1158">
        <v>3.1315999999999997E-2</v>
      </c>
      <c r="H1158">
        <v>-60.432426</v>
      </c>
      <c r="I1158">
        <v>20.088889999999999</v>
      </c>
      <c r="J1158">
        <v>20.283928</v>
      </c>
      <c r="K1158">
        <f>Table1[[#This Row],[mx]]-$W$8</f>
        <v>-52.523249425715655</v>
      </c>
      <c r="L1158">
        <f>Table1[[#This Row],[my]]-$X$8</f>
        <v>9.97160869078796</v>
      </c>
      <c r="M1158" s="1">
        <f>Table1[[#This Row],[mz]]-$Y$8</f>
        <v>-2.3190783932156087</v>
      </c>
      <c r="N1158" s="1">
        <f>Table1[[#This Row],[cx]]*$W$9+Table1[[#This Row],[cy]]*$X$9+Table1[[#This Row],[cz]]*$Y$9</f>
        <v>-1.0027644278071475</v>
      </c>
      <c r="O1158" s="1">
        <f>Table1[[#This Row],[cx]]*$W$10+Table1[[#This Row],[cy]]*$X$10+Table1[[#This Row],[cz]]*$Y$10</f>
        <v>0.16781679073251848</v>
      </c>
      <c r="P1158" s="1">
        <f>Table1[[#This Row],[cx]]*$W$11+Table1[[#This Row],[cy]]*$X$11+Table1[[#This Row],[cz]]*$Y$11</f>
        <v>9.3512722179837582E-2</v>
      </c>
      <c r="Q1158">
        <f t="shared" si="96"/>
        <v>1.8014593623334955E-3</v>
      </c>
      <c r="R1158">
        <f t="shared" si="97"/>
        <v>170.49935664211091</v>
      </c>
      <c r="AF1158">
        <f t="shared" si="98"/>
        <v>154.73630530824187</v>
      </c>
      <c r="AG1158">
        <f t="shared" si="99"/>
        <v>-13.167028498342424</v>
      </c>
      <c r="AH1158">
        <f t="shared" si="100"/>
        <v>1.7942746312316857</v>
      </c>
      <c r="AI1158">
        <f>SQRT(Table1[[#This Row],[ax]]*Table1[[#This Row],[ax]]+Table1[[#This Row],[ay]]*Table1[[#This Row],[ay]]+Table1[[#This Row],[az]]*Table1[[#This Row],[az]])-9.807</f>
        <v>-5.4307453726790911E-2</v>
      </c>
    </row>
    <row r="1159" spans="1:35" x14ac:dyDescent="0.25">
      <c r="A1159">
        <v>64315197</v>
      </c>
      <c r="B1159">
        <v>8.9766860000000008</v>
      </c>
      <c r="C1159">
        <v>0.32780999999999999</v>
      </c>
      <c r="D1159">
        <v>-0.18307899999999999</v>
      </c>
      <c r="E1159">
        <v>7.3138550000000002</v>
      </c>
      <c r="F1159">
        <v>-0.54486500000000004</v>
      </c>
      <c r="G1159">
        <v>-0.21263299999999999</v>
      </c>
      <c r="H1159">
        <v>-60.071635999999998</v>
      </c>
      <c r="I1159">
        <v>20.450852999999999</v>
      </c>
      <c r="J1159">
        <v>22.017596999999999</v>
      </c>
      <c r="K1159">
        <f>Table1[[#This Row],[mx]]-$W$8</f>
        <v>-52.162459425715653</v>
      </c>
      <c r="L1159">
        <f>Table1[[#This Row],[my]]-$X$8</f>
        <v>10.333571690787959</v>
      </c>
      <c r="M1159" s="1">
        <f>Table1[[#This Row],[mz]]-$Y$8</f>
        <v>-0.5854093932156097</v>
      </c>
      <c r="N1159" s="1">
        <f>Table1[[#This Row],[cx]]*$W$9+Table1[[#This Row],[cy]]*$X$9+Table1[[#This Row],[cz]]*$Y$9</f>
        <v>-0.99285912285537992</v>
      </c>
      <c r="O1159" s="1">
        <f>Table1[[#This Row],[cx]]*$W$10+Table1[[#This Row],[cy]]*$X$10+Table1[[#This Row],[cz]]*$Y$10</f>
        <v>0.16133439137240635</v>
      </c>
      <c r="P1159" s="1">
        <f>Table1[[#This Row],[cx]]*$W$11+Table1[[#This Row],[cy]]*$X$11+Table1[[#This Row],[cz]]*$Y$11</f>
        <v>0.12657808510939891</v>
      </c>
      <c r="Q1159">
        <f t="shared" si="96"/>
        <v>7.7395436446167144E-4</v>
      </c>
      <c r="R1159">
        <f t="shared" si="97"/>
        <v>170.77040702198076</v>
      </c>
      <c r="AF1159">
        <f t="shared" si="98"/>
        <v>419.05302347065475</v>
      </c>
      <c r="AG1159">
        <f t="shared" si="99"/>
        <v>-31.218464904395603</v>
      </c>
      <c r="AH1159">
        <f t="shared" si="100"/>
        <v>-12.182973485205233</v>
      </c>
      <c r="AI1159">
        <f>SQRT(Table1[[#This Row],[ax]]*Table1[[#This Row],[ax]]+Table1[[#This Row],[ay]]*Table1[[#This Row],[ay]]+Table1[[#This Row],[az]]*Table1[[#This Row],[az]])-9.807</f>
        <v>-0.82246501710094044</v>
      </c>
    </row>
    <row r="1160" spans="1:35" x14ac:dyDescent="0.25">
      <c r="A1160">
        <v>64366704</v>
      </c>
      <c r="B1160">
        <v>9.5632940000000008</v>
      </c>
      <c r="C1160">
        <v>0.20330500000000001</v>
      </c>
      <c r="D1160">
        <v>-0.20941599999999999</v>
      </c>
      <c r="E1160">
        <v>7.9519590000000004</v>
      </c>
      <c r="F1160">
        <v>-0.26735999999999999</v>
      </c>
      <c r="G1160">
        <v>0.19803299999999999</v>
      </c>
      <c r="H1160">
        <v>-60.432426</v>
      </c>
      <c r="I1160">
        <v>21.174776000000001</v>
      </c>
      <c r="J1160">
        <v>23.404530999999999</v>
      </c>
      <c r="K1160">
        <f>Table1[[#This Row],[mx]]-$W$8</f>
        <v>-52.523249425715655</v>
      </c>
      <c r="L1160">
        <f>Table1[[#This Row],[my]]-$X$8</f>
        <v>11.057494690787962</v>
      </c>
      <c r="M1160" s="1">
        <f>Table1[[#This Row],[mz]]-$Y$8</f>
        <v>0.80152460678439041</v>
      </c>
      <c r="N1160" s="1">
        <f>Table1[[#This Row],[cx]]*$W$9+Table1[[#This Row],[cy]]*$X$9+Table1[[#This Row],[cz]]*$Y$9</f>
        <v>-0.99725188014062982</v>
      </c>
      <c r="O1160" s="1">
        <f>Table1[[#This Row],[cx]]*$W$10+Table1[[#This Row],[cy]]*$X$10+Table1[[#This Row],[cz]]*$Y$10</f>
        <v>0.16363270904237884</v>
      </c>
      <c r="P1160" s="1">
        <f>Table1[[#This Row],[cx]]*$W$11+Table1[[#This Row],[cy]]*$X$11+Table1[[#This Row],[cz]]*$Y$11</f>
        <v>0.15692497890013066</v>
      </c>
      <c r="Q1160">
        <f t="shared" si="96"/>
        <v>2.1079507616099729E-3</v>
      </c>
      <c r="R1160">
        <f t="shared" si="97"/>
        <v>170.68173497828295</v>
      </c>
      <c r="AF1160">
        <f t="shared" si="98"/>
        <v>455.6136895610706</v>
      </c>
      <c r="AG1160">
        <f t="shared" si="99"/>
        <v>-15.318599610617689</v>
      </c>
      <c r="AH1160">
        <f t="shared" si="100"/>
        <v>11.346455104314231</v>
      </c>
      <c r="AI1160">
        <f>SQRT(Table1[[#This Row],[ax]]*Table1[[#This Row],[ax]]+Table1[[#This Row],[ay]]*Table1[[#This Row],[ay]]+Table1[[#This Row],[az]]*Table1[[#This Row],[az]])-9.807</f>
        <v>-0.23925313281559468</v>
      </c>
    </row>
    <row r="1161" spans="1:35" x14ac:dyDescent="0.25">
      <c r="A1161">
        <v>64418210</v>
      </c>
      <c r="B1161">
        <v>9.2951300000000003</v>
      </c>
      <c r="C1161">
        <v>0.409217</v>
      </c>
      <c r="D1161">
        <v>-0.18068400000000001</v>
      </c>
      <c r="E1161">
        <v>7.6286459999999998</v>
      </c>
      <c r="F1161">
        <v>-0.46523500000000001</v>
      </c>
      <c r="G1161">
        <v>0.389517</v>
      </c>
      <c r="H1161">
        <v>-60.071635999999998</v>
      </c>
      <c r="I1161">
        <v>18.641043</v>
      </c>
      <c r="J1161">
        <v>27.218603000000002</v>
      </c>
      <c r="K1161">
        <f>Table1[[#This Row],[mx]]-$W$8</f>
        <v>-52.162459425715653</v>
      </c>
      <c r="L1161">
        <f>Table1[[#This Row],[my]]-$X$8</f>
        <v>8.5237616907879605</v>
      </c>
      <c r="M1161" s="1">
        <f>Table1[[#This Row],[mz]]-$Y$8</f>
        <v>4.6155966067843934</v>
      </c>
      <c r="N1161" s="1">
        <f>Table1[[#This Row],[cx]]*$W$9+Table1[[#This Row],[cy]]*$X$9+Table1[[#This Row],[cz]]*$Y$9</f>
        <v>-0.98404417630147889</v>
      </c>
      <c r="O1161" s="1">
        <f>Table1[[#This Row],[cx]]*$W$10+Table1[[#This Row],[cy]]*$X$10+Table1[[#This Row],[cz]]*$Y$10</f>
        <v>8.8868148083799725E-2</v>
      </c>
      <c r="P1161" s="1">
        <f>Table1[[#This Row],[cx]]*$W$11+Table1[[#This Row],[cy]]*$X$11+Table1[[#This Row],[cz]]*$Y$11</f>
        <v>0.20634901755273269</v>
      </c>
      <c r="Q1161">
        <f t="shared" si="96"/>
        <v>3.5420767077575714E-4</v>
      </c>
      <c r="R1161">
        <f t="shared" si="97"/>
        <v>174.8396678610309</v>
      </c>
      <c r="AF1161">
        <f t="shared" si="98"/>
        <v>437.08921919935739</v>
      </c>
      <c r="AG1161">
        <f t="shared" si="99"/>
        <v>-26.656001981768856</v>
      </c>
      <c r="AH1161">
        <f t="shared" si="100"/>
        <v>22.317680148597287</v>
      </c>
      <c r="AI1161">
        <f>SQRT(Table1[[#This Row],[ax]]*Table1[[#This Row],[ax]]+Table1[[#This Row],[ay]]*Table1[[#This Row],[ay]]+Table1[[#This Row],[az]]*Table1[[#This Row],[az]])-9.807</f>
        <v>-0.50111224128267295</v>
      </c>
    </row>
    <row r="1162" spans="1:35" x14ac:dyDescent="0.25">
      <c r="A1162">
        <v>64469721</v>
      </c>
      <c r="B1162">
        <v>8.912039</v>
      </c>
      <c r="C1162">
        <v>3.8096999999999999E-2</v>
      </c>
      <c r="D1162">
        <v>-0.19026199999999999</v>
      </c>
      <c r="E1162">
        <v>8.5937889999999992</v>
      </c>
      <c r="F1162">
        <v>-0.716109</v>
      </c>
      <c r="G1162">
        <v>0.292576</v>
      </c>
      <c r="H1162">
        <v>-59.530448999999997</v>
      </c>
      <c r="I1162">
        <v>19.545947999999999</v>
      </c>
      <c r="J1162">
        <v>28.778905999999999</v>
      </c>
      <c r="K1162">
        <f>Table1[[#This Row],[mx]]-$W$8</f>
        <v>-51.621272425715652</v>
      </c>
      <c r="L1162">
        <f>Table1[[#This Row],[my]]-$X$8</f>
        <v>9.4286666907879599</v>
      </c>
      <c r="M1162" s="1">
        <f>Table1[[#This Row],[mz]]-$Y$8</f>
        <v>6.175899606784391</v>
      </c>
      <c r="N1162" s="1">
        <f>Table1[[#This Row],[cx]]*$W$9+Table1[[#This Row],[cy]]*$X$9+Table1[[#This Row],[cz]]*$Y$9</f>
        <v>-0.97094916905765682</v>
      </c>
      <c r="O1162" s="1">
        <f>Table1[[#This Row],[cx]]*$W$10+Table1[[#This Row],[cy]]*$X$10+Table1[[#This Row],[cz]]*$Y$10</f>
        <v>9.3637766369224246E-2</v>
      </c>
      <c r="P1162" s="1">
        <f>Table1[[#This Row],[cx]]*$W$11+Table1[[#This Row],[cy]]*$X$11+Table1[[#This Row],[cz]]*$Y$11</f>
        <v>0.23999287478227199</v>
      </c>
      <c r="Q1162">
        <f t="shared" si="96"/>
        <v>8.2935629989286546E-5</v>
      </c>
      <c r="R1162">
        <f t="shared" si="97"/>
        <v>174.49146408780092</v>
      </c>
      <c r="AF1162">
        <f t="shared" si="98"/>
        <v>492.38783972595218</v>
      </c>
      <c r="AG1162">
        <f t="shared" si="99"/>
        <v>-41.030023371333868</v>
      </c>
      <c r="AH1162">
        <f t="shared" si="100"/>
        <v>16.763369986819573</v>
      </c>
      <c r="AI1162">
        <f>SQRT(Table1[[#This Row],[ax]]*Table1[[#This Row],[ax]]+Table1[[#This Row],[ay]]*Table1[[#This Row],[ay]]+Table1[[#This Row],[az]]*Table1[[#This Row],[az]])-9.807</f>
        <v>-0.89284888239076388</v>
      </c>
    </row>
    <row r="1163" spans="1:35" x14ac:dyDescent="0.25">
      <c r="A1163">
        <v>64521228</v>
      </c>
      <c r="B1163">
        <v>10.214551</v>
      </c>
      <c r="C1163">
        <v>-0.103168</v>
      </c>
      <c r="D1163">
        <v>-0.66673199999999999</v>
      </c>
      <c r="E1163">
        <v>8.7298790000000004</v>
      </c>
      <c r="F1163">
        <v>-0.75712199999999996</v>
      </c>
      <c r="G1163">
        <v>0.91017300000000001</v>
      </c>
      <c r="H1163">
        <v>-60.432426</v>
      </c>
      <c r="I1163">
        <v>16.831232</v>
      </c>
      <c r="J1163">
        <v>33.113078999999999</v>
      </c>
      <c r="K1163">
        <f>Table1[[#This Row],[mx]]-$W$8</f>
        <v>-52.523249425715655</v>
      </c>
      <c r="L1163">
        <f>Table1[[#This Row],[my]]-$X$8</f>
        <v>6.7139506907879607</v>
      </c>
      <c r="M1163" s="1">
        <f>Table1[[#This Row],[mz]]-$Y$8</f>
        <v>10.510072606784391</v>
      </c>
      <c r="N1163" s="1">
        <f>Table1[[#This Row],[cx]]*$W$9+Table1[[#This Row],[cy]]*$X$9+Table1[[#This Row],[cz]]*$Y$9</f>
        <v>-0.98089667647259204</v>
      </c>
      <c r="O1163" s="1">
        <f>Table1[[#This Row],[cx]]*$W$10+Table1[[#This Row],[cy]]*$X$10+Table1[[#This Row],[cz]]*$Y$10</f>
        <v>1.0897624117372648E-2</v>
      </c>
      <c r="P1163" s="1">
        <f>Table1[[#This Row],[cx]]*$W$11+Table1[[#This Row],[cy]]*$X$11+Table1[[#This Row],[cz]]*$Y$11</f>
        <v>0.29891979995653295</v>
      </c>
      <c r="Q1163">
        <f t="shared" si="96"/>
        <v>2.6656667027321447E-3</v>
      </c>
      <c r="R1163">
        <f t="shared" si="97"/>
        <v>179.36347813552783</v>
      </c>
      <c r="AF1163">
        <f t="shared" si="98"/>
        <v>500.18522235988763</v>
      </c>
      <c r="AG1163">
        <f t="shared" si="99"/>
        <v>-43.379895176503915</v>
      </c>
      <c r="AH1163">
        <f t="shared" si="100"/>
        <v>52.149071526760679</v>
      </c>
      <c r="AI1163">
        <f>SQRT(Table1[[#This Row],[ax]]*Table1[[#This Row],[ax]]+Table1[[#This Row],[ay]]*Table1[[#This Row],[ay]]+Table1[[#This Row],[az]]*Table1[[#This Row],[az]])-9.807</f>
        <v>0.42980747731679259</v>
      </c>
    </row>
    <row r="1164" spans="1:35" x14ac:dyDescent="0.25">
      <c r="A1164">
        <v>64572736</v>
      </c>
      <c r="B1164">
        <v>9.7476579999999995</v>
      </c>
      <c r="C1164">
        <v>0.17936199999999999</v>
      </c>
      <c r="D1164">
        <v>-1.942906</v>
      </c>
      <c r="E1164">
        <v>8.7298790000000004</v>
      </c>
      <c r="F1164">
        <v>-0.96298799999999996</v>
      </c>
      <c r="G1164">
        <v>1.6694519999999999</v>
      </c>
      <c r="H1164">
        <v>-58.448078000000002</v>
      </c>
      <c r="I1164">
        <v>13.754555999999999</v>
      </c>
      <c r="J1164">
        <v>32.939712999999998</v>
      </c>
      <c r="K1164">
        <f>Table1[[#This Row],[mx]]-$W$8</f>
        <v>-50.538901425715657</v>
      </c>
      <c r="L1164">
        <f>Table1[[#This Row],[my]]-$X$8</f>
        <v>3.6372746907879598</v>
      </c>
      <c r="M1164" s="1">
        <f>Table1[[#This Row],[mz]]-$Y$8</f>
        <v>10.336706606784389</v>
      </c>
      <c r="N1164" s="1">
        <f>Table1[[#This Row],[cx]]*$W$9+Table1[[#This Row],[cy]]*$X$9+Table1[[#This Row],[cz]]*$Y$9</f>
        <v>-0.94374149195216217</v>
      </c>
      <c r="O1164" s="1">
        <f>Table1[[#This Row],[cx]]*$W$10+Table1[[#This Row],[cy]]*$X$10+Table1[[#This Row],[cz]]*$Y$10</f>
        <v>-4.2301778258138675E-2</v>
      </c>
      <c r="P1164" s="1">
        <f>Table1[[#This Row],[cx]]*$W$11+Table1[[#This Row],[cy]]*$X$11+Table1[[#This Row],[cz]]*$Y$11</f>
        <v>0.27140241595001785</v>
      </c>
      <c r="Q1164">
        <f t="shared" si="96"/>
        <v>1.1494327026408786E-3</v>
      </c>
      <c r="R1164">
        <f t="shared" si="97"/>
        <v>-177.43352163915776</v>
      </c>
      <c r="AF1164">
        <f t="shared" si="98"/>
        <v>500.18522235988763</v>
      </c>
      <c r="AG1164">
        <f t="shared" si="99"/>
        <v>-55.175148121744115</v>
      </c>
      <c r="AH1164">
        <f t="shared" si="100"/>
        <v>95.6525536996743</v>
      </c>
      <c r="AI1164">
        <f>SQRT(Table1[[#This Row],[ax]]*Table1[[#This Row],[ax]]+Table1[[#This Row],[ay]]*Table1[[#This Row],[ay]]+Table1[[#This Row],[az]]*Table1[[#This Row],[az]])-9.807</f>
        <v>0.13402061846991664</v>
      </c>
    </row>
    <row r="1165" spans="1:35" x14ac:dyDescent="0.25">
      <c r="A1165">
        <v>64624246</v>
      </c>
      <c r="B1165">
        <v>10.051736999999999</v>
      </c>
      <c r="C1165">
        <v>1.4507479999999999</v>
      </c>
      <c r="D1165">
        <v>-2.8982420000000002</v>
      </c>
      <c r="E1165">
        <v>8.7298790000000004</v>
      </c>
      <c r="F1165">
        <v>-0.43034800000000001</v>
      </c>
      <c r="G1165">
        <v>2.696116</v>
      </c>
      <c r="H1165">
        <v>-60.612822999999999</v>
      </c>
      <c r="I1165">
        <v>7.9631639999999999</v>
      </c>
      <c r="J1165">
        <v>32.939712999999998</v>
      </c>
      <c r="K1165">
        <f>Table1[[#This Row],[mx]]-$W$8</f>
        <v>-52.703646425715654</v>
      </c>
      <c r="L1165">
        <f>Table1[[#This Row],[my]]-$X$8</f>
        <v>-2.1541173092120394</v>
      </c>
      <c r="M1165" s="1">
        <f>Table1[[#This Row],[mz]]-$Y$8</f>
        <v>10.336706606784389</v>
      </c>
      <c r="N1165" s="1">
        <f>Table1[[#This Row],[cx]]*$W$9+Table1[[#This Row],[cy]]*$X$9+Table1[[#This Row],[cz]]*$Y$9</f>
        <v>-0.98554351965066767</v>
      </c>
      <c r="O1165" s="1">
        <f>Table1[[#This Row],[cx]]*$W$10+Table1[[#This Row],[cy]]*$X$10+Table1[[#This Row],[cz]]*$Y$10</f>
        <v>-0.14833977827184369</v>
      </c>
      <c r="P1165" s="1">
        <f>Table1[[#This Row],[cx]]*$W$11+Table1[[#This Row],[cy]]*$X$11+Table1[[#This Row],[cz]]*$Y$11</f>
        <v>0.23255218791842736</v>
      </c>
      <c r="Q1165">
        <f t="shared" si="96"/>
        <v>2.2449818138007907E-3</v>
      </c>
      <c r="R1165">
        <f t="shared" si="97"/>
        <v>-171.44033901858506</v>
      </c>
      <c r="AF1165">
        <f t="shared" si="98"/>
        <v>500.18522235988763</v>
      </c>
      <c r="AG1165">
        <f t="shared" si="99"/>
        <v>-24.657124121895951</v>
      </c>
      <c r="AH1165">
        <f t="shared" si="100"/>
        <v>154.47606787769345</v>
      </c>
      <c r="AI1165">
        <f>SQRT(Table1[[#This Row],[ax]]*Table1[[#This Row],[ax]]+Table1[[#This Row],[ay]]*Table1[[#This Row],[ay]]+Table1[[#This Row],[az]]*Table1[[#This Row],[az]])-9.807</f>
        <v>0.75433955363792826</v>
      </c>
    </row>
    <row r="1166" spans="1:35" x14ac:dyDescent="0.25">
      <c r="A1166">
        <v>64675782</v>
      </c>
      <c r="B1166">
        <v>10.621586000000001</v>
      </c>
      <c r="C1166">
        <v>2.6598820000000001</v>
      </c>
      <c r="D1166">
        <v>-1.830373</v>
      </c>
      <c r="E1166">
        <v>8.7298790000000004</v>
      </c>
      <c r="F1166">
        <v>-0.68468300000000004</v>
      </c>
      <c r="G1166">
        <v>3.4335559999999998</v>
      </c>
      <c r="H1166">
        <v>-58.267685</v>
      </c>
      <c r="I1166">
        <v>7.7821829999999999</v>
      </c>
      <c r="J1166">
        <v>31.726143</v>
      </c>
      <c r="K1166">
        <f>Table1[[#This Row],[mx]]-$W$8</f>
        <v>-50.358508425715655</v>
      </c>
      <c r="L1166">
        <f>Table1[[#This Row],[my]]-$X$8</f>
        <v>-2.3350983092120394</v>
      </c>
      <c r="M1166" s="1">
        <f>Table1[[#This Row],[mz]]-$Y$8</f>
        <v>9.1231366067843922</v>
      </c>
      <c r="N1166" s="1">
        <f>Table1[[#This Row],[cx]]*$W$9+Table1[[#This Row],[cy]]*$X$9+Table1[[#This Row],[cz]]*$Y$9</f>
        <v>-0.94302286563348259</v>
      </c>
      <c r="O1166" s="1">
        <f>Table1[[#This Row],[cx]]*$W$10+Table1[[#This Row],[cy]]*$X$10+Table1[[#This Row],[cz]]*$Y$10</f>
        <v>-0.14099273050588906</v>
      </c>
      <c r="P1166" s="1">
        <f>Table1[[#This Row],[cx]]*$W$11+Table1[[#This Row],[cy]]*$X$11+Table1[[#This Row],[cz]]*$Y$11</f>
        <v>0.20678594398595729</v>
      </c>
      <c r="Q1166">
        <f t="shared" si="96"/>
        <v>2.3105805198518443E-3</v>
      </c>
      <c r="R1166">
        <f t="shared" si="97"/>
        <v>-171.49661138492627</v>
      </c>
      <c r="AF1166">
        <f t="shared" si="98"/>
        <v>500.18522235988763</v>
      </c>
      <c r="AG1166">
        <f t="shared" si="99"/>
        <v>-39.229446204355746</v>
      </c>
      <c r="AH1166">
        <f t="shared" si="100"/>
        <v>196.72826752182087</v>
      </c>
      <c r="AI1166">
        <f>SQRT(Table1[[#This Row],[ax]]*Table1[[#This Row],[ax]]+Table1[[#This Row],[ay]]*Table1[[#This Row],[ay]]+Table1[[#This Row],[az]]*Table1[[#This Row],[az]])-9.807</f>
        <v>1.2945011024837978</v>
      </c>
    </row>
    <row r="1167" spans="1:35" x14ac:dyDescent="0.25">
      <c r="A1167">
        <v>64727321</v>
      </c>
      <c r="B1167">
        <v>9.7931500000000007</v>
      </c>
      <c r="C1167">
        <v>1.706941</v>
      </c>
      <c r="D1167">
        <v>2.5228E-2</v>
      </c>
      <c r="E1167">
        <v>8.7298790000000004</v>
      </c>
      <c r="F1167">
        <v>0.15129600000000001</v>
      </c>
      <c r="G1167">
        <v>2.9890680000000001</v>
      </c>
      <c r="H1167">
        <v>-58.808867999999997</v>
      </c>
      <c r="I1167">
        <v>10.134935</v>
      </c>
      <c r="J1167">
        <v>27.391971999999999</v>
      </c>
      <c r="K1167">
        <f>Table1[[#This Row],[mx]]-$W$8</f>
        <v>-50.899691425715652</v>
      </c>
      <c r="L1167">
        <f>Table1[[#This Row],[my]]-$X$8</f>
        <v>1.7653690787961196E-2</v>
      </c>
      <c r="M1167" s="1">
        <f>Table1[[#This Row],[mz]]-$Y$8</f>
        <v>4.7889656067843909</v>
      </c>
      <c r="N1167" s="1">
        <f>Table1[[#This Row],[cx]]*$W$9+Table1[[#This Row],[cy]]*$X$9+Table1[[#This Row],[cz]]*$Y$9</f>
        <v>-0.96058309651198759</v>
      </c>
      <c r="O1167" s="1">
        <f>Table1[[#This Row],[cx]]*$W$10+Table1[[#This Row],[cy]]*$X$10+Table1[[#This Row],[cz]]*$Y$10</f>
        <v>-6.5634963838127128E-2</v>
      </c>
      <c r="P1167" s="1">
        <f>Table1[[#This Row],[cx]]*$W$11+Table1[[#This Row],[cy]]*$X$11+Table1[[#This Row],[cz]]*$Y$11</f>
        <v>0.14701119135680563</v>
      </c>
      <c r="Q1167">
        <f t="shared" si="96"/>
        <v>2.6378368456080742E-3</v>
      </c>
      <c r="R1167">
        <f t="shared" si="97"/>
        <v>-176.09115512652374</v>
      </c>
      <c r="AF1167">
        <f t="shared" si="98"/>
        <v>500.18522235988763</v>
      </c>
      <c r="AG1167">
        <f t="shared" si="99"/>
        <v>8.6686222572113039</v>
      </c>
      <c r="AH1167">
        <f t="shared" si="100"/>
        <v>171.26098107760996</v>
      </c>
      <c r="AI1167">
        <f>SQRT(Table1[[#This Row],[ax]]*Table1[[#This Row],[ax]]+Table1[[#This Row],[ay]]*Table1[[#This Row],[ay]]+Table1[[#This Row],[az]]*Table1[[#This Row],[az]])-9.807</f>
        <v>0.13382848418405224</v>
      </c>
    </row>
    <row r="1168" spans="1:35" x14ac:dyDescent="0.25">
      <c r="A1168">
        <v>64778843</v>
      </c>
      <c r="B1168">
        <v>9.7835719999999995</v>
      </c>
      <c r="C1168">
        <v>1.876938</v>
      </c>
      <c r="D1168">
        <v>1.3612599999999999</v>
      </c>
      <c r="E1168">
        <v>3.1046649999999998</v>
      </c>
      <c r="F1168">
        <v>-0.103839</v>
      </c>
      <c r="G1168">
        <v>1.587958</v>
      </c>
      <c r="H1168">
        <v>-58.087288000000001</v>
      </c>
      <c r="I1168">
        <v>17.374175999999999</v>
      </c>
      <c r="J1168">
        <v>31.206043000000001</v>
      </c>
      <c r="K1168">
        <f>Table1[[#This Row],[mx]]-$W$8</f>
        <v>-50.178111425715656</v>
      </c>
      <c r="L1168">
        <f>Table1[[#This Row],[my]]-$X$8</f>
        <v>7.2568946907879592</v>
      </c>
      <c r="M1168" s="1">
        <f>Table1[[#This Row],[mz]]-$Y$8</f>
        <v>8.6030366067843929</v>
      </c>
      <c r="N1168" s="1">
        <f>Table1[[#This Row],[cx]]*$W$9+Table1[[#This Row],[cy]]*$X$9+Table1[[#This Row],[cz]]*$Y$9</f>
        <v>-0.93950166140518865</v>
      </c>
      <c r="O1168" s="1">
        <f>Table1[[#This Row],[cx]]*$W$10+Table1[[#This Row],[cy]]*$X$10+Table1[[#This Row],[cz]]*$Y$10</f>
        <v>3.6639213370505713E-2</v>
      </c>
      <c r="P1168" s="1">
        <f>Table1[[#This Row],[cx]]*$W$11+Table1[[#This Row],[cy]]*$X$11+Table1[[#This Row],[cz]]*$Y$11</f>
        <v>0.26597295566342222</v>
      </c>
      <c r="Q1168">
        <f t="shared" si="96"/>
        <v>2.0477962786835209E-3</v>
      </c>
      <c r="R1168">
        <f t="shared" si="97"/>
        <v>177.76667876750571</v>
      </c>
      <c r="AF1168">
        <f t="shared" si="98"/>
        <v>177.88420130198372</v>
      </c>
      <c r="AG1168">
        <f t="shared" si="99"/>
        <v>-5.9495364488589555</v>
      </c>
      <c r="AH1168">
        <f t="shared" si="100"/>
        <v>90.983291444035174</v>
      </c>
      <c r="AI1168">
        <f>SQRT(Table1[[#This Row],[ax]]*Table1[[#This Row],[ax]]+Table1[[#This Row],[ay]]*Table1[[#This Row],[ay]]+Table1[[#This Row],[az]]*Table1[[#This Row],[az]])-9.807</f>
        <v>0.24756145849375066</v>
      </c>
    </row>
    <row r="1169" spans="1:35" x14ac:dyDescent="0.25">
      <c r="A1169">
        <v>64830362</v>
      </c>
      <c r="B1169">
        <v>9.412452</v>
      </c>
      <c r="C1169">
        <v>1.23047</v>
      </c>
      <c r="D1169">
        <v>0.96380200000000005</v>
      </c>
      <c r="E1169">
        <v>-6.5813990000000002</v>
      </c>
      <c r="F1169">
        <v>-0.64739800000000003</v>
      </c>
      <c r="G1169">
        <v>0.71735700000000002</v>
      </c>
      <c r="H1169">
        <v>-58.087288000000001</v>
      </c>
      <c r="I1169">
        <v>18.460062000000001</v>
      </c>
      <c r="J1169">
        <v>32.939712999999998</v>
      </c>
      <c r="K1169">
        <f>Table1[[#This Row],[mx]]-$W$8</f>
        <v>-50.178111425715656</v>
      </c>
      <c r="L1169">
        <f>Table1[[#This Row],[my]]-$X$8</f>
        <v>8.3427806907879614</v>
      </c>
      <c r="M1169" s="1">
        <f>Table1[[#This Row],[mz]]-$Y$8</f>
        <v>10.336706606784389</v>
      </c>
      <c r="N1169" s="1">
        <f>Table1[[#This Row],[cx]]*$W$9+Table1[[#This Row],[cy]]*$X$9+Table1[[#This Row],[cz]]*$Y$9</f>
        <v>-0.93638944742319796</v>
      </c>
      <c r="O1169" s="1">
        <f>Table1[[#This Row],[cx]]*$W$10+Table1[[#This Row],[cy]]*$X$10+Table1[[#This Row],[cz]]*$Y$10</f>
        <v>4.3047079636799504E-2</v>
      </c>
      <c r="P1169" s="1">
        <f>Table1[[#This Row],[cx]]*$W$11+Table1[[#This Row],[cy]]*$X$11+Table1[[#This Row],[cz]]*$Y$11</f>
        <v>0.30465750754572696</v>
      </c>
      <c r="Q1169">
        <f t="shared" si="96"/>
        <v>8.1256665361468465E-4</v>
      </c>
      <c r="R1169">
        <f t="shared" si="97"/>
        <v>177.36788927761117</v>
      </c>
      <c r="AF1169">
        <f t="shared" si="98"/>
        <v>-377.08638599162049</v>
      </c>
      <c r="AG1169">
        <f t="shared" si="99"/>
        <v>-37.093173065210472</v>
      </c>
      <c r="AH1169">
        <f t="shared" si="100"/>
        <v>41.101528504166197</v>
      </c>
      <c r="AI1169">
        <f>SQRT(Table1[[#This Row],[ax]]*Table1[[#This Row],[ax]]+Table1[[#This Row],[ay]]*Table1[[#This Row],[ay]]+Table1[[#This Row],[az]]*Table1[[#This Row],[az]])-9.807</f>
        <v>-0.2656571506727623</v>
      </c>
    </row>
    <row r="1170" spans="1:35" x14ac:dyDescent="0.25">
      <c r="A1170">
        <v>64881887</v>
      </c>
      <c r="B1170">
        <v>10.042159</v>
      </c>
      <c r="C1170">
        <v>0.90723699999999996</v>
      </c>
      <c r="D1170">
        <v>-0.10406600000000001</v>
      </c>
      <c r="E1170">
        <v>-8.7234130000000007</v>
      </c>
      <c r="F1170">
        <v>-1.5877749999999999</v>
      </c>
      <c r="G1170">
        <v>-1.180707</v>
      </c>
      <c r="H1170">
        <v>-59.350056000000002</v>
      </c>
      <c r="I1170">
        <v>24.070473</v>
      </c>
      <c r="J1170">
        <v>26.525137000000001</v>
      </c>
      <c r="K1170">
        <f>Table1[[#This Row],[mx]]-$W$8</f>
        <v>-51.440879425715657</v>
      </c>
      <c r="L1170">
        <f>Table1[[#This Row],[my]]-$X$8</f>
        <v>13.953191690787961</v>
      </c>
      <c r="M1170" s="1">
        <f>Table1[[#This Row],[mz]]-$Y$8</f>
        <v>3.9221306067843926</v>
      </c>
      <c r="N1170" s="1">
        <f>Table1[[#This Row],[cx]]*$W$9+Table1[[#This Row],[cy]]*$X$9+Table1[[#This Row],[cz]]*$Y$9</f>
        <v>-0.97095015130354478</v>
      </c>
      <c r="O1170" s="1">
        <f>Table1[[#This Row],[cx]]*$W$10+Table1[[#This Row],[cy]]*$X$10+Table1[[#This Row],[cz]]*$Y$10</f>
        <v>0.19281979124852253</v>
      </c>
      <c r="P1170" s="1">
        <f>Table1[[#This Row],[cx]]*$W$11+Table1[[#This Row],[cy]]*$X$11+Table1[[#This Row],[cz]]*$Y$11</f>
        <v>0.23198755932818682</v>
      </c>
      <c r="Q1170">
        <f t="shared" si="96"/>
        <v>1.1385155386935781E-3</v>
      </c>
      <c r="R1170">
        <f t="shared" si="97"/>
        <v>168.76783648766778</v>
      </c>
      <c r="AF1170">
        <f t="shared" si="98"/>
        <v>-499.81474784955606</v>
      </c>
      <c r="AG1170">
        <f t="shared" si="99"/>
        <v>-90.972806316384279</v>
      </c>
      <c r="AH1170">
        <f t="shared" si="100"/>
        <v>-67.64952794155289</v>
      </c>
      <c r="AI1170">
        <f>SQRT(Table1[[#This Row],[ax]]*Table1[[#This Row],[ax]]+Table1[[#This Row],[ay]]*Table1[[#This Row],[ay]]+Table1[[#This Row],[az]]*Table1[[#This Row],[az]])-9.807</f>
        <v>0.27659390732322109</v>
      </c>
    </row>
    <row r="1171" spans="1:35" x14ac:dyDescent="0.25">
      <c r="A1171">
        <v>64933412</v>
      </c>
      <c r="B1171">
        <v>10.228916</v>
      </c>
      <c r="C1171">
        <v>0.35893599999999998</v>
      </c>
      <c r="D1171">
        <v>-0.67870399999999997</v>
      </c>
      <c r="E1171">
        <v>-8.7234130000000007</v>
      </c>
      <c r="F1171">
        <v>-0.828762</v>
      </c>
      <c r="G1171">
        <v>-2.609248</v>
      </c>
      <c r="H1171">
        <v>-58.808867999999997</v>
      </c>
      <c r="I1171">
        <v>17.374175999999999</v>
      </c>
      <c r="J1171">
        <v>16.296489999999999</v>
      </c>
      <c r="K1171">
        <f>Table1[[#This Row],[mx]]-$W$8</f>
        <v>-50.899691425715652</v>
      </c>
      <c r="L1171">
        <f>Table1[[#This Row],[my]]-$X$8</f>
        <v>7.2568946907879592</v>
      </c>
      <c r="M1171" s="1">
        <f>Table1[[#This Row],[mz]]-$Y$8</f>
        <v>-6.3065163932156096</v>
      </c>
      <c r="N1171" s="1">
        <f>Table1[[#This Row],[cx]]*$W$9+Table1[[#This Row],[cy]]*$X$9+Table1[[#This Row],[cz]]*$Y$9</f>
        <v>-0.97904052779550321</v>
      </c>
      <c r="O1171" s="1">
        <f>Table1[[#This Row],[cx]]*$W$10+Table1[[#This Row],[cy]]*$X$10+Table1[[#This Row],[cz]]*$Y$10</f>
        <v>0.15008630770855996</v>
      </c>
      <c r="P1171" s="1">
        <f>Table1[[#This Row],[cx]]*$W$11+Table1[[#This Row],[cy]]*$X$11+Table1[[#This Row],[cz]]*$Y$11</f>
        <v>1.0215987289118739E-3</v>
      </c>
      <c r="Q1171">
        <f t="shared" si="96"/>
        <v>3.5920489446465193E-4</v>
      </c>
      <c r="R1171">
        <f t="shared" si="97"/>
        <v>171.28444363723878</v>
      </c>
      <c r="AF1171">
        <f t="shared" si="98"/>
        <v>-499.81474784955606</v>
      </c>
      <c r="AG1171">
        <f t="shared" si="99"/>
        <v>-47.484564820821134</v>
      </c>
      <c r="AH1171">
        <f t="shared" si="100"/>
        <v>-149.49889810295102</v>
      </c>
      <c r="AI1171">
        <f>SQRT(Table1[[#This Row],[ax]]*Table1[[#This Row],[ax]]+Table1[[#This Row],[ay]]*Table1[[#This Row],[ay]]+Table1[[#This Row],[az]]*Table1[[#This Row],[az]])-9.807</f>
        <v>0.45068963786524385</v>
      </c>
    </row>
    <row r="1172" spans="1:35" x14ac:dyDescent="0.25">
      <c r="A1172">
        <v>64984932</v>
      </c>
      <c r="B1172">
        <v>10.944819000000001</v>
      </c>
      <c r="C1172">
        <v>0.105138</v>
      </c>
      <c r="D1172">
        <v>-0.51828399999999997</v>
      </c>
      <c r="E1172">
        <v>-8.7234130000000007</v>
      </c>
      <c r="F1172">
        <v>0.567554</v>
      </c>
      <c r="G1172">
        <v>-2.3439930000000002</v>
      </c>
      <c r="H1172">
        <v>-59.530448999999997</v>
      </c>
      <c r="I1172">
        <v>5.42943</v>
      </c>
      <c r="J1172">
        <v>13.522618</v>
      </c>
      <c r="K1172">
        <f>Table1[[#This Row],[mx]]-$W$8</f>
        <v>-51.621272425715652</v>
      </c>
      <c r="L1172">
        <f>Table1[[#This Row],[my]]-$X$8</f>
        <v>-4.6878513092120393</v>
      </c>
      <c r="M1172" s="1">
        <f>Table1[[#This Row],[mz]]-$Y$8</f>
        <v>-9.0803883932156086</v>
      </c>
      <c r="N1172" s="1">
        <f>Table1[[#This Row],[cx]]*$W$9+Table1[[#This Row],[cy]]*$X$9+Table1[[#This Row],[cz]]*$Y$9</f>
        <v>-0.99880615787618032</v>
      </c>
      <c r="O1172" s="1">
        <f>Table1[[#This Row],[cx]]*$W$10+Table1[[#This Row],[cy]]*$X$10+Table1[[#This Row],[cz]]*$Y$10</f>
        <v>-4.5272403241603143E-2</v>
      </c>
      <c r="P1172" s="1">
        <f>Table1[[#This Row],[cx]]*$W$11+Table1[[#This Row],[cy]]*$X$11+Table1[[#This Row],[cz]]*$Y$11</f>
        <v>-0.13308542584819433</v>
      </c>
      <c r="Q1172">
        <f t="shared" si="96"/>
        <v>3.0189278227838915E-4</v>
      </c>
      <c r="R1172">
        <f t="shared" si="97"/>
        <v>-177.40475826563971</v>
      </c>
      <c r="AF1172">
        <f t="shared" si="98"/>
        <v>-499.81474784955606</v>
      </c>
      <c r="AG1172">
        <f t="shared" si="99"/>
        <v>32.518448845767928</v>
      </c>
      <c r="AH1172">
        <f t="shared" si="100"/>
        <v>-134.30090610820838</v>
      </c>
      <c r="AI1172">
        <f>SQRT(Table1[[#This Row],[ax]]*Table1[[#This Row],[ax]]+Table1[[#This Row],[ay]]*Table1[[#This Row],[ay]]+Table1[[#This Row],[az]]*Table1[[#This Row],[az]])-9.807</f>
        <v>1.1505880213877813</v>
      </c>
    </row>
    <row r="1173" spans="1:35" x14ac:dyDescent="0.25">
      <c r="A1173">
        <v>65036452</v>
      </c>
      <c r="B1173">
        <v>10.53539</v>
      </c>
      <c r="C1173">
        <v>-0.77836700000000003</v>
      </c>
      <c r="D1173">
        <v>-0.19983899999999999</v>
      </c>
      <c r="E1173">
        <v>-4.919295</v>
      </c>
      <c r="F1173">
        <v>1.548411</v>
      </c>
      <c r="G1173">
        <v>-0.97777099999999995</v>
      </c>
      <c r="H1173">
        <v>-58.448078000000002</v>
      </c>
      <c r="I1173">
        <v>-7.2392399999999997</v>
      </c>
      <c r="J1173">
        <v>22.884432</v>
      </c>
      <c r="K1173">
        <f>Table1[[#This Row],[mx]]-$W$8</f>
        <v>-50.538901425715657</v>
      </c>
      <c r="L1173">
        <f>Table1[[#This Row],[my]]-$X$8</f>
        <v>-17.356521309212038</v>
      </c>
      <c r="M1173" s="1">
        <f>Table1[[#This Row],[mz]]-$Y$8</f>
        <v>0.2814256067843921</v>
      </c>
      <c r="N1173" s="1">
        <f>Table1[[#This Row],[cx]]*$W$9+Table1[[#This Row],[cy]]*$X$9+Table1[[#This Row],[cz]]*$Y$9</f>
        <v>-0.96330522095546833</v>
      </c>
      <c r="O1173" s="1">
        <f>Table1[[#This Row],[cx]]*$W$10+Table1[[#This Row],[cy]]*$X$10+Table1[[#This Row],[cz]]*$Y$10</f>
        <v>-0.34536807142984649</v>
      </c>
      <c r="P1173" s="1">
        <f>Table1[[#This Row],[cx]]*$W$11+Table1[[#This Row],[cy]]*$X$11+Table1[[#This Row],[cz]]*$Y$11</f>
        <v>-5.8187586295420146E-2</v>
      </c>
      <c r="Q1173">
        <f t="shared" si="96"/>
        <v>2.5625715639956731E-3</v>
      </c>
      <c r="R1173">
        <f t="shared" si="97"/>
        <v>-160.27602317848599</v>
      </c>
      <c r="AF1173">
        <f t="shared" si="98"/>
        <v>-281.85484167980832</v>
      </c>
      <c r="AG1173">
        <f t="shared" si="99"/>
        <v>88.717415251631309</v>
      </c>
      <c r="AH1173">
        <f t="shared" si="100"/>
        <v>-56.022151630286011</v>
      </c>
      <c r="AI1173">
        <f>SQRT(Table1[[#This Row],[ax]]*Table1[[#This Row],[ax]]+Table1[[#This Row],[ay]]*Table1[[#This Row],[ay]]+Table1[[#This Row],[az]]*Table1[[#This Row],[az]])-9.807</f>
        <v>0.75899419196840157</v>
      </c>
    </row>
    <row r="1174" spans="1:35" x14ac:dyDescent="0.25">
      <c r="A1174">
        <v>65087968</v>
      </c>
      <c r="B1174">
        <v>10.240888</v>
      </c>
      <c r="C1174">
        <v>-0.79512799999999995</v>
      </c>
      <c r="D1174">
        <v>0.116212</v>
      </c>
      <c r="E1174">
        <v>1.0180469999999999</v>
      </c>
      <c r="F1174">
        <v>1.4512039999999999</v>
      </c>
      <c r="G1174">
        <v>0.36235200000000001</v>
      </c>
      <c r="H1174">
        <v>-57.726497999999999</v>
      </c>
      <c r="I1174">
        <v>-5.7913920000000001</v>
      </c>
      <c r="J1174">
        <v>28.432172999999999</v>
      </c>
      <c r="K1174">
        <f>Table1[[#This Row],[mx]]-$W$8</f>
        <v>-49.817321425715654</v>
      </c>
      <c r="L1174">
        <f>Table1[[#This Row],[my]]-$X$8</f>
        <v>-15.908673309212039</v>
      </c>
      <c r="M1174" s="1">
        <f>Table1[[#This Row],[mz]]-$Y$8</f>
        <v>5.8291666067843906</v>
      </c>
      <c r="N1174" s="1">
        <f>Table1[[#This Row],[cx]]*$W$9+Table1[[#This Row],[cy]]*$X$9+Table1[[#This Row],[cz]]*$Y$9</f>
        <v>-0.93981957774947456</v>
      </c>
      <c r="O1174" s="1">
        <f>Table1[[#This Row],[cx]]*$W$10+Table1[[#This Row],[cy]]*$X$10+Table1[[#This Row],[cz]]*$Y$10</f>
        <v>-0.36112230176810178</v>
      </c>
      <c r="P1174" s="1">
        <f>Table1[[#This Row],[cx]]*$W$11+Table1[[#This Row],[cy]]*$X$11+Table1[[#This Row],[cz]]*$Y$11</f>
        <v>5.0217980886451789E-2</v>
      </c>
      <c r="Q1174">
        <f t="shared" si="96"/>
        <v>2.6218090155911614E-4</v>
      </c>
      <c r="R1174">
        <f t="shared" si="97"/>
        <v>-158.98090746589804</v>
      </c>
      <c r="AF1174">
        <f t="shared" si="98"/>
        <v>58.329796445954912</v>
      </c>
      <c r="AG1174">
        <f t="shared" si="99"/>
        <v>83.147864412503111</v>
      </c>
      <c r="AH1174">
        <f t="shared" si="100"/>
        <v>20.761240298124406</v>
      </c>
      <c r="AI1174">
        <f>SQRT(Table1[[#This Row],[ax]]*Table1[[#This Row],[ax]]+Table1[[#This Row],[ay]]*Table1[[#This Row],[ay]]+Table1[[#This Row],[az]]*Table1[[#This Row],[az]])-9.807</f>
        <v>0.46536685452150195</v>
      </c>
    </row>
    <row r="1175" spans="1:35" x14ac:dyDescent="0.25">
      <c r="A1175">
        <v>65139487</v>
      </c>
      <c r="B1175">
        <v>9.086824</v>
      </c>
      <c r="C1175">
        <v>-0.27316499999999999</v>
      </c>
      <c r="D1175">
        <v>5.6354000000000001E-2</v>
      </c>
      <c r="E1175">
        <v>5.3276399999999997</v>
      </c>
      <c r="F1175">
        <v>1.5441499999999999</v>
      </c>
      <c r="G1175">
        <v>0.568218</v>
      </c>
      <c r="H1175">
        <v>-56.82452</v>
      </c>
      <c r="I1175">
        <v>-7.4202209999999997</v>
      </c>
      <c r="J1175">
        <v>31.726143</v>
      </c>
      <c r="K1175">
        <f>Table1[[#This Row],[mx]]-$W$8</f>
        <v>-48.915343425715655</v>
      </c>
      <c r="L1175">
        <f>Table1[[#This Row],[my]]-$X$8</f>
        <v>-17.537502309212037</v>
      </c>
      <c r="M1175" s="1">
        <f>Table1[[#This Row],[mz]]-$Y$8</f>
        <v>9.1231366067843922</v>
      </c>
      <c r="N1175" s="1">
        <f>Table1[[#This Row],[cx]]*$W$9+Table1[[#This Row],[cy]]*$X$9+Table1[[#This Row],[cz]]*$Y$9</f>
        <v>-0.91711735778001657</v>
      </c>
      <c r="O1175" s="1">
        <f>Table1[[#This Row],[cx]]*$W$10+Table1[[#This Row],[cy]]*$X$10+Table1[[#This Row],[cz]]*$Y$10</f>
        <v>-0.41522929801992686</v>
      </c>
      <c r="P1175" s="1">
        <f>Table1[[#This Row],[cx]]*$W$11+Table1[[#This Row],[cy]]*$X$11+Table1[[#This Row],[cz]]*$Y$11</f>
        <v>9.6194213083591246E-2</v>
      </c>
      <c r="Q1175">
        <f t="shared" si="96"/>
        <v>5.1860700148662834E-4</v>
      </c>
      <c r="R1175">
        <f t="shared" si="97"/>
        <v>-155.64113090204631</v>
      </c>
      <c r="AF1175">
        <f t="shared" si="98"/>
        <v>305.25128676507791</v>
      </c>
      <c r="AG1175">
        <f t="shared" si="99"/>
        <v>88.473277935126063</v>
      </c>
      <c r="AH1175">
        <f t="shared" si="100"/>
        <v>32.556493243364613</v>
      </c>
      <c r="AI1175">
        <f>SQRT(Table1[[#This Row],[ax]]*Table1[[#This Row],[ax]]+Table1[[#This Row],[ay]]*Table1[[#This Row],[ay]]+Table1[[#This Row],[az]]*Table1[[#This Row],[az]])-9.807</f>
        <v>-0.71589636526362099</v>
      </c>
    </row>
    <row r="1176" spans="1:35" x14ac:dyDescent="0.25">
      <c r="A1176">
        <v>65190998</v>
      </c>
      <c r="B1176">
        <v>9.2663980000000006</v>
      </c>
      <c r="C1176">
        <v>0.45231500000000002</v>
      </c>
      <c r="D1176">
        <v>0.29818</v>
      </c>
      <c r="E1176">
        <v>6.3620270000000003</v>
      </c>
      <c r="F1176">
        <v>1.006184</v>
      </c>
      <c r="G1176">
        <v>1.1791560000000001</v>
      </c>
      <c r="H1176">
        <v>-58.087288000000001</v>
      </c>
      <c r="I1176">
        <v>-7.9631639999999999</v>
      </c>
      <c r="J1176">
        <v>29.819106999999999</v>
      </c>
      <c r="K1176">
        <f>Table1[[#This Row],[mx]]-$W$8</f>
        <v>-50.178111425715656</v>
      </c>
      <c r="L1176">
        <f>Table1[[#This Row],[my]]-$X$8</f>
        <v>-18.080445309212038</v>
      </c>
      <c r="M1176" s="1">
        <f>Table1[[#This Row],[mz]]-$Y$8</f>
        <v>7.2161006067843907</v>
      </c>
      <c r="N1176" s="1">
        <f>Table1[[#This Row],[cx]]*$W$9+Table1[[#This Row],[cy]]*$X$9+Table1[[#This Row],[cz]]*$Y$9</f>
        <v>-0.94451044262855377</v>
      </c>
      <c r="O1176" s="1">
        <f>Table1[[#This Row],[cx]]*$W$10+Table1[[#This Row],[cy]]*$X$10+Table1[[#This Row],[cz]]*$Y$10</f>
        <v>-0.41121817893877222</v>
      </c>
      <c r="P1176" s="1">
        <f>Table1[[#This Row],[cx]]*$W$11+Table1[[#This Row],[cy]]*$X$11+Table1[[#This Row],[cz]]*$Y$11</f>
        <v>5.9831937901466237E-2</v>
      </c>
      <c r="Q1176">
        <f t="shared" si="96"/>
        <v>4.1964779030859928E-3</v>
      </c>
      <c r="R1176">
        <f t="shared" si="97"/>
        <v>-156.47279590988811</v>
      </c>
      <c r="AF1176">
        <f t="shared" si="98"/>
        <v>364.51729624827664</v>
      </c>
      <c r="AG1176">
        <f t="shared" si="99"/>
        <v>57.650096613591224</v>
      </c>
      <c r="AH1176">
        <f t="shared" si="100"/>
        <v>67.560662187528109</v>
      </c>
      <c r="AI1176">
        <f>SQRT(Table1[[#This Row],[ax]]*Table1[[#This Row],[ax]]+Table1[[#This Row],[ay]]*Table1[[#This Row],[ay]]+Table1[[#This Row],[az]]*Table1[[#This Row],[az]])-9.807</f>
        <v>-0.52477871056561121</v>
      </c>
    </row>
    <row r="1177" spans="1:35" x14ac:dyDescent="0.25">
      <c r="A1177">
        <v>65242503</v>
      </c>
      <c r="B1177">
        <v>8.6319029999999994</v>
      </c>
      <c r="C1177">
        <v>0.73484499999999997</v>
      </c>
      <c r="D1177">
        <v>0.57831600000000005</v>
      </c>
      <c r="E1177">
        <v>5.1217740000000003</v>
      </c>
      <c r="F1177">
        <v>0.54278599999999999</v>
      </c>
      <c r="G1177">
        <v>1.4063270000000001</v>
      </c>
      <c r="H1177">
        <v>-57.906894999999999</v>
      </c>
      <c r="I1177">
        <v>-6.3343350000000003</v>
      </c>
      <c r="J1177">
        <v>25.138200999999999</v>
      </c>
      <c r="K1177">
        <f>Table1[[#This Row],[mx]]-$W$8</f>
        <v>-49.997718425715654</v>
      </c>
      <c r="L1177">
        <f>Table1[[#This Row],[my]]-$X$8</f>
        <v>-16.451616309212039</v>
      </c>
      <c r="M1177" s="1">
        <f>Table1[[#This Row],[mz]]-$Y$8</f>
        <v>2.5351946067843905</v>
      </c>
      <c r="N1177" s="1">
        <f>Table1[[#This Row],[cx]]*$W$9+Table1[[#This Row],[cy]]*$X$9+Table1[[#This Row],[cz]]*$Y$9</f>
        <v>-0.94901012387452066</v>
      </c>
      <c r="O1177" s="1">
        <f>Table1[[#This Row],[cx]]*$W$10+Table1[[#This Row],[cy]]*$X$10+Table1[[#This Row],[cz]]*$Y$10</f>
        <v>-0.34589442561311406</v>
      </c>
      <c r="P1177" s="1">
        <f>Table1[[#This Row],[cx]]*$W$11+Table1[[#This Row],[cy]]*$X$11+Table1[[#This Row],[cz]]*$Y$11</f>
        <v>-1.2179880728217067E-2</v>
      </c>
      <c r="Q1177">
        <f t="shared" si="96"/>
        <v>4.1663008262249996E-4</v>
      </c>
      <c r="R1177">
        <f t="shared" si="97"/>
        <v>-159.97425522182479</v>
      </c>
      <c r="AF1177">
        <f t="shared" si="98"/>
        <v>293.45603381983773</v>
      </c>
      <c r="AG1177">
        <f t="shared" si="99"/>
        <v>31.099346978787903</v>
      </c>
      <c r="AH1177">
        <f t="shared" si="100"/>
        <v>80.57660171529453</v>
      </c>
      <c r="AI1177">
        <f>SQRT(Table1[[#This Row],[ax]]*Table1[[#This Row],[ax]]+Table1[[#This Row],[ay]]*Table1[[#This Row],[ay]]+Table1[[#This Row],[az]]*Table1[[#This Row],[az]])-9.807</f>
        <v>-1.1245927317770921</v>
      </c>
    </row>
    <row r="1178" spans="1:35" x14ac:dyDescent="0.25">
      <c r="A1178">
        <v>65293999</v>
      </c>
      <c r="B1178">
        <v>9.9535689999999999</v>
      </c>
      <c r="C1178">
        <v>0.59597500000000003</v>
      </c>
      <c r="D1178">
        <v>0.844086</v>
      </c>
      <c r="E1178">
        <v>2.0023659999999999</v>
      </c>
      <c r="F1178">
        <v>0.24211099999999999</v>
      </c>
      <c r="G1178">
        <v>1.7711859999999999</v>
      </c>
      <c r="H1178">
        <v>-59.350056000000002</v>
      </c>
      <c r="I1178">
        <v>-2.3527529999999999</v>
      </c>
      <c r="J1178">
        <v>24.444732999999999</v>
      </c>
      <c r="K1178">
        <f>Table1[[#This Row],[mx]]-$W$8</f>
        <v>-51.440879425715657</v>
      </c>
      <c r="L1178">
        <f>Table1[[#This Row],[my]]-$X$8</f>
        <v>-12.470034309212039</v>
      </c>
      <c r="M1178" s="1">
        <f>Table1[[#This Row],[mz]]-$Y$8</f>
        <v>1.8417266067843912</v>
      </c>
      <c r="N1178" s="1">
        <f>Table1[[#This Row],[cx]]*$W$9+Table1[[#This Row],[cy]]*$X$9+Table1[[#This Row],[cz]]*$Y$9</f>
        <v>-0.97727089235148124</v>
      </c>
      <c r="O1178" s="1">
        <f>Table1[[#This Row],[cx]]*$W$10+Table1[[#This Row],[cy]]*$X$10+Table1[[#This Row],[cz]]*$Y$10</f>
        <v>-0.26938944547752797</v>
      </c>
      <c r="P1178" s="1">
        <f>Table1[[#This Row],[cx]]*$W$11+Table1[[#This Row],[cy]]*$X$11+Table1[[#This Row],[cz]]*$Y$11</f>
        <v>5.7078084277911445E-3</v>
      </c>
      <c r="Q1178">
        <f t="shared" si="96"/>
        <v>7.651668502503602E-4</v>
      </c>
      <c r="R1178">
        <f t="shared" si="97"/>
        <v>-164.58887327684855</v>
      </c>
      <c r="AF1178">
        <f t="shared" si="98"/>
        <v>114.72712084049259</v>
      </c>
      <c r="AG1178">
        <f t="shared" si="99"/>
        <v>13.871938473691873</v>
      </c>
      <c r="AH1178">
        <f t="shared" si="100"/>
        <v>101.48148253265822</v>
      </c>
      <c r="AI1178">
        <f>SQRT(Table1[[#This Row],[ax]]*Table1[[#This Row],[ax]]+Table1[[#This Row],[ay]]*Table1[[#This Row],[ay]]+Table1[[#This Row],[az]]*Table1[[#This Row],[az]])-9.807</f>
        <v>0.20005767015369891</v>
      </c>
    </row>
    <row r="1179" spans="1:35" x14ac:dyDescent="0.25">
      <c r="A1179">
        <v>65345508</v>
      </c>
      <c r="B1179">
        <v>9.4627330000000001</v>
      </c>
      <c r="C1179">
        <v>0.60555199999999998</v>
      </c>
      <c r="D1179">
        <v>0.90633900000000001</v>
      </c>
      <c r="E1179">
        <v>-0.84166700000000005</v>
      </c>
      <c r="F1179">
        <v>-0.32728200000000002</v>
      </c>
      <c r="G1179">
        <v>1.5024690000000001</v>
      </c>
      <c r="H1179">
        <v>-59.350056000000002</v>
      </c>
      <c r="I1179">
        <v>-0.180981</v>
      </c>
      <c r="J1179">
        <v>23.404530999999999</v>
      </c>
      <c r="K1179">
        <f>Table1[[#This Row],[mx]]-$W$8</f>
        <v>-51.440879425715657</v>
      </c>
      <c r="L1179">
        <f>Table1[[#This Row],[my]]-$X$8</f>
        <v>-10.298262309212038</v>
      </c>
      <c r="M1179" s="1">
        <f>Table1[[#This Row],[mz]]-$Y$8</f>
        <v>0.80152460678439041</v>
      </c>
      <c r="N1179" s="1">
        <f>Table1[[#This Row],[cx]]*$W$9+Table1[[#This Row],[cy]]*$X$9+Table1[[#This Row],[cz]]*$Y$9</f>
        <v>-0.97884756573631726</v>
      </c>
      <c r="O1179" s="1">
        <f>Table1[[#This Row],[cx]]*$W$10+Table1[[#This Row],[cy]]*$X$10+Table1[[#This Row],[cz]]*$Y$10</f>
        <v>-0.22214980762619921</v>
      </c>
      <c r="P1179" s="1">
        <f>Table1[[#This Row],[cx]]*$W$11+Table1[[#This Row],[cy]]*$X$11+Table1[[#This Row],[cz]]*$Y$11</f>
        <v>2.7116976356519433E-3</v>
      </c>
      <c r="Q1179">
        <f t="shared" si="96"/>
        <v>5.625670940513547E-5</v>
      </c>
      <c r="R1179">
        <f t="shared" si="97"/>
        <v>-167.21329824613395</v>
      </c>
      <c r="AF1179">
        <f t="shared" si="98"/>
        <v>-48.22396685543746</v>
      </c>
      <c r="AG1179">
        <f t="shared" si="99"/>
        <v>-18.751877310600609</v>
      </c>
      <c r="AH1179">
        <f t="shared" si="100"/>
        <v>86.085132549241294</v>
      </c>
      <c r="AI1179">
        <f>SQRT(Table1[[#This Row],[ax]]*Table1[[#This Row],[ax]]+Table1[[#This Row],[ay]]*Table1[[#This Row],[ay]]+Table1[[#This Row],[az]]*Table1[[#This Row],[az]])-9.807</f>
        <v>-0.28169373526950636</v>
      </c>
    </row>
    <row r="1180" spans="1:35" x14ac:dyDescent="0.25">
      <c r="A1180">
        <v>65397023</v>
      </c>
      <c r="B1180">
        <v>10.473138000000001</v>
      </c>
      <c r="C1180">
        <v>6.9709999999999998E-3</v>
      </c>
      <c r="D1180">
        <v>0.745919</v>
      </c>
      <c r="E1180">
        <v>-2.5269409999999999</v>
      </c>
      <c r="F1180">
        <v>-0.69427099999999997</v>
      </c>
      <c r="G1180">
        <v>1.4944789999999999</v>
      </c>
      <c r="H1180">
        <v>-58.628475000000002</v>
      </c>
      <c r="I1180">
        <v>2.714715</v>
      </c>
      <c r="J1180">
        <v>22.364329999999999</v>
      </c>
      <c r="K1180">
        <f>Table1[[#This Row],[mx]]-$W$8</f>
        <v>-50.719298425715657</v>
      </c>
      <c r="L1180">
        <f>Table1[[#This Row],[my]]-$X$8</f>
        <v>-7.4025663092120393</v>
      </c>
      <c r="M1180" s="1">
        <f>Table1[[#This Row],[mz]]-$Y$8</f>
        <v>-0.23867639321560929</v>
      </c>
      <c r="N1180" s="1">
        <f>Table1[[#This Row],[cx]]*$W$9+Table1[[#This Row],[cy]]*$X$9+Table1[[#This Row],[cz]]*$Y$9</f>
        <v>-0.96661445238793131</v>
      </c>
      <c r="O1180" s="1">
        <f>Table1[[#This Row],[cx]]*$W$10+Table1[[#This Row],[cy]]*$X$10+Table1[[#This Row],[cz]]*$Y$10</f>
        <v>-0.16139509984811279</v>
      </c>
      <c r="P1180" s="1">
        <f>Table1[[#This Row],[cx]]*$W$11+Table1[[#This Row],[cy]]*$X$11+Table1[[#This Row],[cz]]*$Y$11</f>
        <v>4.0269548487831186E-3</v>
      </c>
      <c r="Q1180">
        <f t="shared" si="96"/>
        <v>1.5675190060197471E-3</v>
      </c>
      <c r="R1180">
        <f t="shared" si="97"/>
        <v>-170.52079834049491</v>
      </c>
      <c r="AF1180">
        <f t="shared" si="98"/>
        <v>-144.78305437856775</v>
      </c>
      <c r="AG1180">
        <f t="shared" si="99"/>
        <v>-39.778798138327176</v>
      </c>
      <c r="AH1180">
        <f t="shared" si="100"/>
        <v>85.627339270931756</v>
      </c>
      <c r="AI1180">
        <f>SQRT(Table1[[#This Row],[ax]]*Table1[[#This Row],[ax]]+Table1[[#This Row],[ay]]*Table1[[#This Row],[ay]]+Table1[[#This Row],[az]]*Table1[[#This Row],[az]])-9.807</f>
        <v>0.69266967653963896</v>
      </c>
    </row>
    <row r="1181" spans="1:35" x14ac:dyDescent="0.25">
      <c r="A1181">
        <v>65448547</v>
      </c>
      <c r="B1181">
        <v>9.9128659999999993</v>
      </c>
      <c r="C1181">
        <v>-0.110351</v>
      </c>
      <c r="D1181">
        <v>0.55676700000000001</v>
      </c>
      <c r="E1181">
        <v>-1.804681</v>
      </c>
      <c r="F1181">
        <v>-1.0913539999999999</v>
      </c>
      <c r="G1181">
        <v>0.85158199999999995</v>
      </c>
      <c r="H1181">
        <v>-59.710845999999997</v>
      </c>
      <c r="I1181">
        <v>9.2300310000000003</v>
      </c>
      <c r="J1181">
        <v>22.364329999999999</v>
      </c>
      <c r="K1181">
        <f>Table1[[#This Row],[mx]]-$W$8</f>
        <v>-51.801669425715652</v>
      </c>
      <c r="L1181">
        <f>Table1[[#This Row],[my]]-$X$8</f>
        <v>-0.88725030921203896</v>
      </c>
      <c r="M1181" s="1">
        <f>Table1[[#This Row],[mz]]-$Y$8</f>
        <v>-0.23867639321560929</v>
      </c>
      <c r="N1181" s="1">
        <f>Table1[[#This Row],[cx]]*$W$9+Table1[[#This Row],[cy]]*$X$9+Table1[[#This Row],[cz]]*$Y$9</f>
        <v>-0.9865465876702314</v>
      </c>
      <c r="O1181" s="1">
        <f>Table1[[#This Row],[cx]]*$W$10+Table1[[#This Row],[cy]]*$X$10+Table1[[#This Row],[cz]]*$Y$10</f>
        <v>-4.4132906952091003E-2</v>
      </c>
      <c r="P1181" s="1">
        <f>Table1[[#This Row],[cx]]*$W$11+Table1[[#This Row],[cy]]*$X$11+Table1[[#This Row],[cz]]*$Y$11</f>
        <v>5.1983906811351274E-2</v>
      </c>
      <c r="Q1181">
        <f t="shared" si="96"/>
        <v>4.8734051793512329E-4</v>
      </c>
      <c r="R1181">
        <f t="shared" si="97"/>
        <v>-177.43859580671509</v>
      </c>
      <c r="AF1181">
        <f t="shared" si="98"/>
        <v>-103.40060466744892</v>
      </c>
      <c r="AG1181">
        <f t="shared" si="99"/>
        <v>-62.529978154720439</v>
      </c>
      <c r="AH1181">
        <f t="shared" si="100"/>
        <v>48.792054509309665</v>
      </c>
      <c r="AI1181">
        <f>SQRT(Table1[[#This Row],[ax]]*Table1[[#This Row],[ax]]+Table1[[#This Row],[ay]]*Table1[[#This Row],[ay]]+Table1[[#This Row],[az]]*Table1[[#This Row],[az]])-9.807</f>
        <v>0.12210263666591281</v>
      </c>
    </row>
    <row r="1182" spans="1:35" x14ac:dyDescent="0.25">
      <c r="A1182">
        <v>65500063</v>
      </c>
      <c r="B1182">
        <v>8.7803509999999996</v>
      </c>
      <c r="C1182">
        <v>-0.469499</v>
      </c>
      <c r="D1182">
        <v>0.255083</v>
      </c>
      <c r="E1182">
        <v>-0.21235200000000001</v>
      </c>
      <c r="F1182">
        <v>-0.378415</v>
      </c>
      <c r="G1182">
        <v>0.53892300000000004</v>
      </c>
      <c r="H1182">
        <v>-59.350056000000002</v>
      </c>
      <c r="I1182">
        <v>11.401802999999999</v>
      </c>
      <c r="J1182">
        <v>17.856791000000001</v>
      </c>
      <c r="K1182">
        <f>Table1[[#This Row],[mx]]-$W$8</f>
        <v>-51.440879425715657</v>
      </c>
      <c r="L1182">
        <f>Table1[[#This Row],[my]]-$X$8</f>
        <v>1.28452169078796</v>
      </c>
      <c r="M1182" s="1">
        <f>Table1[[#This Row],[mz]]-$Y$8</f>
        <v>-4.746215393215607</v>
      </c>
      <c r="N1182" s="1">
        <f>Table1[[#This Row],[cx]]*$W$9+Table1[[#This Row],[cy]]*$X$9+Table1[[#This Row],[cz]]*$Y$9</f>
        <v>-0.98725648353273288</v>
      </c>
      <c r="O1182" s="1">
        <f>Table1[[#This Row],[cx]]*$W$10+Table1[[#This Row],[cy]]*$X$10+Table1[[#This Row],[cz]]*$Y$10</f>
        <v>2.979489703305847E-2</v>
      </c>
      <c r="P1182" s="1">
        <f>Table1[[#This Row],[cx]]*$W$11+Table1[[#This Row],[cy]]*$X$11+Table1[[#This Row],[cz]]*$Y$11</f>
        <v>-1.3267488606203415E-2</v>
      </c>
      <c r="Q1182">
        <f t="shared" si="96"/>
        <v>5.8858998683836497E-4</v>
      </c>
      <c r="R1182">
        <f t="shared" si="97"/>
        <v>178.27136728962978</v>
      </c>
      <c r="AF1182">
        <f t="shared" si="98"/>
        <v>-12.166873371162058</v>
      </c>
      <c r="AG1182">
        <f t="shared" si="99"/>
        <v>-21.681582404443049</v>
      </c>
      <c r="AH1182">
        <f t="shared" si="100"/>
        <v>30.878013382528867</v>
      </c>
      <c r="AI1182">
        <f>SQRT(Table1[[#This Row],[ax]]*Table1[[#This Row],[ax]]+Table1[[#This Row],[ay]]*Table1[[#This Row],[ay]]+Table1[[#This Row],[az]]*Table1[[#This Row],[az]])-9.807</f>
        <v>-1.0104063222693416</v>
      </c>
    </row>
    <row r="1183" spans="1:35" x14ac:dyDescent="0.25">
      <c r="A1183">
        <v>65551583</v>
      </c>
      <c r="B1183">
        <v>9.1275270000000006</v>
      </c>
      <c r="C1183">
        <v>-0.12471699999999999</v>
      </c>
      <c r="D1183">
        <v>0.22395599999999999</v>
      </c>
      <c r="E1183">
        <v>1.6982280000000001</v>
      </c>
      <c r="F1183">
        <v>0.68393599999999999</v>
      </c>
      <c r="G1183">
        <v>0.404165</v>
      </c>
      <c r="H1183">
        <v>-57.365707</v>
      </c>
      <c r="I1183">
        <v>11.582784</v>
      </c>
      <c r="J1183">
        <v>16.643222999999999</v>
      </c>
      <c r="K1183">
        <f>Table1[[#This Row],[mx]]-$W$8</f>
        <v>-49.456530425715655</v>
      </c>
      <c r="L1183">
        <f>Table1[[#This Row],[my]]-$X$8</f>
        <v>1.4655026907879609</v>
      </c>
      <c r="M1183" s="1">
        <f>Table1[[#This Row],[mz]]-$Y$8</f>
        <v>-5.9597833932156092</v>
      </c>
      <c r="N1183" s="1">
        <f>Table1[[#This Row],[cx]]*$W$9+Table1[[#This Row],[cy]]*$X$9+Table1[[#This Row],[cz]]*$Y$9</f>
        <v>-0.95156616307884601</v>
      </c>
      <c r="O1183" s="1">
        <f>Table1[[#This Row],[cx]]*$W$10+Table1[[#This Row],[cy]]*$X$10+Table1[[#This Row],[cz]]*$Y$10</f>
        <v>4.3482944842715678E-2</v>
      </c>
      <c r="P1183" s="1">
        <f>Table1[[#This Row],[cx]]*$W$11+Table1[[#This Row],[cy]]*$X$11+Table1[[#This Row],[cz]]*$Y$11</f>
        <v>-3.6006137797211346E-2</v>
      </c>
      <c r="Q1183">
        <f t="shared" si="96"/>
        <v>8.3420144239041601E-3</v>
      </c>
      <c r="R1183">
        <f t="shared" si="97"/>
        <v>177.38362148431062</v>
      </c>
      <c r="AF1183">
        <f t="shared" si="98"/>
        <v>97.301297050942765</v>
      </c>
      <c r="AG1183">
        <f t="shared" si="99"/>
        <v>39.186646257059472</v>
      </c>
      <c r="AH1183">
        <f t="shared" si="100"/>
        <v>23.156948726904918</v>
      </c>
      <c r="AI1183">
        <f>SQRT(Table1[[#This Row],[ax]]*Table1[[#This Row],[ax]]+Table1[[#This Row],[ay]]*Table1[[#This Row],[ay]]+Table1[[#This Row],[az]]*Table1[[#This Row],[az]])-9.807</f>
        <v>-0.67587412441631045</v>
      </c>
    </row>
    <row r="1184" spans="1:35" x14ac:dyDescent="0.25">
      <c r="A1184">
        <v>65603103</v>
      </c>
      <c r="B1184">
        <v>10.1092</v>
      </c>
      <c r="C1184">
        <v>-0.40485300000000002</v>
      </c>
      <c r="D1184">
        <v>0.393953</v>
      </c>
      <c r="E1184">
        <v>3.1901540000000002</v>
      </c>
      <c r="F1184">
        <v>1.6144590000000001</v>
      </c>
      <c r="G1184">
        <v>-2.8339E-2</v>
      </c>
      <c r="H1184">
        <v>-58.448078000000002</v>
      </c>
      <c r="I1184">
        <v>14.116517999999999</v>
      </c>
      <c r="J1184">
        <v>19.763826000000002</v>
      </c>
      <c r="K1184">
        <f>Table1[[#This Row],[mx]]-$W$8</f>
        <v>-50.538901425715657</v>
      </c>
      <c r="L1184">
        <f>Table1[[#This Row],[my]]-$X$8</f>
        <v>3.99923669078796</v>
      </c>
      <c r="M1184" s="1">
        <f>Table1[[#This Row],[mz]]-$Y$8</f>
        <v>-2.8391803932156066</v>
      </c>
      <c r="N1184" s="1">
        <f>Table1[[#This Row],[cx]]*$W$9+Table1[[#This Row],[cy]]*$X$9+Table1[[#This Row],[cz]]*$Y$9</f>
        <v>-0.96650743916398996</v>
      </c>
      <c r="O1184" s="1">
        <f>Table1[[#This Row],[cx]]*$W$10+Table1[[#This Row],[cy]]*$X$10+Table1[[#This Row],[cz]]*$Y$10</f>
        <v>6.487118341328113E-2</v>
      </c>
      <c r="P1184" s="1">
        <f>Table1[[#This Row],[cx]]*$W$11+Table1[[#This Row],[cy]]*$X$11+Table1[[#This Row],[cz]]*$Y$11</f>
        <v>3.9080418998289464E-2</v>
      </c>
      <c r="Q1184">
        <f t="shared" si="96"/>
        <v>3.6153547925658709E-3</v>
      </c>
      <c r="R1184">
        <f t="shared" si="97"/>
        <v>176.16011375893279</v>
      </c>
      <c r="AF1184">
        <f t="shared" si="98"/>
        <v>182.78236019677763</v>
      </c>
      <c r="AG1184">
        <f t="shared" si="99"/>
        <v>92.50168689691138</v>
      </c>
      <c r="AH1184">
        <f t="shared" si="100"/>
        <v>-1.62370509562124</v>
      </c>
      <c r="AI1184">
        <f>SQRT(Table1[[#This Row],[ax]]*Table1[[#This Row],[ax]]+Table1[[#This Row],[ay]]*Table1[[#This Row],[ay]]+Table1[[#This Row],[az]]*Table1[[#This Row],[az]])-9.807</f>
        <v>0.31797059540510375</v>
      </c>
    </row>
    <row r="1185" spans="1:35" x14ac:dyDescent="0.25">
      <c r="A1185">
        <v>65654613</v>
      </c>
      <c r="B1185">
        <v>10.00385</v>
      </c>
      <c r="C1185">
        <v>7.1618000000000001E-2</v>
      </c>
      <c r="D1185">
        <v>0.61183699999999996</v>
      </c>
      <c r="E1185">
        <v>3.8255940000000002</v>
      </c>
      <c r="F1185">
        <v>1.168372</v>
      </c>
      <c r="G1185">
        <v>-1.017719</v>
      </c>
      <c r="H1185">
        <v>-57.546101</v>
      </c>
      <c r="I1185">
        <v>13.935536000000001</v>
      </c>
      <c r="J1185">
        <v>24.791467999999998</v>
      </c>
      <c r="K1185">
        <f>Table1[[#This Row],[mx]]-$W$8</f>
        <v>-49.636924425715655</v>
      </c>
      <c r="L1185">
        <f>Table1[[#This Row],[my]]-$X$8</f>
        <v>3.8182546907879615</v>
      </c>
      <c r="M1185" s="1">
        <f>Table1[[#This Row],[mz]]-$Y$8</f>
        <v>2.1884616067843901</v>
      </c>
      <c r="N1185" s="1">
        <f>Table1[[#This Row],[cx]]*$W$9+Table1[[#This Row],[cy]]*$X$9+Table1[[#This Row],[cz]]*$Y$9</f>
        <v>-0.94065575742698748</v>
      </c>
      <c r="O1185" s="1">
        <f>Table1[[#This Row],[cx]]*$W$10+Table1[[#This Row],[cy]]*$X$10+Table1[[#This Row],[cz]]*$Y$10</f>
        <v>2.3721296099581592E-2</v>
      </c>
      <c r="P1185" s="1">
        <f>Table1[[#This Row],[cx]]*$W$11+Table1[[#This Row],[cy]]*$X$11+Table1[[#This Row],[cz]]*$Y$11</f>
        <v>0.12633285077618009</v>
      </c>
      <c r="Q1185">
        <f t="shared" si="96"/>
        <v>9.7306499706828267E-3</v>
      </c>
      <c r="R1185">
        <f t="shared" si="97"/>
        <v>178.55543099340375</v>
      </c>
      <c r="AF1185">
        <f t="shared" si="98"/>
        <v>219.19039033057066</v>
      </c>
      <c r="AG1185">
        <f t="shared" si="99"/>
        <v>66.942784501259013</v>
      </c>
      <c r="AH1185">
        <f t="shared" si="100"/>
        <v>-58.311003430274631</v>
      </c>
      <c r="AI1185">
        <f>SQRT(Table1[[#This Row],[ax]]*Table1[[#This Row],[ax]]+Table1[[#This Row],[ay]]*Table1[[#This Row],[ay]]+Table1[[#This Row],[az]]*Table1[[#This Row],[az]])-9.807</f>
        <v>0.21579843531700504</v>
      </c>
    </row>
    <row r="1186" spans="1:35" x14ac:dyDescent="0.25">
      <c r="A1186">
        <v>65706120</v>
      </c>
      <c r="B1186">
        <v>9.9392029999999991</v>
      </c>
      <c r="C1186">
        <v>0.14105300000000001</v>
      </c>
      <c r="D1186">
        <v>0.75070800000000004</v>
      </c>
      <c r="E1186">
        <v>2.9110510000000001</v>
      </c>
      <c r="F1186">
        <v>0.71456299999999995</v>
      </c>
      <c r="G1186">
        <v>-1.727196</v>
      </c>
      <c r="H1186">
        <v>-57.185310000000001</v>
      </c>
      <c r="I1186">
        <v>8.144145</v>
      </c>
      <c r="J1186">
        <v>27.912071000000001</v>
      </c>
      <c r="K1186">
        <f>Table1[[#This Row],[mx]]-$W$8</f>
        <v>-49.276133425715656</v>
      </c>
      <c r="L1186">
        <f>Table1[[#This Row],[my]]-$X$8</f>
        <v>-1.9731363092120393</v>
      </c>
      <c r="M1186" s="1">
        <f>Table1[[#This Row],[mz]]-$Y$8</f>
        <v>5.3090646067843927</v>
      </c>
      <c r="N1186" s="1">
        <f>Table1[[#This Row],[cx]]*$W$9+Table1[[#This Row],[cy]]*$X$9+Table1[[#This Row],[cz]]*$Y$9</f>
        <v>-0.92898357688071898</v>
      </c>
      <c r="O1186" s="1">
        <f>Table1[[#This Row],[cx]]*$W$10+Table1[[#This Row],[cy]]*$X$10+Table1[[#This Row],[cz]]*$Y$10</f>
        <v>-0.10469076076242428</v>
      </c>
      <c r="P1186" s="1">
        <f>Table1[[#This Row],[cx]]*$W$11+Table1[[#This Row],[cy]]*$X$11+Table1[[#This Row],[cz]]*$Y$11</f>
        <v>0.14006842930126212</v>
      </c>
      <c r="Q1186">
        <f t="shared" si="96"/>
        <v>1.1323129304110769E-2</v>
      </c>
      <c r="R1186">
        <f t="shared" si="97"/>
        <v>-173.570244016364</v>
      </c>
      <c r="AF1186">
        <f t="shared" si="98"/>
        <v>166.79093624733781</v>
      </c>
      <c r="AG1186">
        <f t="shared" si="99"/>
        <v>40.941444096206638</v>
      </c>
      <c r="AH1186">
        <f t="shared" si="100"/>
        <v>-98.961041191877726</v>
      </c>
      <c r="AI1186">
        <f>SQRT(Table1[[#This Row],[ax]]*Table1[[#This Row],[ax]]+Table1[[#This Row],[ay]]*Table1[[#This Row],[ay]]+Table1[[#This Row],[az]]*Table1[[#This Row],[az]])-9.807</f>
        <v>0.16151115890843393</v>
      </c>
    </row>
    <row r="1187" spans="1:35" x14ac:dyDescent="0.25">
      <c r="A1187">
        <v>65757619</v>
      </c>
      <c r="B1187">
        <v>1.7125000000000001E-2</v>
      </c>
      <c r="C1187">
        <v>-3.2038169999999999</v>
      </c>
      <c r="D1187">
        <v>-0.13519200000000001</v>
      </c>
      <c r="E1187">
        <v>-6.4018990000000002</v>
      </c>
      <c r="F1187">
        <v>1.1201680000000001</v>
      </c>
      <c r="G1187">
        <v>-1.6979</v>
      </c>
      <c r="H1187">
        <v>-57.004916999999999</v>
      </c>
      <c r="I1187">
        <v>5.7913920000000001</v>
      </c>
      <c r="J1187">
        <v>31.552776000000001</v>
      </c>
      <c r="K1187">
        <f>Table1[[#This Row],[mx]]-$W$8</f>
        <v>-49.095740425715654</v>
      </c>
      <c r="L1187">
        <f>Table1[[#This Row],[my]]-$X$8</f>
        <v>-4.3258893092120392</v>
      </c>
      <c r="M1187" s="1">
        <f>Table1[[#This Row],[mz]]-$Y$8</f>
        <v>8.9497696067843933</v>
      </c>
      <c r="N1187" s="1">
        <f>Table1[[#This Row],[cx]]*$W$9+Table1[[#This Row],[cy]]*$X$9+Table1[[#This Row],[cz]]*$Y$9</f>
        <v>-0.91949113160378726</v>
      </c>
      <c r="O1187" s="1">
        <f>Table1[[#This Row],[cx]]*$W$10+Table1[[#This Row],[cy]]*$X$10+Table1[[#This Row],[cz]]*$Y$10</f>
        <v>-0.17496083724070169</v>
      </c>
      <c r="P1187" s="1">
        <f>Table1[[#This Row],[cx]]*$W$11+Table1[[#This Row],[cy]]*$X$11+Table1[[#This Row],[cz]]*$Y$11</f>
        <v>0.18791527356572688</v>
      </c>
      <c r="Q1187">
        <f t="shared" si="96"/>
        <v>7.8521954121479054E-3</v>
      </c>
      <c r="R1187">
        <f t="shared" si="97"/>
        <v>-169.22654596385371</v>
      </c>
      <c r="AF1187">
        <f t="shared" si="98"/>
        <v>-366.80179356902221</v>
      </c>
      <c r="AG1187">
        <f t="shared" si="99"/>
        <v>64.180898745610406</v>
      </c>
      <c r="AH1187">
        <f t="shared" si="100"/>
        <v>-97.282504035262477</v>
      </c>
      <c r="AI1187">
        <f>SQRT(Table1[[#This Row],[ax]]*Table1[[#This Row],[ax]]+Table1[[#This Row],[ay]]*Table1[[#This Row],[ay]]+Table1[[#This Row],[az]]*Table1[[#This Row],[az]])-9.807</f>
        <v>-6.6002861817776761</v>
      </c>
    </row>
    <row r="1188" spans="1:35" x14ac:dyDescent="0.25">
      <c r="A1188">
        <v>65809130</v>
      </c>
      <c r="B1188">
        <v>8.3374000000000006</v>
      </c>
      <c r="C1188">
        <v>-1.2596259999999999</v>
      </c>
      <c r="D1188">
        <v>3.4299559999999998</v>
      </c>
      <c r="E1188">
        <v>-3.4729100000000002</v>
      </c>
      <c r="F1188">
        <v>1.2498659999999999</v>
      </c>
      <c r="G1188">
        <v>-0.77510100000000004</v>
      </c>
      <c r="H1188">
        <v>-56.644126999999997</v>
      </c>
      <c r="I1188">
        <v>6.1533540000000002</v>
      </c>
      <c r="J1188">
        <v>37.447249999999997</v>
      </c>
      <c r="K1188">
        <f>Table1[[#This Row],[mx]]-$W$8</f>
        <v>-48.734950425715653</v>
      </c>
      <c r="L1188">
        <f>Table1[[#This Row],[my]]-$X$8</f>
        <v>-3.9639273092120391</v>
      </c>
      <c r="M1188" s="1">
        <f>Table1[[#This Row],[mz]]-$Y$8</f>
        <v>14.844243606784389</v>
      </c>
      <c r="N1188" s="1">
        <f>Table1[[#This Row],[cx]]*$W$9+Table1[[#This Row],[cy]]*$X$9+Table1[[#This Row],[cz]]*$Y$9</f>
        <v>-0.90238481531732295</v>
      </c>
      <c r="O1188" s="1">
        <f>Table1[[#This Row],[cx]]*$W$10+Table1[[#This Row],[cy]]*$X$10+Table1[[#This Row],[cz]]*$Y$10</f>
        <v>-0.2132191443856809</v>
      </c>
      <c r="P1188" s="1">
        <f>Table1[[#This Row],[cx]]*$W$11+Table1[[#This Row],[cy]]*$X$11+Table1[[#This Row],[cz]]*$Y$11</f>
        <v>0.29516385082366614</v>
      </c>
      <c r="Q1188">
        <f t="shared" si="96"/>
        <v>2.8214733445158105E-3</v>
      </c>
      <c r="R1188">
        <f t="shared" si="97"/>
        <v>-166.70574809916138</v>
      </c>
      <c r="AF1188">
        <f t="shared" si="98"/>
        <v>-198.98308562877875</v>
      </c>
      <c r="AG1188">
        <f t="shared" si="99"/>
        <v>71.612046756898152</v>
      </c>
      <c r="AH1188">
        <f t="shared" si="100"/>
        <v>-44.410015996369623</v>
      </c>
      <c r="AI1188">
        <f>SQRT(Table1[[#This Row],[ax]]*Table1[[#This Row],[ax]]+Table1[[#This Row],[ay]]*Table1[[#This Row],[ay]]+Table1[[#This Row],[az]]*Table1[[#This Row],[az]])-9.807</f>
        <v>-0.70406121179473224</v>
      </c>
    </row>
    <row r="1189" spans="1:35" x14ac:dyDescent="0.25">
      <c r="A1189">
        <v>65860652</v>
      </c>
      <c r="B1189">
        <v>8.4020469999999996</v>
      </c>
      <c r="C1189">
        <v>-0.59400399999999998</v>
      </c>
      <c r="D1189">
        <v>2.599126</v>
      </c>
      <c r="E1189">
        <v>1.7006250000000001</v>
      </c>
      <c r="F1189">
        <v>1.5148550000000001</v>
      </c>
      <c r="G1189">
        <v>0.14663300000000001</v>
      </c>
      <c r="H1189">
        <v>-54.659779</v>
      </c>
      <c r="I1189">
        <v>5.9723730000000002</v>
      </c>
      <c r="J1189">
        <v>37.967354</v>
      </c>
      <c r="K1189">
        <f>Table1[[#This Row],[mx]]-$W$8</f>
        <v>-46.750602425715655</v>
      </c>
      <c r="L1189">
        <f>Table1[[#This Row],[my]]-$X$8</f>
        <v>-4.1449083092120391</v>
      </c>
      <c r="M1189" s="1">
        <f>Table1[[#This Row],[mz]]-$Y$8</f>
        <v>15.364347606784392</v>
      </c>
      <c r="N1189" s="1">
        <f>Table1[[#This Row],[cx]]*$W$9+Table1[[#This Row],[cy]]*$X$9+Table1[[#This Row],[cz]]*$Y$9</f>
        <v>-0.86373135030342918</v>
      </c>
      <c r="O1189" s="1">
        <f>Table1[[#This Row],[cx]]*$W$10+Table1[[#This Row],[cy]]*$X$10+Table1[[#This Row],[cz]]*$Y$10</f>
        <v>-0.21932035262811622</v>
      </c>
      <c r="P1189" s="1">
        <f>Table1[[#This Row],[cx]]*$W$11+Table1[[#This Row],[cy]]*$X$11+Table1[[#This Row],[cz]]*$Y$11</f>
        <v>0.30074331841355528</v>
      </c>
      <c r="Q1189">
        <f t="shared" si="96"/>
        <v>1.3321821149686577E-2</v>
      </c>
      <c r="R1189">
        <f t="shared" si="97"/>
        <v>-165.75245935855685</v>
      </c>
      <c r="AF1189">
        <f t="shared" si="98"/>
        <v>97.438635034435634</v>
      </c>
      <c r="AG1189">
        <f t="shared" si="99"/>
        <v>86.794798074290327</v>
      </c>
      <c r="AH1189">
        <f t="shared" si="100"/>
        <v>8.4014520373418016</v>
      </c>
      <c r="AI1189">
        <f>SQRT(Table1[[#This Row],[ax]]*Table1[[#This Row],[ax]]+Table1[[#This Row],[ay]]*Table1[[#This Row],[ay]]+Table1[[#This Row],[az]]*Table1[[#This Row],[az]])-9.807</f>
        <v>-0.992087039221488</v>
      </c>
    </row>
    <row r="1190" spans="1:35" x14ac:dyDescent="0.25">
      <c r="A1190">
        <v>65912150</v>
      </c>
      <c r="B1190">
        <v>8.1362769999999998</v>
      </c>
      <c r="C1190">
        <v>-0.57484999999999997</v>
      </c>
      <c r="D1190">
        <v>4.5840199999999998</v>
      </c>
      <c r="E1190">
        <v>0.41962500000000003</v>
      </c>
      <c r="F1190">
        <v>2.3859880000000002</v>
      </c>
      <c r="G1190">
        <v>0.22892599999999999</v>
      </c>
      <c r="H1190">
        <v>-52.134242999999998</v>
      </c>
      <c r="I1190">
        <v>5.610411</v>
      </c>
      <c r="J1190">
        <v>45.595497000000002</v>
      </c>
      <c r="K1190">
        <f>Table1[[#This Row],[mx]]-$W$8</f>
        <v>-44.225066425715653</v>
      </c>
      <c r="L1190">
        <f>Table1[[#This Row],[my]]-$X$8</f>
        <v>-4.5068703092120392</v>
      </c>
      <c r="M1190" s="1">
        <f>Table1[[#This Row],[mz]]-$Y$8</f>
        <v>22.992490606784393</v>
      </c>
      <c r="N1190" s="1">
        <f>Table1[[#This Row],[cx]]*$W$9+Table1[[#This Row],[cy]]*$X$9+Table1[[#This Row],[cz]]*$Y$9</f>
        <v>-0.80249330773623817</v>
      </c>
      <c r="O1190" s="1">
        <f>Table1[[#This Row],[cx]]*$W$10+Table1[[#This Row],[cy]]*$X$10+Table1[[#This Row],[cz]]*$Y$10</f>
        <v>-0.28266759423187593</v>
      </c>
      <c r="P1190" s="1">
        <f>Table1[[#This Row],[cx]]*$W$11+Table1[[#This Row],[cy]]*$X$11+Table1[[#This Row],[cz]]*$Y$11</f>
        <v>0.43110267871699481</v>
      </c>
      <c r="Q1190">
        <f t="shared" si="96"/>
        <v>8.1457849876216352E-3</v>
      </c>
      <c r="R1190">
        <f t="shared" si="97"/>
        <v>-160.59586561247332</v>
      </c>
      <c r="AF1190">
        <f t="shared" si="98"/>
        <v>24.04274147817717</v>
      </c>
      <c r="AG1190">
        <f t="shared" si="99"/>
        <v>136.70704236886027</v>
      </c>
      <c r="AH1190">
        <f t="shared" si="100"/>
        <v>13.116493620811884</v>
      </c>
      <c r="AI1190">
        <f>SQRT(Table1[[#This Row],[ax]]*Table1[[#This Row],[ax]]+Table1[[#This Row],[ay]]*Table1[[#This Row],[ay]]+Table1[[#This Row],[az]]*Table1[[#This Row],[az]])-9.807</f>
        <v>-0.45057465141579911</v>
      </c>
    </row>
    <row r="1191" spans="1:35" x14ac:dyDescent="0.25">
      <c r="A1191">
        <v>65963660</v>
      </c>
      <c r="B1191">
        <v>6.2782819999999999</v>
      </c>
      <c r="C1191">
        <v>3.5702999999999999E-2</v>
      </c>
      <c r="D1191">
        <v>6.1810340000000004</v>
      </c>
      <c r="E1191">
        <v>0.72030099999999997</v>
      </c>
      <c r="F1191">
        <v>2.4467089999999998</v>
      </c>
      <c r="G1191">
        <v>0.56608700000000001</v>
      </c>
      <c r="H1191">
        <v>-51.051872000000003</v>
      </c>
      <c r="I1191">
        <v>5.9723730000000002</v>
      </c>
      <c r="J1191">
        <v>48.022632999999999</v>
      </c>
      <c r="K1191">
        <f>Table1[[#This Row],[mx]]-$W$8</f>
        <v>-43.142695425715658</v>
      </c>
      <c r="L1191">
        <f>Table1[[#This Row],[my]]-$X$8</f>
        <v>-4.1449083092120391</v>
      </c>
      <c r="M1191" s="1">
        <f>Table1[[#This Row],[mz]]-$Y$8</f>
        <v>25.419626606784391</v>
      </c>
      <c r="N1191" s="1">
        <f>Table1[[#This Row],[cx]]*$W$9+Table1[[#This Row],[cy]]*$X$9+Table1[[#This Row],[cz]]*$Y$9</f>
        <v>-0.77765257710146707</v>
      </c>
      <c r="O1191" s="1">
        <f>Table1[[#This Row],[cx]]*$W$10+Table1[[#This Row],[cy]]*$X$10+Table1[[#This Row],[cz]]*$Y$10</f>
        <v>-0.2940294651524088</v>
      </c>
      <c r="P1191" s="1">
        <f>Table1[[#This Row],[cx]]*$W$11+Table1[[#This Row],[cy]]*$X$11+Table1[[#This Row],[cz]]*$Y$11</f>
        <v>0.47566001001246722</v>
      </c>
      <c r="Q1191">
        <f t="shared" si="96"/>
        <v>6.8146177113242775E-3</v>
      </c>
      <c r="R1191">
        <f t="shared" si="97"/>
        <v>-159.28845756836017</v>
      </c>
      <c r="AF1191">
        <f t="shared" si="98"/>
        <v>41.270207279052705</v>
      </c>
      <c r="AG1191">
        <f t="shared" si="99"/>
        <v>140.18609939667414</v>
      </c>
      <c r="AH1191">
        <f t="shared" si="100"/>
        <v>32.434395937222234</v>
      </c>
      <c r="AI1191">
        <f>SQRT(Table1[[#This Row],[ax]]*Table1[[#This Row],[ax]]+Table1[[#This Row],[ay]]*Table1[[#This Row],[ay]]+Table1[[#This Row],[az]]*Table1[[#This Row],[az]])-9.807</f>
        <v>-0.99659246771813592</v>
      </c>
    </row>
    <row r="1192" spans="1:35" x14ac:dyDescent="0.25">
      <c r="A1192">
        <v>66015165</v>
      </c>
      <c r="B1192">
        <v>5.749136</v>
      </c>
      <c r="C1192">
        <v>0.270347</v>
      </c>
      <c r="D1192">
        <v>7.5242500000000003</v>
      </c>
      <c r="E1192">
        <v>0.50111899999999998</v>
      </c>
      <c r="F1192">
        <v>2.7391290000000001</v>
      </c>
      <c r="G1192">
        <v>0.58552899999999997</v>
      </c>
      <c r="H1192">
        <v>-48.165545999999999</v>
      </c>
      <c r="I1192">
        <v>5.9723730000000002</v>
      </c>
      <c r="J1192">
        <v>54.95731</v>
      </c>
      <c r="K1192">
        <f>Table1[[#This Row],[mx]]-$W$8</f>
        <v>-40.256369425715654</v>
      </c>
      <c r="L1192">
        <f>Table1[[#This Row],[my]]-$X$8</f>
        <v>-4.1449083092120391</v>
      </c>
      <c r="M1192" s="1">
        <f>Table1[[#This Row],[mz]]-$Y$8</f>
        <v>32.354303606784391</v>
      </c>
      <c r="N1192" s="1">
        <f>Table1[[#This Row],[cx]]*$W$9+Table1[[#This Row],[cy]]*$X$9+Table1[[#This Row],[cz]]*$Y$9</f>
        <v>-0.71070981752740325</v>
      </c>
      <c r="O1192" s="1">
        <f>Table1[[#This Row],[cx]]*$W$10+Table1[[#This Row],[cy]]*$X$10+Table1[[#This Row],[cz]]*$Y$10</f>
        <v>-0.34532319810319217</v>
      </c>
      <c r="P1192" s="1">
        <f>Table1[[#This Row],[cx]]*$W$11+Table1[[#This Row],[cy]]*$X$11+Table1[[#This Row],[cz]]*$Y$11</f>
        <v>0.59581120250369746</v>
      </c>
      <c r="Q1192">
        <f t="shared" si="96"/>
        <v>4.2652390137031042E-4</v>
      </c>
      <c r="R1192">
        <f t="shared" si="97"/>
        <v>-154.08558112225771</v>
      </c>
      <c r="AF1192">
        <f t="shared" si="98"/>
        <v>28.712003733816299</v>
      </c>
      <c r="AG1192">
        <f t="shared" si="99"/>
        <v>156.94053124188969</v>
      </c>
      <c r="AH1192">
        <f t="shared" si="100"/>
        <v>33.548340482515577</v>
      </c>
      <c r="AI1192">
        <f>SQRT(Table1[[#This Row],[ax]]*Table1[[#This Row],[ax]]+Table1[[#This Row],[ay]]*Table1[[#This Row],[ay]]+Table1[[#This Row],[az]]*Table1[[#This Row],[az]])-9.807</f>
        <v>-0.33388064524651817</v>
      </c>
    </row>
    <row r="1193" spans="1:35" x14ac:dyDescent="0.25">
      <c r="A1193">
        <v>66066682</v>
      </c>
      <c r="B1193">
        <v>5.1840760000000001</v>
      </c>
      <c r="C1193">
        <v>0.41161199999999998</v>
      </c>
      <c r="D1193">
        <v>7.8403</v>
      </c>
      <c r="E1193">
        <v>0.47235700000000003</v>
      </c>
      <c r="F1193">
        <v>2.5412530000000002</v>
      </c>
      <c r="G1193">
        <v>0.72241699999999998</v>
      </c>
      <c r="H1193">
        <v>-43.114479000000003</v>
      </c>
      <c r="I1193">
        <v>8.5061060000000008</v>
      </c>
      <c r="J1193">
        <v>59.118113999999998</v>
      </c>
      <c r="K1193">
        <f>Table1[[#This Row],[mx]]-$W$8</f>
        <v>-35.205302425715658</v>
      </c>
      <c r="L1193">
        <f>Table1[[#This Row],[my]]-$X$8</f>
        <v>-1.6111753092120384</v>
      </c>
      <c r="M1193" s="1">
        <f>Table1[[#This Row],[mz]]-$Y$8</f>
        <v>36.51510760678439</v>
      </c>
      <c r="N1193" s="1">
        <f>Table1[[#This Row],[cx]]*$W$9+Table1[[#This Row],[cy]]*$X$9+Table1[[#This Row],[cz]]*$Y$9</f>
        <v>-0.60710115714025237</v>
      </c>
      <c r="O1193" s="1">
        <f>Table1[[#This Row],[cx]]*$W$10+Table1[[#This Row],[cy]]*$X$10+Table1[[#This Row],[cz]]*$Y$10</f>
        <v>-0.32833849162275597</v>
      </c>
      <c r="P1193" s="1">
        <f>Table1[[#This Row],[cx]]*$W$11+Table1[[#This Row],[cy]]*$X$11+Table1[[#This Row],[cz]]*$Y$11</f>
        <v>0.68203252429284711</v>
      </c>
      <c r="Q1193">
        <f t="shared" si="96"/>
        <v>3.4168298675685354E-3</v>
      </c>
      <c r="R1193">
        <f t="shared" si="97"/>
        <v>-151.59414941030226</v>
      </c>
      <c r="AF1193">
        <f t="shared" si="98"/>
        <v>27.064062523461029</v>
      </c>
      <c r="AG1193">
        <f t="shared" si="99"/>
        <v>145.60307157495902</v>
      </c>
      <c r="AH1193">
        <f t="shared" si="100"/>
        <v>41.391445148502392</v>
      </c>
      <c r="AI1193">
        <f>SQRT(Table1[[#This Row],[ax]]*Table1[[#This Row],[ax]]+Table1[[#This Row],[ay]]*Table1[[#This Row],[ay]]+Table1[[#This Row],[az]]*Table1[[#This Row],[az]])-9.807</f>
        <v>-0.39879228001847267</v>
      </c>
    </row>
    <row r="1194" spans="1:35" x14ac:dyDescent="0.25">
      <c r="A1194">
        <v>66118195</v>
      </c>
      <c r="B1194">
        <v>4.3700060000000001</v>
      </c>
      <c r="C1194">
        <v>0.71090200000000003</v>
      </c>
      <c r="D1194">
        <v>7.8307229999999999</v>
      </c>
      <c r="E1194">
        <v>0.42788100000000001</v>
      </c>
      <c r="F1194">
        <v>2.6427209999999999</v>
      </c>
      <c r="G1194">
        <v>0.96476899999999999</v>
      </c>
      <c r="H1194">
        <v>-37.341827000000002</v>
      </c>
      <c r="I1194">
        <v>7.4202209999999997</v>
      </c>
      <c r="J1194">
        <v>62.932186000000002</v>
      </c>
      <c r="K1194">
        <f>Table1[[#This Row],[mx]]-$W$8</f>
        <v>-29.432650425715654</v>
      </c>
      <c r="L1194">
        <f>Table1[[#This Row],[my]]-$X$8</f>
        <v>-2.6970603092120395</v>
      </c>
      <c r="M1194" s="1">
        <f>Table1[[#This Row],[mz]]-$Y$8</f>
        <v>40.329179606784393</v>
      </c>
      <c r="N1194" s="1">
        <f>Table1[[#This Row],[cx]]*$W$9+Table1[[#This Row],[cy]]*$X$9+Table1[[#This Row],[cz]]*$Y$9</f>
        <v>-0.49072987820781233</v>
      </c>
      <c r="O1194" s="1">
        <f>Table1[[#This Row],[cx]]*$W$10+Table1[[#This Row],[cy]]*$X$10+Table1[[#This Row],[cz]]*$Y$10</f>
        <v>-0.37378201104079156</v>
      </c>
      <c r="P1194" s="1">
        <f>Table1[[#This Row],[cx]]*$W$11+Table1[[#This Row],[cy]]*$X$11+Table1[[#This Row],[cz]]*$Y$11</f>
        <v>0.73528388591821947</v>
      </c>
      <c r="Q1194">
        <f t="shared" si="96"/>
        <v>6.2139800193081601E-3</v>
      </c>
      <c r="R1194">
        <f t="shared" si="97"/>
        <v>-142.70398799899573</v>
      </c>
      <c r="AF1194">
        <f t="shared" si="98"/>
        <v>24.515775433837177</v>
      </c>
      <c r="AG1194">
        <f t="shared" si="99"/>
        <v>151.41675973059242</v>
      </c>
      <c r="AH1194">
        <f t="shared" si="100"/>
        <v>55.277191905056917</v>
      </c>
      <c r="AI1194">
        <f>SQRT(Table1[[#This Row],[ax]]*Table1[[#This Row],[ax]]+Table1[[#This Row],[ay]]*Table1[[#This Row],[ay]]+Table1[[#This Row],[az]]*Table1[[#This Row],[az]])-9.807</f>
        <v>-0.81130342906292796</v>
      </c>
    </row>
    <row r="1195" spans="1:35" x14ac:dyDescent="0.25">
      <c r="A1195">
        <v>66169700</v>
      </c>
      <c r="B1195">
        <v>3.0483389999999999</v>
      </c>
      <c r="C1195">
        <v>-0.48147099999999998</v>
      </c>
      <c r="D1195">
        <v>9.1092919999999999</v>
      </c>
      <c r="E1195">
        <v>0.23453299999999999</v>
      </c>
      <c r="F1195">
        <v>2.9465919999999999</v>
      </c>
      <c r="G1195">
        <v>0.75064699999999995</v>
      </c>
      <c r="H1195">
        <v>-30.306412000000002</v>
      </c>
      <c r="I1195">
        <v>9.0490490000000001</v>
      </c>
      <c r="J1195">
        <v>67.959823999999998</v>
      </c>
      <c r="K1195">
        <f>Table1[[#This Row],[mx]]-$W$8</f>
        <v>-22.397235425715653</v>
      </c>
      <c r="L1195">
        <f>Table1[[#This Row],[my]]-$X$8</f>
        <v>-1.0682323092120392</v>
      </c>
      <c r="M1195" s="1">
        <f>Table1[[#This Row],[mz]]-$Y$8</f>
        <v>45.356817606784389</v>
      </c>
      <c r="N1195" s="1">
        <f>Table1[[#This Row],[cx]]*$W$9+Table1[[#This Row],[cy]]*$X$9+Table1[[#This Row],[cz]]*$Y$9</f>
        <v>-0.34794220193453212</v>
      </c>
      <c r="O1195" s="1">
        <f>Table1[[#This Row],[cx]]*$W$10+Table1[[#This Row],[cy]]*$X$10+Table1[[#This Row],[cz]]*$Y$10</f>
        <v>-0.3786450282054048</v>
      </c>
      <c r="P1195" s="1">
        <f>Table1[[#This Row],[cx]]*$W$11+Table1[[#This Row],[cy]]*$X$11+Table1[[#This Row],[cz]]*$Y$11</f>
        <v>0.82808330757841764</v>
      </c>
      <c r="Q1195">
        <f t="shared" si="96"/>
        <v>2.4842451438970097E-3</v>
      </c>
      <c r="R1195">
        <f t="shared" si="97"/>
        <v>-132.58033670631715</v>
      </c>
      <c r="AF1195">
        <f t="shared" si="98"/>
        <v>13.437751056541735</v>
      </c>
      <c r="AG1195">
        <f t="shared" si="99"/>
        <v>168.82728554701225</v>
      </c>
      <c r="AH1195">
        <f t="shared" si="100"/>
        <v>43.008905004156702</v>
      </c>
      <c r="AI1195">
        <f>SQRT(Table1[[#This Row],[ax]]*Table1[[#This Row],[ax]]+Table1[[#This Row],[ay]]*Table1[[#This Row],[ay]]+Table1[[#This Row],[az]]*Table1[[#This Row],[az]])-9.807</f>
        <v>-0.18913195536422478</v>
      </c>
    </row>
    <row r="1196" spans="1:35" x14ac:dyDescent="0.25">
      <c r="A1196">
        <v>66221171</v>
      </c>
      <c r="B1196">
        <v>1.001193</v>
      </c>
      <c r="C1196">
        <v>-0.16781499999999999</v>
      </c>
      <c r="D1196">
        <v>10.385467</v>
      </c>
      <c r="E1196">
        <v>-4.0576000000000001E-2</v>
      </c>
      <c r="F1196">
        <v>2.3774660000000001</v>
      </c>
      <c r="G1196">
        <v>0.318942</v>
      </c>
      <c r="H1196">
        <v>-21.467040999999998</v>
      </c>
      <c r="I1196">
        <v>7.7821829999999999</v>
      </c>
      <c r="J1196">
        <v>70.560333</v>
      </c>
      <c r="K1196">
        <f>Table1[[#This Row],[mx]]-$W$8</f>
        <v>-13.55786442571565</v>
      </c>
      <c r="L1196">
        <f>Table1[[#This Row],[my]]-$X$8</f>
        <v>-2.3350983092120394</v>
      </c>
      <c r="M1196" s="1">
        <f>Table1[[#This Row],[mz]]-$Y$8</f>
        <v>47.957326606784392</v>
      </c>
      <c r="N1196" s="1">
        <f>Table1[[#This Row],[cx]]*$W$9+Table1[[#This Row],[cy]]*$X$9+Table1[[#This Row],[cz]]*$Y$9</f>
        <v>-0.17531499879181461</v>
      </c>
      <c r="O1196" s="1">
        <f>Table1[[#This Row],[cx]]*$W$10+Table1[[#This Row],[cy]]*$X$10+Table1[[#This Row],[cz]]*$Y$10</f>
        <v>-0.41632502898608786</v>
      </c>
      <c r="P1196" s="1">
        <f>Table1[[#This Row],[cx]]*$W$11+Table1[[#This Row],[cy]]*$X$11+Table1[[#This Row],[cz]]*$Y$11</f>
        <v>0.85469666426701196</v>
      </c>
      <c r="Q1196">
        <f t="shared" si="96"/>
        <v>4.281311752636476E-3</v>
      </c>
      <c r="R1196">
        <f t="shared" si="97"/>
        <v>-112.83602129853307</v>
      </c>
      <c r="AF1196">
        <f t="shared" si="98"/>
        <v>-2.3248335495228285</v>
      </c>
      <c r="AG1196">
        <f t="shared" si="99"/>
        <v>136.21876773584978</v>
      </c>
      <c r="AH1196">
        <f t="shared" si="100"/>
        <v>18.274030509461504</v>
      </c>
      <c r="AI1196">
        <f>SQRT(Table1[[#This Row],[ax]]*Table1[[#This Row],[ax]]+Table1[[#This Row],[ay]]*Table1[[#This Row],[ay]]+Table1[[#This Row],[az]]*Table1[[#This Row],[az]])-9.807</f>
        <v>0.6279640203291077</v>
      </c>
    </row>
    <row r="1197" spans="1:35" x14ac:dyDescent="0.25">
      <c r="A1197">
        <v>66272648</v>
      </c>
      <c r="B1197">
        <v>-9.3012999999999998E-2</v>
      </c>
      <c r="C1197">
        <v>-0.39527499999999999</v>
      </c>
      <c r="D1197">
        <v>10.579407</v>
      </c>
      <c r="E1197">
        <v>2.0677999999999998E-2</v>
      </c>
      <c r="F1197">
        <v>2.2674759999999998</v>
      </c>
      <c r="G1197">
        <v>0.23691599999999999</v>
      </c>
      <c r="H1197">
        <v>-14.251229</v>
      </c>
      <c r="I1197">
        <v>9.5919919999999994</v>
      </c>
      <c r="J1197">
        <v>71.600532999999999</v>
      </c>
      <c r="K1197">
        <f>Table1[[#This Row],[mx]]-$W$8</f>
        <v>-6.3420524257156528</v>
      </c>
      <c r="L1197">
        <f>Table1[[#This Row],[my]]-$X$8</f>
        <v>-0.52528930921203987</v>
      </c>
      <c r="M1197" s="1">
        <f>Table1[[#This Row],[mz]]-$Y$8</f>
        <v>48.99752660678439</v>
      </c>
      <c r="N1197" s="1">
        <f>Table1[[#This Row],[cx]]*$W$9+Table1[[#This Row],[cy]]*$X$9+Table1[[#This Row],[cz]]*$Y$9</f>
        <v>-3.5975812034811566E-2</v>
      </c>
      <c r="O1197" s="1">
        <f>Table1[[#This Row],[cx]]*$W$10+Table1[[#This Row],[cy]]*$X$10+Table1[[#This Row],[cz]]*$Y$10</f>
        <v>-0.3873573824169747</v>
      </c>
      <c r="P1197" s="1">
        <f>Table1[[#This Row],[cx]]*$W$11+Table1[[#This Row],[cy]]*$X$11+Table1[[#This Row],[cz]]*$Y$11</f>
        <v>0.87748166965908914</v>
      </c>
      <c r="Q1197">
        <f t="shared" si="96"/>
        <v>6.1914737934486283E-3</v>
      </c>
      <c r="R1197">
        <f t="shared" si="97"/>
        <v>-95.306123284614969</v>
      </c>
      <c r="AF1197">
        <f t="shared" si="98"/>
        <v>1.1847621287715162</v>
      </c>
      <c r="AG1197">
        <f t="shared" si="99"/>
        <v>129.91680494720583</v>
      </c>
      <c r="AH1197">
        <f t="shared" si="100"/>
        <v>13.574286899121411</v>
      </c>
      <c r="AI1197">
        <f>SQRT(Table1[[#This Row],[ax]]*Table1[[#This Row],[ax]]+Table1[[#This Row],[ay]]*Table1[[#This Row],[ay]]+Table1[[#This Row],[az]]*Table1[[#This Row],[az]])-9.807</f>
        <v>0.78019727857391885</v>
      </c>
    </row>
    <row r="1198" spans="1:35" x14ac:dyDescent="0.25">
      <c r="A1198">
        <v>66324118</v>
      </c>
      <c r="B1198">
        <v>1.8966700000000001</v>
      </c>
      <c r="C1198">
        <v>1.987077</v>
      </c>
      <c r="D1198">
        <v>11.640091999999999</v>
      </c>
      <c r="E1198">
        <v>-0.51888699999999999</v>
      </c>
      <c r="F1198">
        <v>-3.4328999999999998E-2</v>
      </c>
      <c r="G1198">
        <v>0.17699300000000001</v>
      </c>
      <c r="H1198">
        <v>-13.168858</v>
      </c>
      <c r="I1198">
        <v>8.144145</v>
      </c>
      <c r="J1198">
        <v>71.600532999999999</v>
      </c>
      <c r="K1198">
        <f>Table1[[#This Row],[mx]]-$W$8</f>
        <v>-5.2596814257156526</v>
      </c>
      <c r="L1198">
        <f>Table1[[#This Row],[my]]-$X$8</f>
        <v>-1.9731363092120393</v>
      </c>
      <c r="M1198" s="1">
        <f>Table1[[#This Row],[mz]]-$Y$8</f>
        <v>48.99752660678439</v>
      </c>
      <c r="N1198" s="1">
        <f>Table1[[#This Row],[cx]]*$W$9+Table1[[#This Row],[cy]]*$X$9+Table1[[#This Row],[cz]]*$Y$9</f>
        <v>-1.5521988180201562E-2</v>
      </c>
      <c r="O1198" s="1">
        <f>Table1[[#This Row],[cx]]*$W$10+Table1[[#This Row],[cy]]*$X$10+Table1[[#This Row],[cz]]*$Y$10</f>
        <v>-0.41292968458385615</v>
      </c>
      <c r="P1198" s="1">
        <f>Table1[[#This Row],[cx]]*$W$11+Table1[[#This Row],[cy]]*$X$11+Table1[[#This Row],[cz]]*$Y$11</f>
        <v>0.86580737674379882</v>
      </c>
      <c r="Q1198">
        <f t="shared" si="96"/>
        <v>6.3402568538955227E-3</v>
      </c>
      <c r="R1198">
        <f t="shared" si="97"/>
        <v>-92.152729432640925</v>
      </c>
      <c r="AF1198">
        <f t="shared" si="98"/>
        <v>-29.730035144204745</v>
      </c>
      <c r="AG1198">
        <f t="shared" si="99"/>
        <v>-1.966906814904603</v>
      </c>
      <c r="AH1198">
        <f t="shared" si="100"/>
        <v>10.14095190335898</v>
      </c>
      <c r="AI1198">
        <f>SQRT(Table1[[#This Row],[ax]]*Table1[[#This Row],[ax]]+Table1[[#This Row],[ay]]*Table1[[#This Row],[ay]]+Table1[[#This Row],[az]]*Table1[[#This Row],[az]])-9.807</f>
        <v>2.1528316819800164</v>
      </c>
    </row>
    <row r="1199" spans="1:35" x14ac:dyDescent="0.25">
      <c r="A1199">
        <v>66375590</v>
      </c>
      <c r="B1199">
        <v>-0.28695399999999999</v>
      </c>
      <c r="C1199">
        <v>1.2137100000000001</v>
      </c>
      <c r="D1199">
        <v>10.225046000000001</v>
      </c>
      <c r="E1199">
        <v>0.42974499999999999</v>
      </c>
      <c r="F1199">
        <v>0.14730099999999999</v>
      </c>
      <c r="G1199">
        <v>3.0649690000000001</v>
      </c>
      <c r="H1199">
        <v>-12.266881</v>
      </c>
      <c r="I1199">
        <v>10.496898</v>
      </c>
      <c r="J1199">
        <v>72.120636000000005</v>
      </c>
      <c r="K1199">
        <f>Table1[[#This Row],[mx]]-$W$8</f>
        <v>-4.3577044257156521</v>
      </c>
      <c r="L1199">
        <f>Table1[[#This Row],[my]]-$X$8</f>
        <v>0.37961669078796056</v>
      </c>
      <c r="M1199" s="1">
        <f>Table1[[#This Row],[mz]]-$Y$8</f>
        <v>49.517629606784396</v>
      </c>
      <c r="N1199" s="1">
        <f>Table1[[#This Row],[cx]]*$W$9+Table1[[#This Row],[cy]]*$X$9+Table1[[#This Row],[cz]]*$Y$9</f>
        <v>2.7894417376450598E-3</v>
      </c>
      <c r="O1199" s="1">
        <f>Table1[[#This Row],[cx]]*$W$10+Table1[[#This Row],[cy]]*$X$10+Table1[[#This Row],[cz]]*$Y$10</f>
        <v>-0.37381073507820417</v>
      </c>
      <c r="P1199" s="1">
        <f>Table1[[#This Row],[cx]]*$W$11+Table1[[#This Row],[cy]]*$X$11+Table1[[#This Row],[cz]]*$Y$11</f>
        <v>0.89083598055570345</v>
      </c>
      <c r="Q1199">
        <f t="shared" si="96"/>
        <v>4.4447567747016572E-3</v>
      </c>
      <c r="R1199">
        <f t="shared" si="97"/>
        <v>-89.572456707821175</v>
      </c>
      <c r="AF1199">
        <f t="shared" si="98"/>
        <v>24.622574766849564</v>
      </c>
      <c r="AG1199">
        <f t="shared" si="99"/>
        <v>8.4397256180565385</v>
      </c>
      <c r="AH1199">
        <f t="shared" si="100"/>
        <v>175.60978803843241</v>
      </c>
      <c r="AI1199">
        <f>SQRT(Table1[[#This Row],[ax]]*Table1[[#This Row],[ax]]+Table1[[#This Row],[ay]]*Table1[[#This Row],[ay]]+Table1[[#This Row],[az]]*Table1[[#This Row],[az]])-9.807</f>
        <v>0.4938252224922266</v>
      </c>
    </row>
    <row r="1200" spans="1:35" x14ac:dyDescent="0.25">
      <c r="A1200">
        <v>66427058</v>
      </c>
      <c r="B1200">
        <v>1.530338</v>
      </c>
      <c r="C1200">
        <v>0.15062999999999999</v>
      </c>
      <c r="D1200">
        <v>9.5618189999999998</v>
      </c>
      <c r="E1200">
        <v>0.140788</v>
      </c>
      <c r="F1200">
        <v>3.3315999999999998E-2</v>
      </c>
      <c r="G1200">
        <v>3.8719190000000001</v>
      </c>
      <c r="H1200">
        <v>-12.808066</v>
      </c>
      <c r="I1200">
        <v>11.401802999999999</v>
      </c>
      <c r="J1200">
        <v>70.213593000000003</v>
      </c>
      <c r="K1200">
        <f>Table1[[#This Row],[mx]]-$W$8</f>
        <v>-4.8988894257156526</v>
      </c>
      <c r="L1200">
        <f>Table1[[#This Row],[my]]-$X$8</f>
        <v>1.28452169078796</v>
      </c>
      <c r="M1200" s="1">
        <f>Table1[[#This Row],[mz]]-$Y$8</f>
        <v>47.610586606784395</v>
      </c>
      <c r="N1200" s="1">
        <f>Table1[[#This Row],[cx]]*$W$9+Table1[[#This Row],[cy]]*$X$9+Table1[[#This Row],[cz]]*$Y$9</f>
        <v>-1.0719305228995862E-2</v>
      </c>
      <c r="O1200" s="1">
        <f>Table1[[#This Row],[cx]]*$W$10+Table1[[#This Row],[cy]]*$X$10+Table1[[#This Row],[cz]]*$Y$10</f>
        <v>-0.34318593058654062</v>
      </c>
      <c r="P1200" s="1">
        <f>Table1[[#This Row],[cx]]*$W$11+Table1[[#This Row],[cy]]*$X$11+Table1[[#This Row],[cz]]*$Y$11</f>
        <v>0.86396816431371837</v>
      </c>
      <c r="Q1200">
        <f t="shared" si="96"/>
        <v>1.8405677229800445E-2</v>
      </c>
      <c r="R1200">
        <f t="shared" si="97"/>
        <v>-91.789034110926195</v>
      </c>
      <c r="AF1200">
        <f t="shared" si="98"/>
        <v>8.0665582060878336</v>
      </c>
      <c r="AG1200">
        <f t="shared" si="99"/>
        <v>1.9088661902578505</v>
      </c>
      <c r="AH1200">
        <f t="shared" si="100"/>
        <v>221.84461731651419</v>
      </c>
      <c r="AI1200">
        <f>SQRT(Table1[[#This Row],[ax]]*Table1[[#This Row],[ax]]+Table1[[#This Row],[ay]]*Table1[[#This Row],[ay]]+Table1[[#This Row],[az]]*Table1[[#This Row],[az]])-9.807</f>
        <v>-0.12232104920844655</v>
      </c>
    </row>
    <row r="1201" spans="1:35" x14ac:dyDescent="0.25">
      <c r="A1201">
        <v>66478521</v>
      </c>
      <c r="B1201">
        <v>2.9501719999999998</v>
      </c>
      <c r="C1201">
        <v>1.8943000000000002E-2</v>
      </c>
      <c r="D1201">
        <v>9.7844909999999992</v>
      </c>
      <c r="E1201">
        <v>-2.6195E-2</v>
      </c>
      <c r="F1201">
        <v>1.8402000000000002E-2</v>
      </c>
      <c r="G1201">
        <v>4.3880480000000004</v>
      </c>
      <c r="H1201">
        <v>-10.643323000000001</v>
      </c>
      <c r="I1201">
        <v>11.039840999999999</v>
      </c>
      <c r="J1201">
        <v>71.253799000000001</v>
      </c>
      <c r="K1201">
        <f>Table1[[#This Row],[mx]]-$W$8</f>
        <v>-2.7341464257156529</v>
      </c>
      <c r="L1201">
        <f>Table1[[#This Row],[my]]-$X$8</f>
        <v>0.92255969078795985</v>
      </c>
      <c r="M1201" s="1">
        <f>Table1[[#This Row],[mz]]-$Y$8</f>
        <v>48.650792606784393</v>
      </c>
      <c r="N1201" s="1">
        <f>Table1[[#This Row],[cx]]*$W$9+Table1[[#This Row],[cy]]*$X$9+Table1[[#This Row],[cz]]*$Y$9</f>
        <v>3.2249466624086599E-2</v>
      </c>
      <c r="O1201" s="1">
        <f>Table1[[#This Row],[cx]]*$W$10+Table1[[#This Row],[cy]]*$X$10+Table1[[#This Row],[cz]]*$Y$10</f>
        <v>-0.3564296429113617</v>
      </c>
      <c r="P1201" s="1">
        <f>Table1[[#This Row],[cx]]*$W$11+Table1[[#This Row],[cy]]*$X$11+Table1[[#This Row],[cz]]*$Y$11</f>
        <v>0.87730677895876941</v>
      </c>
      <c r="Q1201">
        <f t="shared" si="96"/>
        <v>1.0455205067564914E-2</v>
      </c>
      <c r="R1201">
        <f t="shared" si="97"/>
        <v>-84.830001449900692</v>
      </c>
      <c r="AF1201">
        <f t="shared" si="98"/>
        <v>-1.5008629443451915</v>
      </c>
      <c r="AG1201">
        <f t="shared" si="99"/>
        <v>1.054356934599741</v>
      </c>
      <c r="AH1201">
        <f t="shared" si="100"/>
        <v>251.41663070082188</v>
      </c>
      <c r="AI1201">
        <f>SQRT(Table1[[#This Row],[ax]]*Table1[[#This Row],[ax]]+Table1[[#This Row],[ay]]*Table1[[#This Row],[ay]]+Table1[[#This Row],[az]]*Table1[[#This Row],[az]])-9.807</f>
        <v>0.41259577458492203</v>
      </c>
    </row>
    <row r="1202" spans="1:35" x14ac:dyDescent="0.25">
      <c r="A1202">
        <v>66529990</v>
      </c>
      <c r="B1202">
        <v>1.367524</v>
      </c>
      <c r="C1202">
        <v>5.9645999999999998E-2</v>
      </c>
      <c r="D1202">
        <v>10.301665</v>
      </c>
      <c r="E1202">
        <v>3.6922999999999997E-2</v>
      </c>
      <c r="F1202">
        <v>5.4355000000000001E-2</v>
      </c>
      <c r="G1202">
        <v>4.7198820000000001</v>
      </c>
      <c r="H1202">
        <v>-12.808066</v>
      </c>
      <c r="I1202">
        <v>11.763764</v>
      </c>
      <c r="J1202">
        <v>71.947265999999999</v>
      </c>
      <c r="K1202">
        <f>Table1[[#This Row],[mx]]-$W$8</f>
        <v>-4.8988894257156526</v>
      </c>
      <c r="L1202">
        <f>Table1[[#This Row],[my]]-$X$8</f>
        <v>1.6464826907879608</v>
      </c>
      <c r="M1202" s="1">
        <f>Table1[[#This Row],[mz]]-$Y$8</f>
        <v>49.344259606784391</v>
      </c>
      <c r="N1202" s="1">
        <f>Table1[[#This Row],[cx]]*$W$9+Table1[[#This Row],[cy]]*$X$9+Table1[[#This Row],[cz]]*$Y$9</f>
        <v>-7.6816130821157902E-3</v>
      </c>
      <c r="O1202" s="1">
        <f>Table1[[#This Row],[cx]]*$W$10+Table1[[#This Row],[cy]]*$X$10+Table1[[#This Row],[cz]]*$Y$10</f>
        <v>-0.34987665855855876</v>
      </c>
      <c r="P1202" s="1">
        <f>Table1[[#This Row],[cx]]*$W$11+Table1[[#This Row],[cy]]*$X$11+Table1[[#This Row],[cz]]*$Y$11</f>
        <v>0.89746952653936241</v>
      </c>
      <c r="Q1202">
        <f t="shared" si="96"/>
        <v>5.1949159795561433E-3</v>
      </c>
      <c r="R1202">
        <f t="shared" si="97"/>
        <v>-91.257738409643295</v>
      </c>
      <c r="AF1202">
        <f t="shared" si="98"/>
        <v>2.1155320669615385</v>
      </c>
      <c r="AG1202">
        <f t="shared" si="99"/>
        <v>3.1143120954335899</v>
      </c>
      <c r="AH1202">
        <f t="shared" si="100"/>
        <v>270.42931839976603</v>
      </c>
      <c r="AI1202">
        <f>SQRT(Table1[[#This Row],[ax]]*Table1[[#This Row],[ax]]+Table1[[#This Row],[ay]]*Table1[[#This Row],[ay]]+Table1[[#This Row],[az]]*Table1[[#This Row],[az]])-9.807</f>
        <v>0.58520772060090209</v>
      </c>
    </row>
    <row r="1203" spans="1:35" x14ac:dyDescent="0.25">
      <c r="A1203">
        <v>66581473</v>
      </c>
      <c r="B1203">
        <v>0.44331500000000001</v>
      </c>
      <c r="C1203">
        <v>0.42837199999999998</v>
      </c>
      <c r="D1203">
        <v>9.6264660000000006</v>
      </c>
      <c r="E1203">
        <v>-0.121005</v>
      </c>
      <c r="F1203">
        <v>4.53E-2</v>
      </c>
      <c r="G1203">
        <v>5.2780899999999997</v>
      </c>
      <c r="H1203">
        <v>-9.9217410000000008</v>
      </c>
      <c r="I1203">
        <v>11.039840999999999</v>
      </c>
      <c r="J1203">
        <v>72.987465</v>
      </c>
      <c r="K1203">
        <f>Table1[[#This Row],[mx]]-$W$8</f>
        <v>-2.0125644257156532</v>
      </c>
      <c r="L1203">
        <f>Table1[[#This Row],[my]]-$X$8</f>
        <v>0.92255969078795985</v>
      </c>
      <c r="M1203" s="1">
        <f>Table1[[#This Row],[mz]]-$Y$8</f>
        <v>50.384458606784392</v>
      </c>
      <c r="N1203" s="1">
        <f>Table1[[#This Row],[cx]]*$W$9+Table1[[#This Row],[cy]]*$X$9+Table1[[#This Row],[cz]]*$Y$9</f>
        <v>4.898516041037565E-2</v>
      </c>
      <c r="O1203" s="1">
        <f>Table1[[#This Row],[cx]]*$W$10+Table1[[#This Row],[cy]]*$X$10+Table1[[#This Row],[cz]]*$Y$10</f>
        <v>-0.36925305104032735</v>
      </c>
      <c r="P1203" s="1">
        <f>Table1[[#This Row],[cx]]*$W$11+Table1[[#This Row],[cy]]*$X$11+Table1[[#This Row],[cz]]*$Y$11</f>
        <v>0.90734451853299836</v>
      </c>
      <c r="Q1203">
        <f t="shared" si="96"/>
        <v>1.4423712509706818E-3</v>
      </c>
      <c r="R1203">
        <f t="shared" si="97"/>
        <v>-82.443257531526569</v>
      </c>
      <c r="AF1203">
        <f t="shared" si="98"/>
        <v>-6.9330757999805268</v>
      </c>
      <c r="AG1203">
        <f t="shared" si="99"/>
        <v>2.5954988119426292</v>
      </c>
      <c r="AH1203">
        <f t="shared" si="100"/>
        <v>302.41228089020467</v>
      </c>
      <c r="AI1203">
        <f>SQRT(Table1[[#This Row],[ax]]*Table1[[#This Row],[ax]]+Table1[[#This Row],[ay]]*Table1[[#This Row],[ay]]+Table1[[#This Row],[az]]*Table1[[#This Row],[az]])-9.807</f>
        <v>-0.16081534446053602</v>
      </c>
    </row>
    <row r="1204" spans="1:35" x14ac:dyDescent="0.25">
      <c r="A1204">
        <v>66632956</v>
      </c>
      <c r="B1204">
        <v>1.5758300000000001</v>
      </c>
      <c r="C1204">
        <v>0.93836299999999995</v>
      </c>
      <c r="D1204">
        <v>9.5163270000000004</v>
      </c>
      <c r="E1204">
        <v>0.14771200000000001</v>
      </c>
      <c r="F1204">
        <v>6.3409999999999994E-2</v>
      </c>
      <c r="G1204">
        <v>6.7441820000000003</v>
      </c>
      <c r="H1204">
        <v>-8.1177879999999991</v>
      </c>
      <c r="I1204">
        <v>8.144145</v>
      </c>
      <c r="J1204">
        <v>74.374404999999996</v>
      </c>
      <c r="K1204">
        <f>Table1[[#This Row],[mx]]-$W$8</f>
        <v>-0.2086114257156515</v>
      </c>
      <c r="L1204">
        <f>Table1[[#This Row],[my]]-$X$8</f>
        <v>-1.9731363092120393</v>
      </c>
      <c r="M1204" s="1">
        <f>Table1[[#This Row],[mz]]-$Y$8</f>
        <v>51.771398606784388</v>
      </c>
      <c r="N1204" s="1">
        <f>Table1[[#This Row],[cx]]*$W$9+Table1[[#This Row],[cy]]*$X$9+Table1[[#This Row],[cz]]*$Y$9</f>
        <v>8.5425553226217157E-2</v>
      </c>
      <c r="O1204" s="1">
        <f>Table1[[#This Row],[cx]]*$W$10+Table1[[#This Row],[cy]]*$X$10+Table1[[#This Row],[cz]]*$Y$10</f>
        <v>-0.43119795427606289</v>
      </c>
      <c r="P1204" s="1">
        <f>Table1[[#This Row],[cx]]*$W$11+Table1[[#This Row],[cy]]*$X$11+Table1[[#This Row],[cz]]*$Y$11</f>
        <v>0.90915968911535439</v>
      </c>
      <c r="Q1204">
        <f t="shared" si="96"/>
        <v>3.9206143292943988E-4</v>
      </c>
      <c r="R1204">
        <f t="shared" si="97"/>
        <v>-78.794110870219157</v>
      </c>
      <c r="AF1204">
        <f t="shared" si="98"/>
        <v>8.4632741834364165</v>
      </c>
      <c r="AG1204">
        <f t="shared" si="99"/>
        <v>3.6331253789245497</v>
      </c>
      <c r="AH1204">
        <f t="shared" si="100"/>
        <v>386.41316486809859</v>
      </c>
      <c r="AI1204">
        <f>SQRT(Table1[[#This Row],[ax]]*Table1[[#This Row],[ax]]+Table1[[#This Row],[ay]]*Table1[[#This Row],[ay]]+Table1[[#This Row],[az]]*Table1[[#This Row],[az]])-9.807</f>
        <v>-0.11554784464175327</v>
      </c>
    </row>
    <row r="1205" spans="1:35" x14ac:dyDescent="0.25">
      <c r="A1205">
        <v>66684441</v>
      </c>
      <c r="B1205">
        <v>0.91739099999999996</v>
      </c>
      <c r="C1205">
        <v>1.3238490000000001</v>
      </c>
      <c r="D1205">
        <v>10.189132000000001</v>
      </c>
      <c r="E1205">
        <v>-8.8513999999999995E-2</v>
      </c>
      <c r="F1205">
        <v>3.3848999999999997E-2</v>
      </c>
      <c r="G1205">
        <v>6.6429809999999998</v>
      </c>
      <c r="H1205">
        <v>-8.1177879999999991</v>
      </c>
      <c r="I1205">
        <v>8.8680690000000002</v>
      </c>
      <c r="J1205">
        <v>76.454802999999998</v>
      </c>
      <c r="K1205">
        <f>Table1[[#This Row],[mx]]-$W$8</f>
        <v>-0.2086114257156515</v>
      </c>
      <c r="L1205">
        <f>Table1[[#This Row],[my]]-$X$8</f>
        <v>-1.2492123092120391</v>
      </c>
      <c r="M1205" s="1">
        <f>Table1[[#This Row],[mz]]-$Y$8</f>
        <v>53.85179660678439</v>
      </c>
      <c r="N1205" s="1">
        <f>Table1[[#This Row],[cx]]*$W$9+Table1[[#This Row],[cy]]*$X$9+Table1[[#This Row],[cz]]*$Y$9</f>
        <v>8.9100578081185655E-2</v>
      </c>
      <c r="O1205" s="1">
        <f>Table1[[#This Row],[cx]]*$W$10+Table1[[#This Row],[cy]]*$X$10+Table1[[#This Row],[cz]]*$Y$10</f>
        <v>-0.43398731152166053</v>
      </c>
      <c r="P1205" s="1">
        <f>Table1[[#This Row],[cx]]*$W$11+Table1[[#This Row],[cy]]*$X$11+Table1[[#This Row],[cz]]*$Y$11</f>
        <v>0.95143445561266293</v>
      </c>
      <c r="Q1205">
        <f t="shared" si="96"/>
        <v>1.0304568979825134E-2</v>
      </c>
      <c r="R1205">
        <f t="shared" si="97"/>
        <v>-78.398001342808143</v>
      </c>
      <c r="AF1205">
        <f t="shared" si="98"/>
        <v>-5.0714786278209685</v>
      </c>
      <c r="AG1205">
        <f t="shared" si="99"/>
        <v>1.9394048407383233</v>
      </c>
      <c r="AH1205">
        <f t="shared" si="100"/>
        <v>380.61477468559514</v>
      </c>
      <c r="AI1205">
        <f>SQRT(Table1[[#This Row],[ax]]*Table1[[#This Row],[ax]]+Table1[[#This Row],[ay]]*Table1[[#This Row],[ay]]+Table1[[#This Row],[az]]*Table1[[#This Row],[az]])-9.807</f>
        <v>0.50864798425702418</v>
      </c>
    </row>
    <row r="1206" spans="1:35" x14ac:dyDescent="0.25">
      <c r="A1206">
        <v>66735927</v>
      </c>
      <c r="B1206">
        <v>0.40021699999999999</v>
      </c>
      <c r="C1206">
        <v>1.6829970000000001</v>
      </c>
      <c r="D1206">
        <v>9.3559070000000002</v>
      </c>
      <c r="E1206">
        <v>3.1064000000000001E-2</v>
      </c>
      <c r="F1206">
        <v>1.494E-2</v>
      </c>
      <c r="G1206">
        <v>7.2493920000000003</v>
      </c>
      <c r="H1206">
        <v>-10.462928</v>
      </c>
      <c r="I1206">
        <v>8.3251259999999991</v>
      </c>
      <c r="J1206">
        <v>76.281441000000001</v>
      </c>
      <c r="K1206">
        <f>Table1[[#This Row],[mx]]-$W$8</f>
        <v>-2.5537514257156522</v>
      </c>
      <c r="L1206">
        <f>Table1[[#This Row],[my]]-$X$8</f>
        <v>-1.7921553092120401</v>
      </c>
      <c r="M1206" s="1">
        <f>Table1[[#This Row],[mz]]-$Y$8</f>
        <v>53.678434606784393</v>
      </c>
      <c r="N1206" s="1">
        <f>Table1[[#This Row],[cx]]*$W$9+Table1[[#This Row],[cy]]*$X$9+Table1[[#This Row],[cz]]*$Y$9</f>
        <v>4.4105027116057155E-2</v>
      </c>
      <c r="O1206" s="1">
        <f>Table1[[#This Row],[cx]]*$W$10+Table1[[#This Row],[cy]]*$X$10+Table1[[#This Row],[cz]]*$Y$10</f>
        <v>-0.44384097335623263</v>
      </c>
      <c r="P1206" s="1">
        <f>Table1[[#This Row],[cx]]*$W$11+Table1[[#This Row],[cy]]*$X$11+Table1[[#This Row],[cz]]*$Y$11</f>
        <v>0.94728977896888977</v>
      </c>
      <c r="Q1206">
        <f t="shared" si="96"/>
        <v>9.2733025671216402E-3</v>
      </c>
      <c r="R1206">
        <f t="shared" si="97"/>
        <v>-84.325077785089036</v>
      </c>
      <c r="AF1206">
        <f t="shared" si="98"/>
        <v>1.7798360947943894</v>
      </c>
      <c r="AG1206">
        <f t="shared" si="99"/>
        <v>0.85599894592544989</v>
      </c>
      <c r="AH1206">
        <f t="shared" si="100"/>
        <v>415.35956563590292</v>
      </c>
      <c r="AI1206">
        <f>SQRT(Table1[[#This Row],[ax]]*Table1[[#This Row],[ax]]+Table1[[#This Row],[ay]]*Table1[[#This Row],[ay]]+Table1[[#This Row],[az]]*Table1[[#This Row],[az]])-9.807</f>
        <v>-0.29250325336400174</v>
      </c>
    </row>
    <row r="1207" spans="1:35" x14ac:dyDescent="0.25">
      <c r="A1207">
        <v>66787409</v>
      </c>
      <c r="B1207">
        <v>1.1544289999999999</v>
      </c>
      <c r="C1207">
        <v>1.1346970000000001</v>
      </c>
      <c r="D1207">
        <v>9.6743520000000007</v>
      </c>
      <c r="E1207">
        <v>0.121347</v>
      </c>
      <c r="F1207">
        <v>7.6192999999999997E-2</v>
      </c>
      <c r="G1207">
        <v>7.6384850000000002</v>
      </c>
      <c r="H1207">
        <v>-11.004113</v>
      </c>
      <c r="I1207">
        <v>8.5061060000000008</v>
      </c>
      <c r="J1207">
        <v>76.801536999999996</v>
      </c>
      <c r="K1207">
        <f>Table1[[#This Row],[mx]]-$W$8</f>
        <v>-3.0949364257156526</v>
      </c>
      <c r="L1207">
        <f>Table1[[#This Row],[my]]-$X$8</f>
        <v>-1.6111753092120384</v>
      </c>
      <c r="M1207" s="1">
        <f>Table1[[#This Row],[mz]]-$Y$8</f>
        <v>54.198530606784388</v>
      </c>
      <c r="N1207" s="1">
        <f>Table1[[#This Row],[cx]]*$W$9+Table1[[#This Row],[cy]]*$X$9+Table1[[#This Row],[cz]]*$Y$9</f>
        <v>3.4722347886929308E-2</v>
      </c>
      <c r="O1207" s="1">
        <f>Table1[[#This Row],[cx]]*$W$10+Table1[[#This Row],[cy]]*$X$10+Table1[[#This Row],[cz]]*$Y$10</f>
        <v>-0.44485069684675033</v>
      </c>
      <c r="P1207" s="1">
        <f>Table1[[#This Row],[cx]]*$W$11+Table1[[#This Row],[cy]]*$X$11+Table1[[#This Row],[cz]]*$Y$11</f>
        <v>0.95851231448115226</v>
      </c>
      <c r="Q1207">
        <f t="shared" si="96"/>
        <v>1.388712370995689E-2</v>
      </c>
      <c r="R1207">
        <f t="shared" si="97"/>
        <v>-85.53688791907733</v>
      </c>
      <c r="AF1207">
        <f t="shared" si="98"/>
        <v>6.9526709565740008</v>
      </c>
      <c r="AG1207">
        <f t="shared" si="99"/>
        <v>4.365537328440281</v>
      </c>
      <c r="AH1207">
        <f t="shared" si="100"/>
        <v>437.65295237398664</v>
      </c>
      <c r="AI1207">
        <f>SQRT(Table1[[#This Row],[ax]]*Table1[[#This Row],[ax]]+Table1[[#This Row],[ay]]*Table1[[#This Row],[ay]]+Table1[[#This Row],[az]]*Table1[[#This Row],[az]])-9.807</f>
        <v>1.8393919848644913E-3</v>
      </c>
    </row>
    <row r="1208" spans="1:35" x14ac:dyDescent="0.25">
      <c r="A1208">
        <v>66838895</v>
      </c>
      <c r="B1208">
        <v>-0.23667299999999999</v>
      </c>
      <c r="C1208">
        <v>0.57682</v>
      </c>
      <c r="D1208">
        <v>9.9329389999999993</v>
      </c>
      <c r="E1208">
        <v>0.113357</v>
      </c>
      <c r="F1208">
        <v>0.123332</v>
      </c>
      <c r="G1208">
        <v>6.7721460000000002</v>
      </c>
      <c r="H1208">
        <v>-13.890438</v>
      </c>
      <c r="I1208">
        <v>7.7821829999999999</v>
      </c>
      <c r="J1208">
        <v>77.148269999999997</v>
      </c>
      <c r="K1208">
        <f>Table1[[#This Row],[mx]]-$W$8</f>
        <v>-5.981261425715652</v>
      </c>
      <c r="L1208">
        <f>Table1[[#This Row],[my]]-$X$8</f>
        <v>-2.3350983092120394</v>
      </c>
      <c r="M1208" s="1">
        <f>Table1[[#This Row],[mz]]-$Y$8</f>
        <v>54.545263606784388</v>
      </c>
      <c r="N1208" s="1">
        <f>Table1[[#This Row],[cx]]*$W$9+Table1[[#This Row],[cy]]*$X$9+Table1[[#This Row],[cz]]*$Y$9</f>
        <v>-1.9693147294204613E-2</v>
      </c>
      <c r="O1208" s="1">
        <f>Table1[[#This Row],[cx]]*$W$10+Table1[[#This Row],[cy]]*$X$10+Table1[[#This Row],[cz]]*$Y$10</f>
        <v>-0.46226331496404388</v>
      </c>
      <c r="P1208" s="1">
        <f>Table1[[#This Row],[cx]]*$W$11+Table1[[#This Row],[cy]]*$X$11+Table1[[#This Row],[cz]]*$Y$11</f>
        <v>0.96299855184846694</v>
      </c>
      <c r="Q1208">
        <f t="shared" si="96"/>
        <v>2.0005670560158596E-2</v>
      </c>
      <c r="R1208">
        <f t="shared" si="97"/>
        <v>-92.439415650306373</v>
      </c>
      <c r="AF1208">
        <f t="shared" si="98"/>
        <v>6.4948776782644728</v>
      </c>
      <c r="AG1208">
        <f t="shared" si="99"/>
        <v>7.0664030789074692</v>
      </c>
      <c r="AH1208">
        <f t="shared" si="100"/>
        <v>388.0153840464024</v>
      </c>
      <c r="AI1208">
        <f>SQRT(Table1[[#This Row],[ax]]*Table1[[#This Row],[ax]]+Table1[[#This Row],[ay]]*Table1[[#This Row],[ay]]+Table1[[#This Row],[az]]*Table1[[#This Row],[az]])-9.807</f>
        <v>0.145487759301691</v>
      </c>
    </row>
    <row r="1209" spans="1:35" x14ac:dyDescent="0.25">
      <c r="A1209">
        <v>66890384</v>
      </c>
      <c r="B1209">
        <v>1.530338</v>
      </c>
      <c r="C1209">
        <v>0.88808200000000004</v>
      </c>
      <c r="D1209">
        <v>9.4181589999999993</v>
      </c>
      <c r="E1209">
        <v>1.1089999999999999E-2</v>
      </c>
      <c r="F1209">
        <v>6.4209000000000002E-2</v>
      </c>
      <c r="G1209">
        <v>6.0256509999999999</v>
      </c>
      <c r="H1209">
        <v>-13.168858</v>
      </c>
      <c r="I1209">
        <v>8.8680690000000002</v>
      </c>
      <c r="J1209">
        <v>77.148269999999997</v>
      </c>
      <c r="K1209">
        <f>Table1[[#This Row],[mx]]-$W$8</f>
        <v>-5.2596814257156526</v>
      </c>
      <c r="L1209">
        <f>Table1[[#This Row],[my]]-$X$8</f>
        <v>-1.2492123092120391</v>
      </c>
      <c r="M1209" s="1">
        <f>Table1[[#This Row],[mz]]-$Y$8</f>
        <v>54.545263606784388</v>
      </c>
      <c r="N1209" s="1">
        <f>Table1[[#This Row],[cx]]*$W$9+Table1[[#This Row],[cy]]*$X$9+Table1[[#This Row],[cz]]*$Y$9</f>
        <v>-5.8461178645125428E-3</v>
      </c>
      <c r="O1209" s="1">
        <f>Table1[[#This Row],[cx]]*$W$10+Table1[[#This Row],[cy]]*$X$10+Table1[[#This Row],[cz]]*$Y$10</f>
        <v>-0.44219896136075915</v>
      </c>
      <c r="P1209" s="1">
        <f>Table1[[#This Row],[cx]]*$W$11+Table1[[#This Row],[cy]]*$X$11+Table1[[#This Row],[cz]]*$Y$11</f>
        <v>0.96990152122493578</v>
      </c>
      <c r="Q1209">
        <f t="shared" si="96"/>
        <v>1.8573072278623818E-2</v>
      </c>
      <c r="R1209">
        <f t="shared" si="97"/>
        <v>-90.757438159023025</v>
      </c>
      <c r="AF1209">
        <f t="shared" si="98"/>
        <v>0.63541019480008287</v>
      </c>
      <c r="AG1209">
        <f t="shared" si="99"/>
        <v>3.6789047067555032</v>
      </c>
      <c r="AH1209">
        <f t="shared" si="100"/>
        <v>345.24437111878399</v>
      </c>
      <c r="AI1209">
        <f>SQRT(Table1[[#This Row],[ax]]*Table1[[#This Row],[ax]]+Table1[[#This Row],[ay]]*Table1[[#This Row],[ay]]+Table1[[#This Row],[az]]*Table1[[#This Row],[az]])-9.807</f>
        <v>-0.22408066494092971</v>
      </c>
    </row>
    <row r="1210" spans="1:35" x14ac:dyDescent="0.25">
      <c r="A1210">
        <v>66941855</v>
      </c>
      <c r="B1210">
        <v>1.3220320000000001</v>
      </c>
      <c r="C1210">
        <v>1.4531419999999999</v>
      </c>
      <c r="D1210">
        <v>9.9281500000000005</v>
      </c>
      <c r="E1210">
        <v>-1.0215E-2</v>
      </c>
      <c r="F1210">
        <v>3.9708E-2</v>
      </c>
      <c r="G1210">
        <v>5.8267090000000001</v>
      </c>
      <c r="H1210">
        <v>-13.168858</v>
      </c>
      <c r="I1210">
        <v>8.8680690000000002</v>
      </c>
      <c r="J1210">
        <v>77.841742999999994</v>
      </c>
      <c r="K1210">
        <f>Table1[[#This Row],[mx]]-$W$8</f>
        <v>-5.2596814257156526</v>
      </c>
      <c r="L1210">
        <f>Table1[[#This Row],[my]]-$X$8</f>
        <v>-1.2492123092120391</v>
      </c>
      <c r="M1210" s="1">
        <f>Table1[[#This Row],[mz]]-$Y$8</f>
        <v>55.238736606784386</v>
      </c>
      <c r="N1210" s="1">
        <f>Table1[[#This Row],[cx]]*$W$9+Table1[[#This Row],[cy]]*$X$9+Table1[[#This Row],[cz]]*$Y$9</f>
        <v>-4.6459397728456364E-3</v>
      </c>
      <c r="O1210" s="1">
        <f>Table1[[#This Row],[cx]]*$W$10+Table1[[#This Row],[cy]]*$X$10+Table1[[#This Row],[cz]]*$Y$10</f>
        <v>-0.4474949849791976</v>
      </c>
      <c r="P1210" s="1">
        <f>Table1[[#This Row],[cx]]*$W$11+Table1[[#This Row],[cy]]*$X$11+Table1[[#This Row],[cz]]*$Y$11</f>
        <v>0.98226548953278781</v>
      </c>
      <c r="Q1210">
        <f t="shared" si="96"/>
        <v>2.726423074998072E-2</v>
      </c>
      <c r="R1210">
        <f t="shared" si="97"/>
        <v>-90.594829408759807</v>
      </c>
      <c r="AF1210">
        <f t="shared" si="98"/>
        <v>-0.58527638772613588</v>
      </c>
      <c r="AG1210">
        <f t="shared" si="99"/>
        <v>2.2751008129054728</v>
      </c>
      <c r="AH1210">
        <f t="shared" si="100"/>
        <v>333.84583415089241</v>
      </c>
      <c r="AI1210">
        <f>SQRT(Table1[[#This Row],[ax]]*Table1[[#This Row],[ax]]+Table1[[#This Row],[ay]]*Table1[[#This Row],[ay]]+Table1[[#This Row],[az]]*Table1[[#This Row],[az]])-9.807</f>
        <v>0.31364981627602795</v>
      </c>
    </row>
    <row r="1211" spans="1:35" x14ac:dyDescent="0.25">
      <c r="A1211">
        <v>66993320</v>
      </c>
      <c r="B1211">
        <v>-0.33962900000000001</v>
      </c>
      <c r="C1211">
        <v>1.280751</v>
      </c>
      <c r="D1211">
        <v>9.4349190000000007</v>
      </c>
      <c r="E1211">
        <v>-1.208E-2</v>
      </c>
      <c r="F1211">
        <v>3.9708E-2</v>
      </c>
      <c r="G1211">
        <v>5.4948740000000003</v>
      </c>
      <c r="H1211">
        <v>-12.086486000000001</v>
      </c>
      <c r="I1211">
        <v>8.8680690000000002</v>
      </c>
      <c r="J1211">
        <v>77.495002999999997</v>
      </c>
      <c r="K1211">
        <f>Table1[[#This Row],[mx]]-$W$8</f>
        <v>-4.1773094257156531</v>
      </c>
      <c r="L1211">
        <f>Table1[[#This Row],[my]]-$X$8</f>
        <v>-1.2492123092120391</v>
      </c>
      <c r="M1211" s="1">
        <f>Table1[[#This Row],[mz]]-$Y$8</f>
        <v>54.891996606784389</v>
      </c>
      <c r="N1211" s="1">
        <f>Table1[[#This Row],[cx]]*$W$9+Table1[[#This Row],[cy]]*$X$9+Table1[[#This Row],[cz]]*$Y$9</f>
        <v>1.5356861758949888E-2</v>
      </c>
      <c r="O1211" s="1">
        <f>Table1[[#This Row],[cx]]*$W$10+Table1[[#This Row],[cy]]*$X$10+Table1[[#This Row],[cz]]*$Y$10</f>
        <v>-0.44422215965686157</v>
      </c>
      <c r="P1211" s="1">
        <f>Table1[[#This Row],[cx]]*$W$11+Table1[[#This Row],[cy]]*$X$11+Table1[[#This Row],[cz]]*$Y$11</f>
        <v>0.97477561366147947</v>
      </c>
      <c r="Q1211">
        <f t="shared" si="96"/>
        <v>2.183202978309021E-2</v>
      </c>
      <c r="R1211">
        <f t="shared" si="97"/>
        <v>-88.020060276274634</v>
      </c>
      <c r="AF1211">
        <f t="shared" si="98"/>
        <v>-0.69213301651803449</v>
      </c>
      <c r="AG1211">
        <f t="shared" si="99"/>
        <v>2.2751008129054728</v>
      </c>
      <c r="AH1211">
        <f t="shared" si="100"/>
        <v>314.83308915616874</v>
      </c>
      <c r="AI1211">
        <f>SQRT(Table1[[#This Row],[ax]]*Table1[[#This Row],[ax]]+Table1[[#This Row],[ay]]*Table1[[#This Row],[ay]]+Table1[[#This Row],[az]]*Table1[[#This Row],[az]])-9.807</f>
        <v>-0.27949416068386768</v>
      </c>
    </row>
    <row r="1212" spans="1:35" x14ac:dyDescent="0.25">
      <c r="A1212">
        <v>67044794</v>
      </c>
      <c r="B1212">
        <v>0.94372900000000004</v>
      </c>
      <c r="C1212">
        <v>1.433988</v>
      </c>
      <c r="D1212">
        <v>9.5570310000000003</v>
      </c>
      <c r="E1212">
        <v>-3.6847999999999999E-2</v>
      </c>
      <c r="F1212">
        <v>1.7337000000000002E-2</v>
      </c>
      <c r="G1212">
        <v>5.264507</v>
      </c>
      <c r="H1212">
        <v>-14.070834</v>
      </c>
      <c r="I1212">
        <v>13.392593</v>
      </c>
      <c r="J1212">
        <v>75.934708000000001</v>
      </c>
      <c r="K1212">
        <f>Table1[[#This Row],[mx]]-$W$8</f>
        <v>-6.161657425715652</v>
      </c>
      <c r="L1212">
        <f>Table1[[#This Row],[my]]-$X$8</f>
        <v>3.2753116907879605</v>
      </c>
      <c r="M1212" s="1">
        <f>Table1[[#This Row],[mz]]-$Y$8</f>
        <v>53.331701606784392</v>
      </c>
      <c r="N1212" s="1">
        <f>Table1[[#This Row],[cx]]*$W$9+Table1[[#This Row],[cy]]*$X$9+Table1[[#This Row],[cz]]*$Y$9</f>
        <v>-2.4649676932693043E-2</v>
      </c>
      <c r="O1212" s="1">
        <f>Table1[[#This Row],[cx]]*$W$10+Table1[[#This Row],[cy]]*$X$10+Table1[[#This Row],[cz]]*$Y$10</f>
        <v>-0.35158575596260044</v>
      </c>
      <c r="P1212" s="1">
        <f>Table1[[#This Row],[cx]]*$W$11+Table1[[#This Row],[cy]]*$X$11+Table1[[#This Row],[cz]]*$Y$11</f>
        <v>0.9817499321908657</v>
      </c>
      <c r="Q1212">
        <f t="shared" si="96"/>
        <v>7.7533448491362506E-3</v>
      </c>
      <c r="R1212">
        <f t="shared" si="97"/>
        <v>-94.010444628774039</v>
      </c>
      <c r="AF1212">
        <f t="shared" si="98"/>
        <v>-2.1112348834980574</v>
      </c>
      <c r="AG1212">
        <f t="shared" si="99"/>
        <v>0.99333692941830831</v>
      </c>
      <c r="AH1212">
        <f t="shared" si="100"/>
        <v>301.63403231707849</v>
      </c>
      <c r="AI1212">
        <f>SQRT(Table1[[#This Row],[ax]]*Table1[[#This Row],[ax]]+Table1[[#This Row],[ay]]*Table1[[#This Row],[ay]]+Table1[[#This Row],[az]]*Table1[[#This Row],[az]])-9.807</f>
        <v>-9.7016089377593318E-2</v>
      </c>
    </row>
    <row r="1213" spans="1:35" x14ac:dyDescent="0.25">
      <c r="A1213">
        <v>67096279</v>
      </c>
      <c r="B1213">
        <v>0.40261200000000003</v>
      </c>
      <c r="C1213">
        <v>1.7907420000000001</v>
      </c>
      <c r="D1213">
        <v>10.071809999999999</v>
      </c>
      <c r="E1213">
        <v>0.17780699999999999</v>
      </c>
      <c r="F1213">
        <v>8.6314000000000002E-2</v>
      </c>
      <c r="G1213">
        <v>4.9566410000000003</v>
      </c>
      <c r="H1213">
        <v>-12.808066</v>
      </c>
      <c r="I1213">
        <v>13.935536000000001</v>
      </c>
      <c r="J1213">
        <v>76.801536999999996</v>
      </c>
      <c r="K1213">
        <f>Table1[[#This Row],[mx]]-$W$8</f>
        <v>-4.8988894257156526</v>
      </c>
      <c r="L1213">
        <f>Table1[[#This Row],[my]]-$X$8</f>
        <v>3.8182546907879615</v>
      </c>
      <c r="M1213" s="1">
        <f>Table1[[#This Row],[mz]]-$Y$8</f>
        <v>54.198530606784388</v>
      </c>
      <c r="N1213" s="1">
        <f>Table1[[#This Row],[cx]]*$W$9+Table1[[#This Row],[cy]]*$X$9+Table1[[#This Row],[cz]]*$Y$9</f>
        <v>9.4314510503748505E-4</v>
      </c>
      <c r="O1213" s="1">
        <f>Table1[[#This Row],[cx]]*$W$10+Table1[[#This Row],[cy]]*$X$10+Table1[[#This Row],[cz]]*$Y$10</f>
        <v>-0.34765285870849028</v>
      </c>
      <c r="P1213" s="1">
        <f>Table1[[#This Row],[cx]]*$W$11+Table1[[#This Row],[cy]]*$X$11+Table1[[#This Row],[cz]]*$Y$11</f>
        <v>0.99956629948385012</v>
      </c>
      <c r="Q1213">
        <f t="shared" si="96"/>
        <v>1.4399084835671858E-2</v>
      </c>
      <c r="R1213">
        <f t="shared" si="97"/>
        <v>-89.844563045969522</v>
      </c>
      <c r="AF1213">
        <f t="shared" si="98"/>
        <v>10.187590667882628</v>
      </c>
      <c r="AG1213">
        <f t="shared" si="99"/>
        <v>4.9454279128921881</v>
      </c>
      <c r="AH1213">
        <f t="shared" si="100"/>
        <v>283.99460986150387</v>
      </c>
      <c r="AI1213">
        <f>SQRT(Table1[[#This Row],[ax]]*Table1[[#This Row],[ax]]+Table1[[#This Row],[ay]]*Table1[[#This Row],[ay]]+Table1[[#This Row],[az]]*Table1[[#This Row],[az]])-9.807</f>
        <v>0.43068577409992592</v>
      </c>
    </row>
    <row r="1214" spans="1:35" x14ac:dyDescent="0.25">
      <c r="A1214">
        <v>67147757</v>
      </c>
      <c r="B1214">
        <v>0.34035900000000002</v>
      </c>
      <c r="C1214">
        <v>1.364552</v>
      </c>
      <c r="D1214">
        <v>9.5378749999999997</v>
      </c>
      <c r="E1214">
        <v>2.1742999999999998E-2</v>
      </c>
      <c r="F1214">
        <v>6.3144000000000006E-2</v>
      </c>
      <c r="G1214">
        <v>3.756869</v>
      </c>
      <c r="H1214">
        <v>-10.462928</v>
      </c>
      <c r="I1214">
        <v>14.478479</v>
      </c>
      <c r="J1214">
        <v>74.547768000000005</v>
      </c>
      <c r="K1214">
        <f>Table1[[#This Row],[mx]]-$W$8</f>
        <v>-2.5537514257156522</v>
      </c>
      <c r="L1214">
        <f>Table1[[#This Row],[my]]-$X$8</f>
        <v>4.3611976907879608</v>
      </c>
      <c r="M1214" s="1">
        <f>Table1[[#This Row],[mz]]-$Y$8</f>
        <v>51.944761606784397</v>
      </c>
      <c r="N1214" s="1">
        <f>Table1[[#This Row],[cx]]*$W$9+Table1[[#This Row],[cy]]*$X$9+Table1[[#This Row],[cz]]*$Y$9</f>
        <v>4.1738077081030119E-2</v>
      </c>
      <c r="O1214" s="1">
        <f>Table1[[#This Row],[cx]]*$W$10+Table1[[#This Row],[cy]]*$X$10+Table1[[#This Row],[cz]]*$Y$10</f>
        <v>-0.31926330246931189</v>
      </c>
      <c r="P1214" s="1">
        <f>Table1[[#This Row],[cx]]*$W$11+Table1[[#This Row],[cy]]*$X$11+Table1[[#This Row],[cz]]*$Y$11</f>
        <v>0.9604375262785888</v>
      </c>
      <c r="Q1214">
        <f t="shared" si="96"/>
        <v>6.8180339606326652E-4</v>
      </c>
      <c r="R1214">
        <f t="shared" si="97"/>
        <v>-82.551822300567977</v>
      </c>
      <c r="AF1214">
        <f t="shared" si="98"/>
        <v>1.2457821339529489</v>
      </c>
      <c r="AG1214">
        <f t="shared" si="99"/>
        <v>3.6178847015740705</v>
      </c>
      <c r="AH1214">
        <f t="shared" si="100"/>
        <v>215.25273788353408</v>
      </c>
      <c r="AI1214">
        <f>SQRT(Table1[[#This Row],[ax]]*Table1[[#This Row],[ax]]+Table1[[#This Row],[ay]]*Table1[[#This Row],[ay]]+Table1[[#This Row],[az]]*Table1[[#This Row],[az]])-9.807</f>
        <v>-0.16599870733283417</v>
      </c>
    </row>
    <row r="1215" spans="1:35" x14ac:dyDescent="0.25">
      <c r="A1215">
        <v>67199249</v>
      </c>
      <c r="B1215">
        <v>0.764154</v>
      </c>
      <c r="C1215">
        <v>1.9128529999999999</v>
      </c>
      <c r="D1215">
        <v>9.2768949999999997</v>
      </c>
      <c r="E1215">
        <v>1.9879000000000001E-2</v>
      </c>
      <c r="F1215">
        <v>5.8083999999999997E-2</v>
      </c>
      <c r="G1215">
        <v>4.7473130000000001</v>
      </c>
      <c r="H1215">
        <v>-8.2981839999999991</v>
      </c>
      <c r="I1215">
        <v>14.478479</v>
      </c>
      <c r="J1215">
        <v>74.894501000000005</v>
      </c>
      <c r="K1215">
        <f>Table1[[#This Row],[mx]]-$W$8</f>
        <v>-0.3890074257156515</v>
      </c>
      <c r="L1215">
        <f>Table1[[#This Row],[my]]-$X$8</f>
        <v>4.3611976907879608</v>
      </c>
      <c r="M1215" s="1">
        <f>Table1[[#This Row],[mz]]-$Y$8</f>
        <v>52.291494606784397</v>
      </c>
      <c r="N1215" s="1">
        <f>Table1[[#This Row],[cx]]*$W$9+Table1[[#This Row],[cy]]*$X$9+Table1[[#This Row],[cz]]*$Y$9</f>
        <v>8.3543953339492674E-2</v>
      </c>
      <c r="O1215" s="1">
        <f>Table1[[#This Row],[cx]]*$W$10+Table1[[#This Row],[cy]]*$X$10+Table1[[#This Row],[cz]]*$Y$10</f>
        <v>-0.32066171398164767</v>
      </c>
      <c r="P1215" s="1">
        <f>Table1[[#This Row],[cx]]*$W$11+Table1[[#This Row],[cy]]*$X$11+Table1[[#This Row],[cz]]*$Y$11</f>
        <v>0.96400378939944276</v>
      </c>
      <c r="Q1215">
        <f t="shared" si="96"/>
        <v>1.5293443817933757E-3</v>
      </c>
      <c r="R1215">
        <f t="shared" si="97"/>
        <v>-75.397016073973177</v>
      </c>
      <c r="AF1215">
        <f t="shared" si="98"/>
        <v>1.1389828009405636</v>
      </c>
      <c r="AG1215">
        <f t="shared" si="99"/>
        <v>3.3279680572378734</v>
      </c>
      <c r="AH1215">
        <f t="shared" si="100"/>
        <v>272.00099892758936</v>
      </c>
      <c r="AI1215">
        <f>SQRT(Table1[[#This Row],[ax]]*Table1[[#This Row],[ax]]+Table1[[#This Row],[ay]]*Table1[[#This Row],[ay]]+Table1[[#This Row],[az]]*Table1[[#This Row],[az]])-9.807</f>
        <v>-0.30417311657473256</v>
      </c>
    </row>
    <row r="1216" spans="1:35" x14ac:dyDescent="0.25">
      <c r="A1216">
        <v>67250737</v>
      </c>
      <c r="B1216">
        <v>1.525549</v>
      </c>
      <c r="C1216">
        <v>0.78273199999999998</v>
      </c>
      <c r="D1216">
        <v>9.9401220000000006</v>
      </c>
      <c r="E1216">
        <v>9.8975999999999995E-2</v>
      </c>
      <c r="F1216">
        <v>7.9922000000000007E-2</v>
      </c>
      <c r="G1216">
        <v>4.7505090000000001</v>
      </c>
      <c r="H1216">
        <v>-7.0354169999999998</v>
      </c>
      <c r="I1216">
        <v>12.125726999999999</v>
      </c>
      <c r="J1216">
        <v>71.947265999999999</v>
      </c>
      <c r="K1216">
        <f>Table1[[#This Row],[mx]]-$W$8</f>
        <v>0.87375957428434781</v>
      </c>
      <c r="L1216">
        <f>Table1[[#This Row],[my]]-$X$8</f>
        <v>2.0084456907879602</v>
      </c>
      <c r="M1216" s="1">
        <f>Table1[[#This Row],[mz]]-$Y$8</f>
        <v>49.344259606784391</v>
      </c>
      <c r="N1216" s="1">
        <f>Table1[[#This Row],[cx]]*$W$9+Table1[[#This Row],[cy]]*$X$9+Table1[[#This Row],[cz]]*$Y$9</f>
        <v>0.10223773414468096</v>
      </c>
      <c r="O1216" s="1">
        <f>Table1[[#This Row],[cx]]*$W$10+Table1[[#This Row],[cy]]*$X$10+Table1[[#This Row],[cz]]*$Y$10</f>
        <v>-0.3399951686299022</v>
      </c>
      <c r="P1216" s="1">
        <f>Table1[[#This Row],[cx]]*$W$11+Table1[[#This Row],[cy]]*$X$11+Table1[[#This Row],[cz]]*$Y$11</f>
        <v>0.8930860640213879</v>
      </c>
      <c r="Q1216">
        <f t="shared" si="96"/>
        <v>5.8290191312031633E-3</v>
      </c>
      <c r="R1216">
        <f t="shared" si="97"/>
        <v>-73.263783968499922</v>
      </c>
      <c r="AF1216">
        <f t="shared" si="98"/>
        <v>5.6709070730868358</v>
      </c>
      <c r="AG1216">
        <f t="shared" si="99"/>
        <v>4.5791932902445662</v>
      </c>
      <c r="AH1216">
        <f t="shared" si="100"/>
        <v>272.18411623891319</v>
      </c>
      <c r="AI1216">
        <f>SQRT(Table1[[#This Row],[ax]]*Table1[[#This Row],[ax]]+Table1[[#This Row],[ay]]*Table1[[#This Row],[ay]]+Table1[[#This Row],[az]]*Table1[[#This Row],[az]])-9.807</f>
        <v>0.27992195419935939</v>
      </c>
    </row>
    <row r="1217" spans="1:35" x14ac:dyDescent="0.25">
      <c r="A1217">
        <v>67302217</v>
      </c>
      <c r="B1217">
        <v>-0.24385599999999999</v>
      </c>
      <c r="C1217">
        <v>1.6782090000000001</v>
      </c>
      <c r="D1217">
        <v>9.9329389999999993</v>
      </c>
      <c r="E1217">
        <v>-2.4919999999999999E-3</v>
      </c>
      <c r="F1217">
        <v>-1.8617000000000002E-2</v>
      </c>
      <c r="G1217">
        <v>3.971257</v>
      </c>
      <c r="H1217">
        <v>-6.4942310000000001</v>
      </c>
      <c r="I1217">
        <v>10.496898</v>
      </c>
      <c r="J1217">
        <v>73.160835000000006</v>
      </c>
      <c r="K1217">
        <f>Table1[[#This Row],[mx]]-$W$8</f>
        <v>1.4149455742843475</v>
      </c>
      <c r="L1217">
        <f>Table1[[#This Row],[my]]-$X$8</f>
        <v>0.37961669078796056</v>
      </c>
      <c r="M1217" s="1">
        <f>Table1[[#This Row],[mz]]-$Y$8</f>
        <v>50.557828606784398</v>
      </c>
      <c r="N1217" s="1">
        <f>Table1[[#This Row],[cx]]*$W$9+Table1[[#This Row],[cy]]*$X$9+Table1[[#This Row],[cz]]*$Y$9</f>
        <v>0.11447179339973278</v>
      </c>
      <c r="O1217" s="1">
        <f>Table1[[#This Row],[cx]]*$W$10+Table1[[#This Row],[cy]]*$X$10+Table1[[#This Row],[cz]]*$Y$10</f>
        <v>-0.37842249452254828</v>
      </c>
      <c r="P1217" s="1">
        <f>Table1[[#This Row],[cx]]*$W$11+Table1[[#This Row],[cy]]*$X$11+Table1[[#This Row],[cz]]*$Y$11</f>
        <v>0.90240665693425803</v>
      </c>
      <c r="Q1217">
        <f t="shared" si="96"/>
        <v>8.6170719949568795E-4</v>
      </c>
      <c r="R1217">
        <f t="shared" si="97"/>
        <v>-73.169574283296612</v>
      </c>
      <c r="AF1217">
        <f t="shared" si="98"/>
        <v>-0.14278108254660113</v>
      </c>
      <c r="AG1217">
        <f t="shared" si="99"/>
        <v>-1.0666755271950537</v>
      </c>
      <c r="AH1217">
        <f t="shared" si="100"/>
        <v>227.53626546178478</v>
      </c>
      <c r="AI1217">
        <f>SQRT(Table1[[#This Row],[ax]]*Table1[[#This Row],[ax]]+Table1[[#This Row],[ay]]*Table1[[#This Row],[ay]]+Table1[[#This Row],[az]]*Table1[[#This Row],[az]])-9.807</f>
        <v>0.26966256129170851</v>
      </c>
    </row>
    <row r="1218" spans="1:35" x14ac:dyDescent="0.25">
      <c r="A1218">
        <v>67353703</v>
      </c>
      <c r="B1218">
        <v>-0.25103900000000001</v>
      </c>
      <c r="C1218">
        <v>1.089205</v>
      </c>
      <c r="D1218">
        <v>9.7749140000000008</v>
      </c>
      <c r="E1218">
        <v>0.106166</v>
      </c>
      <c r="F1218">
        <v>7.646E-2</v>
      </c>
      <c r="G1218">
        <v>3.799747</v>
      </c>
      <c r="H1218">
        <v>-7.0354169999999998</v>
      </c>
      <c r="I1218">
        <v>10.315917000000001</v>
      </c>
      <c r="J1218">
        <v>73.680931000000001</v>
      </c>
      <c r="K1218">
        <f>Table1[[#This Row],[mx]]-$W$8</f>
        <v>0.87375957428434781</v>
      </c>
      <c r="L1218">
        <f>Table1[[#This Row],[my]]-$X$8</f>
        <v>0.19863569078796139</v>
      </c>
      <c r="M1218" s="1">
        <f>Table1[[#This Row],[mz]]-$Y$8</f>
        <v>51.077924606784393</v>
      </c>
      <c r="N1218" s="1">
        <f>Table1[[#This Row],[cx]]*$W$9+Table1[[#This Row],[cy]]*$X$9+Table1[[#This Row],[cz]]*$Y$9</f>
        <v>0.1050518317765065</v>
      </c>
      <c r="O1218" s="1">
        <f>Table1[[#This Row],[cx]]*$W$10+Table1[[#This Row],[cy]]*$X$10+Table1[[#This Row],[cz]]*$Y$10</f>
        <v>-0.38598147711328906</v>
      </c>
      <c r="P1218" s="1">
        <f>Table1[[#This Row],[cx]]*$W$11+Table1[[#This Row],[cy]]*$X$11+Table1[[#This Row],[cz]]*$Y$11</f>
        <v>0.91103758282278291</v>
      </c>
      <c r="Q1218">
        <f t="shared" ref="Q1218:Q1281" si="101">POWER(N1218*N1218+O1218*O1218+P1218*P1218-1,2)</f>
        <v>9.9858742924468328E-5</v>
      </c>
      <c r="R1218">
        <f t="shared" ref="R1218:R1281" si="102">DEGREES(ATAN2(N1218,O1218))</f>
        <v>-74.774707596753558</v>
      </c>
      <c r="AF1218">
        <f t="shared" ref="AF1218:AF1281" si="103">DEGREES(E1218)</f>
        <v>6.0828637277858979</v>
      </c>
      <c r="AG1218">
        <f t="shared" ref="AG1218:AG1281" si="104">DEGREES(F1218)</f>
        <v>4.3808353015702748</v>
      </c>
      <c r="AH1218">
        <f t="shared" ref="AH1218:AH1281" si="105">DEGREES(G1218)</f>
        <v>217.70946631749601</v>
      </c>
      <c r="AI1218">
        <f>SQRT(Table1[[#This Row],[ax]]*Table1[[#This Row],[ax]]+Table1[[#This Row],[ay]]*Table1[[#This Row],[ay]]+Table1[[#This Row],[az]]*Table1[[#This Row],[az]])-9.807</f>
        <v>3.1614324128272031E-2</v>
      </c>
    </row>
    <row r="1219" spans="1:35" x14ac:dyDescent="0.25">
      <c r="A1219">
        <v>67405180</v>
      </c>
      <c r="B1219">
        <v>-1.1153900000000001</v>
      </c>
      <c r="C1219">
        <v>1.5345489999999999</v>
      </c>
      <c r="D1219">
        <v>9.8108280000000008</v>
      </c>
      <c r="E1219">
        <v>-6.1615000000000003E-2</v>
      </c>
      <c r="F1219">
        <v>4.4234999999999997E-2</v>
      </c>
      <c r="G1219">
        <v>4.3110809999999997</v>
      </c>
      <c r="H1219">
        <v>-7.2158119999999997</v>
      </c>
      <c r="I1219">
        <v>9.7729739999999996</v>
      </c>
      <c r="J1219">
        <v>72.814102000000005</v>
      </c>
      <c r="K1219">
        <f>Table1[[#This Row],[mx]]-$W$8</f>
        <v>0.69336457428434795</v>
      </c>
      <c r="L1219">
        <f>Table1[[#This Row],[my]]-$X$8</f>
        <v>-0.34430730921203967</v>
      </c>
      <c r="M1219" s="1">
        <f>Table1[[#This Row],[mz]]-$Y$8</f>
        <v>50.211095606784397</v>
      </c>
      <c r="N1219" s="1">
        <f>Table1[[#This Row],[cx]]*$W$9+Table1[[#This Row],[cy]]*$X$9+Table1[[#This Row],[cz]]*$Y$9</f>
        <v>0.10006192540872584</v>
      </c>
      <c r="O1219" s="1">
        <f>Table1[[#This Row],[cx]]*$W$10+Table1[[#This Row],[cy]]*$X$10+Table1[[#This Row],[cz]]*$Y$10</f>
        <v>-0.3892895870063941</v>
      </c>
      <c r="P1219" s="1">
        <f>Table1[[#This Row],[cx]]*$W$11+Table1[[#This Row],[cy]]*$X$11+Table1[[#This Row],[cz]]*$Y$11</f>
        <v>0.89191338500580941</v>
      </c>
      <c r="Q1219">
        <f t="shared" si="101"/>
        <v>1.8431344865557744E-3</v>
      </c>
      <c r="R1219">
        <f t="shared" si="102"/>
        <v>-75.584902508041239</v>
      </c>
      <c r="AF1219">
        <f t="shared" si="103"/>
        <v>-3.5302794546985674</v>
      </c>
      <c r="AG1219">
        <f t="shared" si="104"/>
        <v>2.5344788067611965</v>
      </c>
      <c r="AH1219">
        <f t="shared" si="105"/>
        <v>247.00674643903844</v>
      </c>
      <c r="AI1219">
        <f>SQRT(Table1[[#This Row],[ax]]*Table1[[#This Row],[ax]]+Table1[[#This Row],[ay]]*Table1[[#This Row],[ay]]+Table1[[#This Row],[az]]*Table1[[#This Row],[az]])-9.807</f>
        <v>0.18556130984869235</v>
      </c>
    </row>
    <row r="1220" spans="1:35" x14ac:dyDescent="0.25">
      <c r="A1220">
        <v>67456662</v>
      </c>
      <c r="B1220">
        <v>-3.7754829999999999</v>
      </c>
      <c r="C1220">
        <v>1.852994</v>
      </c>
      <c r="D1220">
        <v>9.8443489999999994</v>
      </c>
      <c r="E1220">
        <v>-0.14737</v>
      </c>
      <c r="F1220">
        <v>0.13025600000000001</v>
      </c>
      <c r="G1220">
        <v>4.7835330000000003</v>
      </c>
      <c r="H1220">
        <v>-7.5766030000000004</v>
      </c>
      <c r="I1220">
        <v>11.220821000000001</v>
      </c>
      <c r="J1220">
        <v>73.507568000000006</v>
      </c>
      <c r="K1220">
        <f>Table1[[#This Row],[mx]]-$W$8</f>
        <v>0.3325735742843472</v>
      </c>
      <c r="L1220">
        <f>Table1[[#This Row],[my]]-$X$8</f>
        <v>1.1035396907879615</v>
      </c>
      <c r="M1220" s="1">
        <f>Table1[[#This Row],[mz]]-$Y$8</f>
        <v>50.904561606784398</v>
      </c>
      <c r="N1220" s="1">
        <f>Table1[[#This Row],[cx]]*$W$9+Table1[[#This Row],[cy]]*$X$9+Table1[[#This Row],[cz]]*$Y$9</f>
        <v>9.4543506574440925E-2</v>
      </c>
      <c r="O1220" s="1">
        <f>Table1[[#This Row],[cx]]*$W$10+Table1[[#This Row],[cy]]*$X$10+Table1[[#This Row],[cz]]*$Y$10</f>
        <v>-0.36859673124639103</v>
      </c>
      <c r="P1220" s="1">
        <f>Table1[[#This Row],[cx]]*$W$11+Table1[[#This Row],[cy]]*$X$11+Table1[[#This Row],[cz]]*$Y$11</f>
        <v>0.91507963682617233</v>
      </c>
      <c r="Q1220">
        <f t="shared" si="101"/>
        <v>3.178102487429631E-4</v>
      </c>
      <c r="R1220">
        <f t="shared" si="102"/>
        <v>-75.614007582840998</v>
      </c>
      <c r="AF1220">
        <f t="shared" si="103"/>
        <v>-8.4436790268429416</v>
      </c>
      <c r="AG1220">
        <f t="shared" si="104"/>
        <v>7.4631190562560521</v>
      </c>
      <c r="AH1220">
        <f t="shared" si="105"/>
        <v>274.07625206155325</v>
      </c>
      <c r="AI1220">
        <f>SQRT(Table1[[#This Row],[ax]]*Table1[[#This Row],[ax]]+Table1[[#This Row],[ay]]*Table1[[#This Row],[ay]]+Table1[[#This Row],[az]]*Table1[[#This Row],[az]])-9.807</f>
        <v>0.89809532330870923</v>
      </c>
    </row>
    <row r="1221" spans="1:35" x14ac:dyDescent="0.25">
      <c r="A1221">
        <v>67508145</v>
      </c>
      <c r="B1221">
        <v>-1.6062259999999999</v>
      </c>
      <c r="C1221">
        <v>1.199344</v>
      </c>
      <c r="D1221">
        <v>9.8754749999999998</v>
      </c>
      <c r="E1221">
        <v>8.4270000000000005E-3</v>
      </c>
      <c r="F1221">
        <v>8.5514999999999994E-2</v>
      </c>
      <c r="G1221">
        <v>5.13401</v>
      </c>
      <c r="H1221">
        <v>-7.0354169999999998</v>
      </c>
      <c r="I1221">
        <v>9.9539550000000006</v>
      </c>
      <c r="J1221">
        <v>75.761336999999997</v>
      </c>
      <c r="K1221">
        <f>Table1[[#This Row],[mx]]-$W$8</f>
        <v>0.87375957428434781</v>
      </c>
      <c r="L1221">
        <f>Table1[[#This Row],[my]]-$X$8</f>
        <v>-0.16332630921203872</v>
      </c>
      <c r="M1221" s="1">
        <f>Table1[[#This Row],[mz]]-$Y$8</f>
        <v>53.158330606784389</v>
      </c>
      <c r="N1221" s="1">
        <f>Table1[[#This Row],[cx]]*$W$9+Table1[[#This Row],[cy]]*$X$9+Table1[[#This Row],[cz]]*$Y$9</f>
        <v>0.108615080090603</v>
      </c>
      <c r="O1221" s="1">
        <f>Table1[[#This Row],[cx]]*$W$10+Table1[[#This Row],[cy]]*$X$10+Table1[[#This Row],[cz]]*$Y$10</f>
        <v>-0.40841872530496925</v>
      </c>
      <c r="P1221" s="1">
        <f>Table1[[#This Row],[cx]]*$W$11+Table1[[#This Row],[cy]]*$X$11+Table1[[#This Row],[cz]]*$Y$11</f>
        <v>0.94553763797666879</v>
      </c>
      <c r="Q1221">
        <f t="shared" si="101"/>
        <v>5.2772256515999606E-3</v>
      </c>
      <c r="R1221">
        <f t="shared" si="102"/>
        <v>-75.107433872302138</v>
      </c>
      <c r="AF1221">
        <f t="shared" si="103"/>
        <v>0.48283153395674477</v>
      </c>
      <c r="AG1221">
        <f t="shared" si="104"/>
        <v>4.8996485850612341</v>
      </c>
      <c r="AH1221">
        <f t="shared" si="105"/>
        <v>294.15710497795976</v>
      </c>
      <c r="AI1221">
        <f>SQRT(Table1[[#This Row],[ax]]*Table1[[#This Row],[ax]]+Table1[[#This Row],[ay]]*Table1[[#This Row],[ay]]+Table1[[#This Row],[az]]*Table1[[#This Row],[az]])-9.807</f>
        <v>0.26987424100534163</v>
      </c>
    </row>
    <row r="1222" spans="1:35" x14ac:dyDescent="0.25">
      <c r="A1222">
        <v>67559633</v>
      </c>
      <c r="B1222">
        <v>-1.9893179999999999</v>
      </c>
      <c r="C1222">
        <v>0.83061799999999997</v>
      </c>
      <c r="D1222">
        <v>9.8036449999999995</v>
      </c>
      <c r="E1222">
        <v>-0.125532</v>
      </c>
      <c r="F1222">
        <v>5.5419999999999997E-2</v>
      </c>
      <c r="G1222">
        <v>4.8229480000000002</v>
      </c>
      <c r="H1222">
        <v>-4.870673</v>
      </c>
      <c r="I1222">
        <v>9.5919919999999994</v>
      </c>
      <c r="J1222">
        <v>76.108069999999998</v>
      </c>
      <c r="K1222">
        <f>Table1[[#This Row],[mx]]-$W$8</f>
        <v>3.0385035742843476</v>
      </c>
      <c r="L1222">
        <f>Table1[[#This Row],[my]]-$X$8</f>
        <v>-0.52528930921203987</v>
      </c>
      <c r="M1222" s="1">
        <f>Table1[[#This Row],[mz]]-$Y$8</f>
        <v>53.50506360678439</v>
      </c>
      <c r="N1222" s="1">
        <f>Table1[[#This Row],[cx]]*$W$9+Table1[[#This Row],[cy]]*$X$9+Table1[[#This Row],[cz]]*$Y$9</f>
        <v>0.15038369278401975</v>
      </c>
      <c r="O1222" s="1">
        <f>Table1[[#This Row],[cx]]*$W$10+Table1[[#This Row],[cy]]*$X$10+Table1[[#This Row],[cz]]*$Y$10</f>
        <v>-0.41636643152793712</v>
      </c>
      <c r="P1222" s="1">
        <f>Table1[[#This Row],[cx]]*$W$11+Table1[[#This Row],[cy]]*$X$11+Table1[[#This Row],[cz]]*$Y$11</f>
        <v>0.94651227594565113</v>
      </c>
      <c r="Q1222">
        <f t="shared" si="101"/>
        <v>8.4385809062786313E-3</v>
      </c>
      <c r="R1222">
        <f t="shared" si="102"/>
        <v>-70.141237379740772</v>
      </c>
      <c r="AF1222">
        <f t="shared" si="103"/>
        <v>-7.1924537938362505</v>
      </c>
      <c r="AG1222">
        <f t="shared" si="104"/>
        <v>3.1753321006150221</v>
      </c>
      <c r="AH1222">
        <f t="shared" si="105"/>
        <v>276.33456521106137</v>
      </c>
      <c r="AI1222">
        <f>SQRT(Table1[[#This Row],[ax]]*Table1[[#This Row],[ax]]+Table1[[#This Row],[ay]]*Table1[[#This Row],[ay]]+Table1[[#This Row],[az]]*Table1[[#This Row],[az]])-9.807</f>
        <v>0.23086668834932134</v>
      </c>
    </row>
    <row r="1223" spans="1:35" x14ac:dyDescent="0.25">
      <c r="A1223">
        <v>67611100</v>
      </c>
      <c r="B1223">
        <v>-2.8776120000000001</v>
      </c>
      <c r="C1223">
        <v>1.2089209999999999</v>
      </c>
      <c r="D1223">
        <v>7.7349500000000004</v>
      </c>
      <c r="E1223">
        <v>1.4552000000000001E-2</v>
      </c>
      <c r="F1223">
        <v>3.1452000000000001E-2</v>
      </c>
      <c r="G1223">
        <v>5.4906129999999997</v>
      </c>
      <c r="H1223">
        <v>-6.1334400000000002</v>
      </c>
      <c r="I1223">
        <v>9.7729739999999996</v>
      </c>
      <c r="J1223">
        <v>75.587967000000006</v>
      </c>
      <c r="K1223">
        <f>Table1[[#This Row],[mx]]-$W$8</f>
        <v>1.7757365742843474</v>
      </c>
      <c r="L1223">
        <f>Table1[[#This Row],[my]]-$X$8</f>
        <v>-0.34430730921203967</v>
      </c>
      <c r="M1223" s="1">
        <f>Table1[[#This Row],[mz]]-$Y$8</f>
        <v>52.984960606784398</v>
      </c>
      <c r="N1223" s="1">
        <f>Table1[[#This Row],[cx]]*$W$9+Table1[[#This Row],[cy]]*$X$9+Table1[[#This Row],[cz]]*$Y$9</f>
        <v>0.12546548768210211</v>
      </c>
      <c r="O1223" s="1">
        <f>Table1[[#This Row],[cx]]*$W$10+Table1[[#This Row],[cy]]*$X$10+Table1[[#This Row],[cz]]*$Y$10</f>
        <v>-0.40984868849853712</v>
      </c>
      <c r="P1223" s="1">
        <f>Table1[[#This Row],[cx]]*$W$11+Table1[[#This Row],[cy]]*$X$11+Table1[[#This Row],[cz]]*$Y$11</f>
        <v>0.94006094753704117</v>
      </c>
      <c r="Q1223">
        <f t="shared" si="101"/>
        <v>4.5470909624535979E-3</v>
      </c>
      <c r="R1223">
        <f t="shared" si="102"/>
        <v>-72.979269437081342</v>
      </c>
      <c r="AF1223">
        <f t="shared" si="103"/>
        <v>0.83376818347437398</v>
      </c>
      <c r="AG1223">
        <f t="shared" si="104"/>
        <v>1.8020668572454652</v>
      </c>
      <c r="AH1223">
        <f t="shared" si="105"/>
        <v>314.58895183966348</v>
      </c>
      <c r="AI1223">
        <f>SQRT(Table1[[#This Row],[ax]]*Table1[[#This Row],[ax]]+Table1[[#This Row],[ay]]*Table1[[#This Row],[ay]]+Table1[[#This Row],[az]]*Table1[[#This Row],[az]])-9.807</f>
        <v>-1.4660412835642802</v>
      </c>
    </row>
    <row r="1224" spans="1:35" x14ac:dyDescent="0.25">
      <c r="A1224">
        <v>67662573</v>
      </c>
      <c r="B1224">
        <v>-1.953403</v>
      </c>
      <c r="C1224">
        <v>0.39964</v>
      </c>
      <c r="D1224">
        <v>9.4325259999999993</v>
      </c>
      <c r="E1224">
        <v>1.2359999999999999E-3</v>
      </c>
      <c r="F1224">
        <v>9.7233E-2</v>
      </c>
      <c r="G1224">
        <v>5.8235140000000003</v>
      </c>
      <c r="H1224">
        <v>-5.9530450000000004</v>
      </c>
      <c r="I1224">
        <v>8.144145</v>
      </c>
      <c r="J1224">
        <v>77.148269999999997</v>
      </c>
      <c r="K1224">
        <f>Table1[[#This Row],[mx]]-$W$8</f>
        <v>1.9561315742843473</v>
      </c>
      <c r="L1224">
        <f>Table1[[#This Row],[my]]-$X$8</f>
        <v>-1.9731363092120393</v>
      </c>
      <c r="M1224" s="1">
        <f>Table1[[#This Row],[mz]]-$Y$8</f>
        <v>54.545263606784388</v>
      </c>
      <c r="N1224" s="1">
        <f>Table1[[#This Row],[cx]]*$W$9+Table1[[#This Row],[cy]]*$X$9+Table1[[#This Row],[cz]]*$Y$9</f>
        <v>0.13143199309964376</v>
      </c>
      <c r="O1224" s="1">
        <f>Table1[[#This Row],[cx]]*$W$10+Table1[[#This Row],[cy]]*$X$10+Table1[[#This Row],[cz]]*$Y$10</f>
        <v>-0.45113226956167773</v>
      </c>
      <c r="P1224" s="1">
        <f>Table1[[#This Row],[cx]]*$W$11+Table1[[#This Row],[cy]]*$X$11+Table1[[#This Row],[cz]]*$Y$11</f>
        <v>0.95599942353919576</v>
      </c>
      <c r="Q1224">
        <f t="shared" si="101"/>
        <v>1.8152062760356344E-2</v>
      </c>
      <c r="R1224">
        <f t="shared" si="102"/>
        <v>-73.757149334779967</v>
      </c>
      <c r="AF1224">
        <f t="shared" si="103"/>
        <v>7.0817583478169743E-2</v>
      </c>
      <c r="AG1224">
        <f t="shared" si="104"/>
        <v>5.5710405293955336</v>
      </c>
      <c r="AH1224">
        <f t="shared" si="105"/>
        <v>333.66277413534812</v>
      </c>
      <c r="AI1224">
        <f>SQRT(Table1[[#This Row],[ax]]*Table1[[#This Row],[ax]]+Table1[[#This Row],[ay]]*Table1[[#This Row],[ay]]+Table1[[#This Row],[az]]*Table1[[#This Row],[az]])-9.807</f>
        <v>-0.16604350436716331</v>
      </c>
    </row>
    <row r="1225" spans="1:35" x14ac:dyDescent="0.25">
      <c r="A1225">
        <v>67714042</v>
      </c>
      <c r="B1225">
        <v>-0.98609599999999997</v>
      </c>
      <c r="C1225">
        <v>-0.42161300000000002</v>
      </c>
      <c r="D1225">
        <v>9.8826579999999993</v>
      </c>
      <c r="E1225">
        <v>0.114955</v>
      </c>
      <c r="F1225">
        <v>9.4570000000000001E-2</v>
      </c>
      <c r="G1225">
        <v>5.2487950000000003</v>
      </c>
      <c r="H1225">
        <v>-6.6746259999999999</v>
      </c>
      <c r="I1225">
        <v>7.0582589999999996</v>
      </c>
      <c r="J1225">
        <v>73.680931000000001</v>
      </c>
      <c r="K1225">
        <f>Table1[[#This Row],[mx]]-$W$8</f>
        <v>1.2345505742843477</v>
      </c>
      <c r="L1225">
        <f>Table1[[#This Row],[my]]-$X$8</f>
        <v>-3.0590223092120397</v>
      </c>
      <c r="M1225" s="1">
        <f>Table1[[#This Row],[mz]]-$Y$8</f>
        <v>51.077924606784393</v>
      </c>
      <c r="N1225" s="1">
        <f>Table1[[#This Row],[cx]]*$W$9+Table1[[#This Row],[cy]]*$X$9+Table1[[#This Row],[cz]]*$Y$9</f>
        <v>0.11158409917428139</v>
      </c>
      <c r="O1225" s="1">
        <f>Table1[[#This Row],[cx]]*$W$10+Table1[[#This Row],[cy]]*$X$10+Table1[[#This Row],[cz]]*$Y$10</f>
        <v>-0.44471670421089565</v>
      </c>
      <c r="P1225" s="1">
        <f>Table1[[#This Row],[cx]]*$W$11+Table1[[#This Row],[cy]]*$X$11+Table1[[#This Row],[cz]]*$Y$11</f>
        <v>0.88727707738719763</v>
      </c>
      <c r="Q1225">
        <f t="shared" si="101"/>
        <v>6.327386829679313E-6</v>
      </c>
      <c r="R1225">
        <f t="shared" si="102"/>
        <v>-75.914666910081081</v>
      </c>
      <c r="AF1225">
        <f t="shared" si="103"/>
        <v>6.5864363339263789</v>
      </c>
      <c r="AG1225">
        <f t="shared" si="104"/>
        <v>5.4184618685521952</v>
      </c>
      <c r="AH1225">
        <f t="shared" si="105"/>
        <v>300.73380102936898</v>
      </c>
      <c r="AI1225">
        <f>SQRT(Table1[[#This Row],[ax]]*Table1[[#This Row],[ax]]+Table1[[#This Row],[ay]]*Table1[[#This Row],[ay]]+Table1[[#This Row],[az]]*Table1[[#This Row],[az]])-9.807</f>
        <v>0.1336776422912429</v>
      </c>
    </row>
    <row r="1226" spans="1:35" x14ac:dyDescent="0.25">
      <c r="A1226">
        <v>67765527</v>
      </c>
      <c r="B1226">
        <v>-1.122573</v>
      </c>
      <c r="C1226">
        <v>-0.16542000000000001</v>
      </c>
      <c r="D1226">
        <v>9.6312540000000002</v>
      </c>
      <c r="E1226">
        <v>4.4114E-2</v>
      </c>
      <c r="F1226">
        <v>6.9002999999999995E-2</v>
      </c>
      <c r="G1226">
        <v>5.629899</v>
      </c>
      <c r="H1226">
        <v>-10.282533000000001</v>
      </c>
      <c r="I1226">
        <v>6.6962970000000004</v>
      </c>
      <c r="J1226">
        <v>73.680931000000001</v>
      </c>
      <c r="K1226">
        <f>Table1[[#This Row],[mx]]-$W$8</f>
        <v>-2.3733564257156532</v>
      </c>
      <c r="L1226">
        <f>Table1[[#This Row],[my]]-$X$8</f>
        <v>-3.4209843092120389</v>
      </c>
      <c r="M1226" s="1">
        <f>Table1[[#This Row],[mz]]-$Y$8</f>
        <v>51.077924606784393</v>
      </c>
      <c r="N1226" s="1">
        <f>Table1[[#This Row],[cx]]*$W$9+Table1[[#This Row],[cy]]*$X$9+Table1[[#This Row],[cz]]*$Y$9</f>
        <v>4.2870507250533887E-2</v>
      </c>
      <c r="O1226" s="1">
        <f>Table1[[#This Row],[cx]]*$W$10+Table1[[#This Row],[cy]]*$X$10+Table1[[#This Row],[cz]]*$Y$10</f>
        <v>-0.45334860363267226</v>
      </c>
      <c r="P1226" s="1">
        <f>Table1[[#This Row],[cx]]*$W$11+Table1[[#This Row],[cy]]*$X$11+Table1[[#This Row],[cz]]*$Y$11</f>
        <v>0.88904489085030869</v>
      </c>
      <c r="Q1226">
        <f t="shared" si="101"/>
        <v>5.0012400564034843E-6</v>
      </c>
      <c r="R1226">
        <f t="shared" si="102"/>
        <v>-84.597939789216568</v>
      </c>
      <c r="AF1226">
        <f t="shared" si="103"/>
        <v>2.5275460174401134</v>
      </c>
      <c r="AG1226">
        <f t="shared" si="104"/>
        <v>3.9535806737412194</v>
      </c>
      <c r="AH1226">
        <f t="shared" si="105"/>
        <v>322.56945178492265</v>
      </c>
      <c r="AI1226">
        <f>SQRT(Table1[[#This Row],[ax]]*Table1[[#This Row],[ax]]+Table1[[#This Row],[ay]]*Table1[[#This Row],[ay]]+Table1[[#This Row],[az]]*Table1[[#This Row],[az]])-9.807</f>
        <v>-0.10913489837866486</v>
      </c>
    </row>
    <row r="1227" spans="1:35" x14ac:dyDescent="0.25">
      <c r="A1227">
        <v>67817010</v>
      </c>
      <c r="B1227">
        <v>-2.1712859999999998</v>
      </c>
      <c r="C1227">
        <v>-1.2184E-2</v>
      </c>
      <c r="D1227">
        <v>9.6120999999999999</v>
      </c>
      <c r="E1227">
        <v>4.7309999999999998E-2</v>
      </c>
      <c r="F1227">
        <v>8.3384E-2</v>
      </c>
      <c r="G1227">
        <v>7.332217</v>
      </c>
      <c r="H1227">
        <v>-11.725695</v>
      </c>
      <c r="I1227">
        <v>8.144145</v>
      </c>
      <c r="J1227">
        <v>71.600532999999999</v>
      </c>
      <c r="K1227">
        <f>Table1[[#This Row],[mx]]-$W$8</f>
        <v>-3.8165184257156524</v>
      </c>
      <c r="L1227">
        <f>Table1[[#This Row],[my]]-$X$8</f>
        <v>-1.9731363092120393</v>
      </c>
      <c r="M1227" s="1">
        <f>Table1[[#This Row],[mz]]-$Y$8</f>
        <v>48.99752660678439</v>
      </c>
      <c r="N1227" s="1">
        <f>Table1[[#This Row],[cx]]*$W$9+Table1[[#This Row],[cy]]*$X$9+Table1[[#This Row],[cz]]*$Y$9</f>
        <v>1.1948547011448485E-2</v>
      </c>
      <c r="O1227" s="1">
        <f>Table1[[#This Row],[cx]]*$W$10+Table1[[#This Row],[cy]]*$X$10+Table1[[#This Row],[cz]]*$Y$10</f>
        <v>-0.41209663534642116</v>
      </c>
      <c r="P1227" s="1">
        <f>Table1[[#This Row],[cx]]*$W$11+Table1[[#This Row],[cy]]*$X$11+Table1[[#This Row],[cz]]*$Y$11</f>
        <v>0.86406360392011283</v>
      </c>
      <c r="Q1227">
        <f t="shared" si="101"/>
        <v>6.9601784143983863E-3</v>
      </c>
      <c r="R1227">
        <f t="shared" si="102"/>
        <v>-88.339201272372378</v>
      </c>
      <c r="AF1227">
        <f t="shared" si="103"/>
        <v>2.7106633287639248</v>
      </c>
      <c r="AG1227">
        <f t="shared" si="104"/>
        <v>4.7775512789188568</v>
      </c>
      <c r="AH1227">
        <f t="shared" si="105"/>
        <v>420.10508857407393</v>
      </c>
      <c r="AI1227">
        <f>SQRT(Table1[[#This Row],[ax]]*Table1[[#This Row],[ax]]+Table1[[#This Row],[ay]]*Table1[[#This Row],[ay]]+Table1[[#This Row],[az]]*Table1[[#This Row],[az]])-9.807</f>
        <v>4.7293366530752223E-2</v>
      </c>
    </row>
    <row r="1228" spans="1:35" x14ac:dyDescent="0.25">
      <c r="A1228">
        <v>67868492</v>
      </c>
      <c r="B1228">
        <v>-2.8393030000000001</v>
      </c>
      <c r="C1228">
        <v>-0.179786</v>
      </c>
      <c r="D1228">
        <v>10.014346</v>
      </c>
      <c r="E1228">
        <v>9.7590000000000003E-3</v>
      </c>
      <c r="F1228">
        <v>0.10495599999999999</v>
      </c>
      <c r="G1228">
        <v>6.2389729999999997</v>
      </c>
      <c r="H1228">
        <v>-12.447276</v>
      </c>
      <c r="I1228">
        <v>11.401802999999999</v>
      </c>
      <c r="J1228">
        <v>71.253799000000001</v>
      </c>
      <c r="K1228">
        <f>Table1[[#This Row],[mx]]-$W$8</f>
        <v>-4.5380994257156528</v>
      </c>
      <c r="L1228">
        <f>Table1[[#This Row],[my]]-$X$8</f>
        <v>1.28452169078796</v>
      </c>
      <c r="M1228" s="1">
        <f>Table1[[#This Row],[mz]]-$Y$8</f>
        <v>48.650792606784393</v>
      </c>
      <c r="N1228" s="1">
        <f>Table1[[#This Row],[cx]]*$W$9+Table1[[#This Row],[cy]]*$X$9+Table1[[#This Row],[cz]]*$Y$9</f>
        <v>-2.051424627166426E-3</v>
      </c>
      <c r="O1228" s="1">
        <f>Table1[[#This Row],[cx]]*$W$10+Table1[[#This Row],[cy]]*$X$10+Table1[[#This Row],[cz]]*$Y$10</f>
        <v>-0.35092167740841823</v>
      </c>
      <c r="P1228" s="1">
        <f>Table1[[#This Row],[cx]]*$W$11+Table1[[#This Row],[cy]]*$X$11+Table1[[#This Row],[cz]]*$Y$11</f>
        <v>0.88207811207410669</v>
      </c>
      <c r="Q1228">
        <f t="shared" si="101"/>
        <v>9.7590634477606394E-3</v>
      </c>
      <c r="R1228">
        <f t="shared" si="102"/>
        <v>-90.334936944114503</v>
      </c>
      <c r="AF1228">
        <f t="shared" si="103"/>
        <v>0.55914951226817045</v>
      </c>
      <c r="AG1228">
        <f t="shared" si="104"/>
        <v>6.0135358345750678</v>
      </c>
      <c r="AH1228">
        <f t="shared" si="105"/>
        <v>357.46682139607373</v>
      </c>
      <c r="AI1228">
        <f>SQRT(Table1[[#This Row],[ax]]*Table1[[#This Row],[ax]]+Table1[[#This Row],[ay]]*Table1[[#This Row],[ay]]+Table1[[#This Row],[az]]*Table1[[#This Row],[az]])-9.807</f>
        <v>0.60362391690915906</v>
      </c>
    </row>
    <row r="1229" spans="1:35" x14ac:dyDescent="0.25">
      <c r="A1229">
        <v>67919975</v>
      </c>
      <c r="B1229">
        <v>-2.6788829999999999</v>
      </c>
      <c r="C1229">
        <v>-0.371332</v>
      </c>
      <c r="D1229">
        <v>9.5546360000000004</v>
      </c>
      <c r="E1229">
        <v>2.8400999999999999E-2</v>
      </c>
      <c r="F1229">
        <v>5.4088999999999998E-2</v>
      </c>
      <c r="G1229">
        <v>4.629867</v>
      </c>
      <c r="H1229">
        <v>-13.890438</v>
      </c>
      <c r="I1229">
        <v>15.021421999999999</v>
      </c>
      <c r="J1229">
        <v>71.947265999999999</v>
      </c>
      <c r="K1229">
        <f>Table1[[#This Row],[mx]]-$W$8</f>
        <v>-5.981261425715652</v>
      </c>
      <c r="L1229">
        <f>Table1[[#This Row],[my]]-$X$8</f>
        <v>4.9041406907879601</v>
      </c>
      <c r="M1229" s="1">
        <f>Table1[[#This Row],[mz]]-$Y$8</f>
        <v>49.344259606784391</v>
      </c>
      <c r="N1229" s="1">
        <f>Table1[[#This Row],[cx]]*$W$9+Table1[[#This Row],[cy]]*$X$9+Table1[[#This Row],[cz]]*$Y$9</f>
        <v>-2.7949138558240813E-2</v>
      </c>
      <c r="O1229" s="1">
        <f>Table1[[#This Row],[cx]]*$W$10+Table1[[#This Row],[cy]]*$X$10+Table1[[#This Row],[cz]]*$Y$10</f>
        <v>-0.29155795579105048</v>
      </c>
      <c r="P1229" s="1">
        <f>Table1[[#This Row],[cx]]*$W$11+Table1[[#This Row],[cy]]*$X$11+Table1[[#This Row],[cz]]*$Y$11</f>
        <v>0.92210191778264095</v>
      </c>
      <c r="Q1229">
        <f t="shared" si="101"/>
        <v>4.0884332310276925E-3</v>
      </c>
      <c r="R1229">
        <f t="shared" si="102"/>
        <v>-95.475718690955389</v>
      </c>
      <c r="AF1229">
        <f t="shared" si="103"/>
        <v>1.627257433951051</v>
      </c>
      <c r="AG1229">
        <f t="shared" si="104"/>
        <v>3.0990714180831098</v>
      </c>
      <c r="AH1229">
        <f t="shared" si="105"/>
        <v>265.27183880689591</v>
      </c>
      <c r="AI1229">
        <f>SQRT(Table1[[#This Row],[ax]]*Table1[[#This Row],[ax]]+Table1[[#This Row],[ay]]*Table1[[#This Row],[ay]]+Table1[[#This Row],[az]]*Table1[[#This Row],[az]])-9.807</f>
        <v>0.123023699589492</v>
      </c>
    </row>
    <row r="1230" spans="1:35" x14ac:dyDescent="0.25">
      <c r="A1230">
        <v>67971462</v>
      </c>
      <c r="B1230">
        <v>0.93654599999999999</v>
      </c>
      <c r="C1230">
        <v>-1.817504</v>
      </c>
      <c r="D1230">
        <v>9.6097049999999999</v>
      </c>
      <c r="E1230">
        <v>-4.3771999999999998E-2</v>
      </c>
      <c r="F1230">
        <v>2.92E-4</v>
      </c>
      <c r="G1230">
        <v>0.78873099999999996</v>
      </c>
      <c r="H1230">
        <v>-10.282533000000001</v>
      </c>
      <c r="I1230">
        <v>13.935536000000001</v>
      </c>
      <c r="J1230">
        <v>71.947265999999999</v>
      </c>
      <c r="K1230">
        <f>Table1[[#This Row],[mx]]-$W$8</f>
        <v>-2.3733564257156532</v>
      </c>
      <c r="L1230">
        <f>Table1[[#This Row],[my]]-$X$8</f>
        <v>3.8182546907879615</v>
      </c>
      <c r="M1230" s="1">
        <f>Table1[[#This Row],[mz]]-$Y$8</f>
        <v>49.344259606784391</v>
      </c>
      <c r="N1230" s="1">
        <f>Table1[[#This Row],[cx]]*$W$9+Table1[[#This Row],[cy]]*$X$9+Table1[[#This Row],[cz]]*$Y$9</f>
        <v>4.0615361447218216E-2</v>
      </c>
      <c r="O1230" s="1">
        <f>Table1[[#This Row],[cx]]*$W$10+Table1[[#This Row],[cy]]*$X$10+Table1[[#This Row],[cz]]*$Y$10</f>
        <v>-0.30912316399098411</v>
      </c>
      <c r="P1230" s="1">
        <f>Table1[[#This Row],[cx]]*$W$11+Table1[[#This Row],[cy]]*$X$11+Table1[[#This Row],[cz]]*$Y$11</f>
        <v>0.90996763476831122</v>
      </c>
      <c r="Q1230">
        <f t="shared" si="101"/>
        <v>5.5878862578353158E-3</v>
      </c>
      <c r="R1230">
        <f t="shared" si="102"/>
        <v>-82.514844590102527</v>
      </c>
      <c r="AF1230">
        <f t="shared" si="103"/>
        <v>-2.5079508608466394</v>
      </c>
      <c r="AG1230">
        <f t="shared" si="104"/>
        <v>1.6730367617820038E-2</v>
      </c>
      <c r="AH1230">
        <f t="shared" si="105"/>
        <v>45.190957471132933</v>
      </c>
      <c r="AI1230">
        <f>SQRT(Table1[[#This Row],[ax]]*Table1[[#This Row],[ax]]+Table1[[#This Row],[ay]]*Table1[[#This Row],[ay]]+Table1[[#This Row],[az]]*Table1[[#This Row],[az]])-9.807</f>
        <v>1.7808872805463949E-2</v>
      </c>
    </row>
    <row r="1231" spans="1:35" x14ac:dyDescent="0.25">
      <c r="A1231">
        <v>68022945</v>
      </c>
      <c r="B1231">
        <v>-0.18160299999999999</v>
      </c>
      <c r="C1231">
        <v>-0.48147099999999998</v>
      </c>
      <c r="D1231">
        <v>9.9951919999999994</v>
      </c>
      <c r="E1231">
        <v>5.2310000000000004E-3</v>
      </c>
      <c r="F1231">
        <v>6.9499999999999996E-3</v>
      </c>
      <c r="G1231">
        <v>0.98554200000000003</v>
      </c>
      <c r="H1231">
        <v>-9.0197649999999996</v>
      </c>
      <c r="I1231">
        <v>14.840441999999999</v>
      </c>
      <c r="J1231">
        <v>68.306556999999998</v>
      </c>
      <c r="K1231">
        <f>Table1[[#This Row],[mx]]-$W$8</f>
        <v>-1.110588425715652</v>
      </c>
      <c r="L1231">
        <f>Table1[[#This Row],[my]]-$X$8</f>
        <v>4.7231606907879602</v>
      </c>
      <c r="M1231" s="1">
        <f>Table1[[#This Row],[mz]]-$Y$8</f>
        <v>45.70355060678439</v>
      </c>
      <c r="N1231" s="1">
        <f>Table1[[#This Row],[cx]]*$W$9+Table1[[#This Row],[cy]]*$X$9+Table1[[#This Row],[cz]]*$Y$9</f>
        <v>5.8444352623886975E-2</v>
      </c>
      <c r="O1231" s="1">
        <f>Table1[[#This Row],[cx]]*$W$10+Table1[[#This Row],[cy]]*$X$10+Table1[[#This Row],[cz]]*$Y$10</f>
        <v>-0.26421709725532955</v>
      </c>
      <c r="P1231" s="1">
        <f>Table1[[#This Row],[cx]]*$W$11+Table1[[#This Row],[cy]]*$X$11+Table1[[#This Row],[cz]]*$Y$11</f>
        <v>0.85001048397263879</v>
      </c>
      <c r="Q1231">
        <f t="shared" si="101"/>
        <v>4.1720415616116217E-2</v>
      </c>
      <c r="R1231">
        <f t="shared" si="102"/>
        <v>-77.527114206377092</v>
      </c>
      <c r="AF1231">
        <f t="shared" si="103"/>
        <v>0.29971422263293368</v>
      </c>
      <c r="AG1231">
        <f t="shared" si="104"/>
        <v>0.39820566761592213</v>
      </c>
      <c r="AH1231">
        <f t="shared" si="105"/>
        <v>56.467397132882184</v>
      </c>
      <c r="AI1231">
        <f>SQRT(Table1[[#This Row],[ax]]*Table1[[#This Row],[ax]]+Table1[[#This Row],[ay]]*Table1[[#This Row],[ay]]+Table1[[#This Row],[az]]*Table1[[#This Row],[az]])-9.807</f>
        <v>0.20142930185920704</v>
      </c>
    </row>
    <row r="1232" spans="1:35" x14ac:dyDescent="0.25">
      <c r="A1232">
        <v>68074423</v>
      </c>
      <c r="B1232">
        <v>-0.81849400000000005</v>
      </c>
      <c r="C1232">
        <v>-1.3961030000000001</v>
      </c>
      <c r="D1232">
        <v>9.8204060000000002</v>
      </c>
      <c r="E1232">
        <v>-1.1280999999999999E-2</v>
      </c>
      <c r="F1232">
        <v>-7.9640000000000006E-3</v>
      </c>
      <c r="G1232">
        <v>1.193538</v>
      </c>
      <c r="H1232">
        <v>-9.0197649999999996</v>
      </c>
      <c r="I1232">
        <v>15.926328</v>
      </c>
      <c r="J1232">
        <v>70.386962999999994</v>
      </c>
      <c r="K1232">
        <f>Table1[[#This Row],[mx]]-$W$8</f>
        <v>-1.110588425715652</v>
      </c>
      <c r="L1232">
        <f>Table1[[#This Row],[my]]-$X$8</f>
        <v>5.8090466907879605</v>
      </c>
      <c r="M1232" s="1">
        <f>Table1[[#This Row],[mz]]-$Y$8</f>
        <v>47.783956606784386</v>
      </c>
      <c r="N1232" s="1">
        <f>Table1[[#This Row],[cx]]*$W$9+Table1[[#This Row],[cy]]*$X$9+Table1[[#This Row],[cz]]*$Y$9</f>
        <v>6.2156654786372389E-2</v>
      </c>
      <c r="O1232" s="1">
        <f>Table1[[#This Row],[cx]]*$W$10+Table1[[#This Row],[cy]]*$X$10+Table1[[#This Row],[cz]]*$Y$10</f>
        <v>-0.26045723897977641</v>
      </c>
      <c r="P1232" s="1">
        <f>Table1[[#This Row],[cx]]*$W$11+Table1[[#This Row],[cy]]*$X$11+Table1[[#This Row],[cz]]*$Y$11</f>
        <v>0.89487701109434203</v>
      </c>
      <c r="Q1232">
        <f t="shared" si="101"/>
        <v>1.6254646585171988E-2</v>
      </c>
      <c r="R1232">
        <f t="shared" si="102"/>
        <v>-76.577730693649485</v>
      </c>
      <c r="AF1232">
        <f t="shared" si="103"/>
        <v>-0.64635368868708165</v>
      </c>
      <c r="AG1232">
        <f t="shared" si="104"/>
        <v>-0.45630358804218768</v>
      </c>
      <c r="AH1232">
        <f t="shared" si="105"/>
        <v>68.384690088485243</v>
      </c>
      <c r="AI1232">
        <f>SQRT(Table1[[#This Row],[ax]]*Table1[[#This Row],[ax]]+Table1[[#This Row],[ay]]*Table1[[#This Row],[ay]]+Table1[[#This Row],[az]]*Table1[[#This Row],[az]])-9.807</f>
        <v>0.14585938911431562</v>
      </c>
    </row>
    <row r="1233" spans="1:35" x14ac:dyDescent="0.25">
      <c r="A1233">
        <v>68125902</v>
      </c>
      <c r="B1233">
        <v>-1.299752</v>
      </c>
      <c r="C1233">
        <v>-0.74963500000000005</v>
      </c>
      <c r="D1233">
        <v>9.9544879999999996</v>
      </c>
      <c r="E1233">
        <v>7.894E-3</v>
      </c>
      <c r="F1233">
        <v>-1.8617000000000002E-2</v>
      </c>
      <c r="G1233">
        <v>-0.16070000000000001</v>
      </c>
      <c r="H1233">
        <v>-8.6589749999999999</v>
      </c>
      <c r="I1233">
        <v>16.28829</v>
      </c>
      <c r="J1233">
        <v>70.040229999999994</v>
      </c>
      <c r="K1233">
        <f>Table1[[#This Row],[mx]]-$W$8</f>
        <v>-0.74979842571565225</v>
      </c>
      <c r="L1233">
        <f>Table1[[#This Row],[my]]-$X$8</f>
        <v>6.1710086907879607</v>
      </c>
      <c r="M1233" s="1">
        <f>Table1[[#This Row],[mz]]-$Y$8</f>
        <v>47.437223606784386</v>
      </c>
      <c r="N1233" s="1">
        <f>Table1[[#This Row],[cx]]*$W$9+Table1[[#This Row],[cy]]*$X$9+Table1[[#This Row],[cz]]*$Y$9</f>
        <v>6.8461454781707468E-2</v>
      </c>
      <c r="O1233" s="1">
        <f>Table1[[#This Row],[cx]]*$W$10+Table1[[#This Row],[cy]]*$X$10+Table1[[#This Row],[cz]]*$Y$10</f>
        <v>-0.25105171540666915</v>
      </c>
      <c r="P1233" s="1">
        <f>Table1[[#This Row],[cx]]*$W$11+Table1[[#This Row],[cy]]*$X$11+Table1[[#This Row],[cz]]*$Y$11</f>
        <v>0.890850765034366</v>
      </c>
      <c r="Q1233">
        <f t="shared" si="101"/>
        <v>1.9229640649293639E-2</v>
      </c>
      <c r="R1233">
        <f t="shared" si="102"/>
        <v>-74.746409664635664</v>
      </c>
      <c r="AF1233">
        <f t="shared" si="103"/>
        <v>0.45229288347627183</v>
      </c>
      <c r="AG1233">
        <f t="shared" si="104"/>
        <v>-1.0666755271950537</v>
      </c>
      <c r="AH1233">
        <f t="shared" si="105"/>
        <v>-9.207431767752329</v>
      </c>
      <c r="AI1233">
        <f>SQRT(Table1[[#This Row],[ax]]*Table1[[#This Row],[ax]]+Table1[[#This Row],[ay]]*Table1[[#This Row],[ay]]+Table1[[#This Row],[az]]*Table1[[#This Row],[az]])-9.807</f>
        <v>0.2599329607816987</v>
      </c>
    </row>
    <row r="1234" spans="1:35" x14ac:dyDescent="0.25">
      <c r="A1234">
        <v>68177378</v>
      </c>
      <c r="B1234">
        <v>2.4976449999999999</v>
      </c>
      <c r="C1234">
        <v>-1.3961030000000001</v>
      </c>
      <c r="D1234">
        <v>9.5809739999999994</v>
      </c>
      <c r="E1234">
        <v>-1.7939E-2</v>
      </c>
      <c r="F1234">
        <v>-2.2877999999999999E-2</v>
      </c>
      <c r="G1234">
        <v>-2.0355940000000001</v>
      </c>
      <c r="H1234">
        <v>-7.7569980000000003</v>
      </c>
      <c r="I1234">
        <v>17.917117999999999</v>
      </c>
      <c r="J1234">
        <v>70.213593000000003</v>
      </c>
      <c r="K1234">
        <f>Table1[[#This Row],[mx]]-$W$8</f>
        <v>0.15217857428434733</v>
      </c>
      <c r="L1234">
        <f>Table1[[#This Row],[my]]-$X$8</f>
        <v>7.7998366907879593</v>
      </c>
      <c r="M1234" s="1">
        <f>Table1[[#This Row],[mz]]-$Y$8</f>
        <v>47.610586606784395</v>
      </c>
      <c r="N1234" s="1">
        <f>Table1[[#This Row],[cx]]*$W$9+Table1[[#This Row],[cy]]*$X$9+Table1[[#This Row],[cz]]*$Y$9</f>
        <v>8.609826256920651E-2</v>
      </c>
      <c r="O1234" s="1">
        <f>Table1[[#This Row],[cx]]*$W$10+Table1[[#This Row],[cy]]*$X$10+Table1[[#This Row],[cz]]*$Y$10</f>
        <v>-0.2223832986898881</v>
      </c>
      <c r="P1234" s="1">
        <f>Table1[[#This Row],[cx]]*$W$11+Table1[[#This Row],[cy]]*$X$11+Table1[[#This Row],[cz]]*$Y$11</f>
        <v>0.90451407914682602</v>
      </c>
      <c r="Q1234">
        <f t="shared" si="101"/>
        <v>1.562175973589074E-2</v>
      </c>
      <c r="R1234">
        <f t="shared" si="102"/>
        <v>-68.835512538464272</v>
      </c>
      <c r="AF1234">
        <f t="shared" si="103"/>
        <v>-1.0278289886851837</v>
      </c>
      <c r="AG1234">
        <f t="shared" si="104"/>
        <v>-1.3108128437002973</v>
      </c>
      <c r="AH1234">
        <f t="shared" si="105"/>
        <v>-116.63094500215331</v>
      </c>
      <c r="AI1234">
        <f>SQRT(Table1[[#This Row],[ax]]*Table1[[#This Row],[ax]]+Table1[[#This Row],[ay]]*Table1[[#This Row],[ay]]+Table1[[#This Row],[az]]*Table1[[#This Row],[az]])-9.807</f>
        <v>0.19211980732854173</v>
      </c>
    </row>
    <row r="1235" spans="1:35" x14ac:dyDescent="0.25">
      <c r="A1235">
        <v>68228863</v>
      </c>
      <c r="B1235">
        <v>2.1408909999999999</v>
      </c>
      <c r="C1235">
        <v>-0.804705</v>
      </c>
      <c r="D1235">
        <v>9.571396</v>
      </c>
      <c r="E1235">
        <v>3.101E-3</v>
      </c>
      <c r="F1235">
        <v>-9.1588000000000003E-2</v>
      </c>
      <c r="G1235">
        <v>-3.8239339999999999</v>
      </c>
      <c r="H1235">
        <v>-8.2981839999999991</v>
      </c>
      <c r="I1235">
        <v>18.098099000000001</v>
      </c>
      <c r="J1235">
        <v>68.653296999999995</v>
      </c>
      <c r="K1235">
        <f>Table1[[#This Row],[mx]]-$W$8</f>
        <v>-0.3890074257156515</v>
      </c>
      <c r="L1235">
        <f>Table1[[#This Row],[my]]-$X$8</f>
        <v>7.980817690787962</v>
      </c>
      <c r="M1235" s="1">
        <f>Table1[[#This Row],[mz]]-$Y$8</f>
        <v>46.050290606784387</v>
      </c>
      <c r="N1235" s="1">
        <f>Table1[[#This Row],[cx]]*$W$9+Table1[[#This Row],[cy]]*$X$9+Table1[[#This Row],[cz]]*$Y$9</f>
        <v>7.3115076861368214E-2</v>
      </c>
      <c r="O1235" s="1">
        <f>Table1[[#This Row],[cx]]*$W$10+Table1[[#This Row],[cy]]*$X$10+Table1[[#This Row],[cz]]*$Y$10</f>
        <v>-0.20750514000634937</v>
      </c>
      <c r="P1235" s="1">
        <f>Table1[[#This Row],[cx]]*$W$11+Table1[[#This Row],[cy]]*$X$11+Table1[[#This Row],[cz]]*$Y$11</f>
        <v>0.87864519948823583</v>
      </c>
      <c r="Q1235">
        <f t="shared" si="101"/>
        <v>3.2248407429419201E-2</v>
      </c>
      <c r="R1235">
        <f t="shared" si="102"/>
        <v>-70.589933318761723</v>
      </c>
      <c r="AF1235">
        <f t="shared" si="103"/>
        <v>0.17767421227006827</v>
      </c>
      <c r="AG1235">
        <f t="shared" si="104"/>
        <v>-5.2476058540441839</v>
      </c>
      <c r="AH1235">
        <f t="shared" si="105"/>
        <v>-219.09527933657893</v>
      </c>
      <c r="AI1235">
        <f>SQRT(Table1[[#This Row],[ax]]*Table1[[#This Row],[ax]]+Table1[[#This Row],[ay]]*Table1[[#This Row],[ay]]+Table1[[#This Row],[az]]*Table1[[#This Row],[az]])-9.807</f>
        <v>3.3863061730002642E-2</v>
      </c>
    </row>
    <row r="1236" spans="1:35" x14ac:dyDescent="0.25">
      <c r="A1236">
        <v>68280336</v>
      </c>
      <c r="B1236">
        <v>0.79528100000000002</v>
      </c>
      <c r="C1236">
        <v>0.124293</v>
      </c>
      <c r="D1236">
        <v>9.2864710000000006</v>
      </c>
      <c r="E1236">
        <v>-8.9579000000000006E-2</v>
      </c>
      <c r="F1236">
        <v>-0.152309</v>
      </c>
      <c r="G1236">
        <v>-7.7180679999999997</v>
      </c>
      <c r="H1236">
        <v>-9.5609509999999993</v>
      </c>
      <c r="I1236">
        <v>16.107309000000001</v>
      </c>
      <c r="J1236">
        <v>70.213593000000003</v>
      </c>
      <c r="K1236">
        <f>Table1[[#This Row],[mx]]-$W$8</f>
        <v>-1.6517744257156517</v>
      </c>
      <c r="L1236">
        <f>Table1[[#This Row],[my]]-$X$8</f>
        <v>5.9900276907879615</v>
      </c>
      <c r="M1236" s="1">
        <f>Table1[[#This Row],[mz]]-$Y$8</f>
        <v>47.610586606784395</v>
      </c>
      <c r="N1236" s="1">
        <f>Table1[[#This Row],[cx]]*$W$9+Table1[[#This Row],[cy]]*$X$9+Table1[[#This Row],[cz]]*$Y$9</f>
        <v>5.1573790648318685E-2</v>
      </c>
      <c r="O1236" s="1">
        <f>Table1[[#This Row],[cx]]*$W$10+Table1[[#This Row],[cy]]*$X$10+Table1[[#This Row],[cz]]*$Y$10</f>
        <v>-0.25617097479397088</v>
      </c>
      <c r="P1236" s="1">
        <f>Table1[[#This Row],[cx]]*$W$11+Table1[[#This Row],[cy]]*$X$11+Table1[[#This Row],[cz]]*$Y$11</f>
        <v>0.8937357114703548</v>
      </c>
      <c r="Q1236">
        <f t="shared" si="101"/>
        <v>1.7676514523746301E-2</v>
      </c>
      <c r="R1236">
        <f t="shared" si="102"/>
        <v>-78.617052775792502</v>
      </c>
      <c r="AF1236">
        <f t="shared" si="103"/>
        <v>-5.1324986330024016</v>
      </c>
      <c r="AG1236">
        <f t="shared" si="104"/>
        <v>-8.7266628818580561</v>
      </c>
      <c r="AH1236">
        <f t="shared" si="105"/>
        <v>-442.21272239497625</v>
      </c>
      <c r="AI1236">
        <f>SQRT(Table1[[#This Row],[ax]]*Table1[[#This Row],[ax]]+Table1[[#This Row],[ay]]*Table1[[#This Row],[ay]]+Table1[[#This Row],[az]]*Table1[[#This Row],[az]])-9.807</f>
        <v>-0.48570908872322605</v>
      </c>
    </row>
    <row r="1237" spans="1:35" x14ac:dyDescent="0.25">
      <c r="A1237">
        <v>68331825</v>
      </c>
      <c r="B1237">
        <v>1.9254009999999999</v>
      </c>
      <c r="C1237">
        <v>-2.2580589999999998</v>
      </c>
      <c r="D1237">
        <v>10.483632999999999</v>
      </c>
      <c r="E1237">
        <v>-3.8977999999999999E-2</v>
      </c>
      <c r="F1237">
        <v>-0.21809000000000001</v>
      </c>
      <c r="G1237">
        <v>-8.72316</v>
      </c>
      <c r="H1237">
        <v>-11.906090000000001</v>
      </c>
      <c r="I1237">
        <v>19.183985</v>
      </c>
      <c r="J1237">
        <v>69.000031000000007</v>
      </c>
      <c r="K1237">
        <f>Table1[[#This Row],[mx]]-$W$8</f>
        <v>-3.9969134257156531</v>
      </c>
      <c r="L1237">
        <f>Table1[[#This Row],[my]]-$X$8</f>
        <v>9.0667036907879606</v>
      </c>
      <c r="M1237" s="1">
        <f>Table1[[#This Row],[mz]]-$Y$8</f>
        <v>46.397024606784399</v>
      </c>
      <c r="N1237" s="1">
        <f>Table1[[#This Row],[cx]]*$W$9+Table1[[#This Row],[cy]]*$X$9+Table1[[#This Row],[cz]]*$Y$9</f>
        <v>5.1506425400991845E-3</v>
      </c>
      <c r="O1237" s="1">
        <f>Table1[[#This Row],[cx]]*$W$10+Table1[[#This Row],[cy]]*$X$10+Table1[[#This Row],[cz]]*$Y$10</f>
        <v>-0.19258792510048056</v>
      </c>
      <c r="P1237" s="1">
        <f>Table1[[#This Row],[cx]]*$W$11+Table1[[#This Row],[cy]]*$X$11+Table1[[#This Row],[cz]]*$Y$11</f>
        <v>0.89696142329215334</v>
      </c>
      <c r="Q1237">
        <f t="shared" si="101"/>
        <v>2.5072685245952058E-2</v>
      </c>
      <c r="R1237">
        <f t="shared" si="102"/>
        <v>-88.468025713014313</v>
      </c>
      <c r="AF1237">
        <f t="shared" si="103"/>
        <v>-2.2332748938609228</v>
      </c>
      <c r="AG1237">
        <f t="shared" si="104"/>
        <v>-12.495636554008124</v>
      </c>
      <c r="AH1237">
        <f t="shared" si="105"/>
        <v>-499.80025201733918</v>
      </c>
      <c r="AI1237">
        <f>SQRT(Table1[[#This Row],[ax]]*Table1[[#This Row],[ax]]+Table1[[#This Row],[ay]]*Table1[[#This Row],[ay]]+Table1[[#This Row],[az]]*Table1[[#This Row],[az]])-9.807</f>
        <v>1.0885293738749091</v>
      </c>
    </row>
    <row r="1238" spans="1:35" x14ac:dyDescent="0.25">
      <c r="A1238">
        <v>68383299</v>
      </c>
      <c r="B1238">
        <v>14.88827</v>
      </c>
      <c r="C1238">
        <v>-0.69456600000000002</v>
      </c>
      <c r="D1238">
        <v>9.0757709999999996</v>
      </c>
      <c r="E1238">
        <v>-0.281862</v>
      </c>
      <c r="F1238">
        <v>-0.55738200000000004</v>
      </c>
      <c r="G1238">
        <v>-8.72316</v>
      </c>
      <c r="H1238">
        <v>-17.859134999999998</v>
      </c>
      <c r="I1238">
        <v>12.487689</v>
      </c>
      <c r="J1238">
        <v>67.439728000000002</v>
      </c>
      <c r="K1238">
        <f>Table1[[#This Row],[mx]]-$W$8</f>
        <v>-9.9499584257156499</v>
      </c>
      <c r="L1238">
        <f>Table1[[#This Row],[my]]-$X$8</f>
        <v>2.3704076907879603</v>
      </c>
      <c r="M1238" s="1">
        <f>Table1[[#This Row],[mz]]-$Y$8</f>
        <v>44.836721606784394</v>
      </c>
      <c r="N1238" s="1">
        <f>Table1[[#This Row],[cx]]*$W$9+Table1[[#This Row],[cy]]*$X$9+Table1[[#This Row],[cz]]*$Y$9</f>
        <v>-0.11155502509943085</v>
      </c>
      <c r="O1238" s="1">
        <f>Table1[[#This Row],[cx]]*$W$10+Table1[[#This Row],[cy]]*$X$10+Table1[[#This Row],[cz]]*$Y$10</f>
        <v>-0.3052698839253708</v>
      </c>
      <c r="P1238" s="1">
        <f>Table1[[#This Row],[cx]]*$W$11+Table1[[#This Row],[cy]]*$X$11+Table1[[#This Row],[cz]]*$Y$11</f>
        <v>0.82839082951311183</v>
      </c>
      <c r="Q1238">
        <f t="shared" si="101"/>
        <v>4.3319931760972638E-2</v>
      </c>
      <c r="R1238">
        <f t="shared" si="102"/>
        <v>-110.07386153438449</v>
      </c>
      <c r="AF1238">
        <f t="shared" si="103"/>
        <v>-16.149503005116411</v>
      </c>
      <c r="AG1238">
        <f t="shared" si="104"/>
        <v>-31.935636176560855</v>
      </c>
      <c r="AH1238">
        <f t="shared" si="105"/>
        <v>-499.80025201733918</v>
      </c>
      <c r="AI1238">
        <f>SQRT(Table1[[#This Row],[ax]]*Table1[[#This Row],[ax]]+Table1[[#This Row],[ay]]*Table1[[#This Row],[ay]]+Table1[[#This Row],[az]]*Table1[[#This Row],[az]])-9.807</f>
        <v>7.6432901054881288</v>
      </c>
    </row>
    <row r="1239" spans="1:35" x14ac:dyDescent="0.25">
      <c r="A1239">
        <v>68434774</v>
      </c>
      <c r="B1239">
        <v>-3.5911200000000001</v>
      </c>
      <c r="C1239">
        <v>-27.726479999999999</v>
      </c>
      <c r="D1239">
        <v>11.31207</v>
      </c>
      <c r="E1239">
        <v>7.1165120000000002</v>
      </c>
      <c r="F1239">
        <v>2.525007</v>
      </c>
      <c r="G1239">
        <v>-8.72316</v>
      </c>
      <c r="H1239">
        <v>-14.972811</v>
      </c>
      <c r="I1239">
        <v>7.7821829999999999</v>
      </c>
      <c r="J1239">
        <v>68.826660000000004</v>
      </c>
      <c r="K1239">
        <f>Table1[[#This Row],[mx]]-$W$8</f>
        <v>-7.0636344257156525</v>
      </c>
      <c r="L1239">
        <f>Table1[[#This Row],[my]]-$X$8</f>
        <v>-2.3350983092120394</v>
      </c>
      <c r="M1239" s="1">
        <f>Table1[[#This Row],[mz]]-$Y$8</f>
        <v>46.223653606784396</v>
      </c>
      <c r="N1239" s="1">
        <f>Table1[[#This Row],[cx]]*$W$9+Table1[[#This Row],[cy]]*$X$9+Table1[[#This Row],[cz]]*$Y$9</f>
        <v>-5.4698085839444924E-2</v>
      </c>
      <c r="O1239" s="1">
        <f>Table1[[#This Row],[cx]]*$W$10+Table1[[#This Row],[cy]]*$X$10+Table1[[#This Row],[cz]]*$Y$10</f>
        <v>-0.39933632294296223</v>
      </c>
      <c r="P1239" s="1">
        <f>Table1[[#This Row],[cx]]*$W$11+Table1[[#This Row],[cy]]*$X$11+Table1[[#This Row],[cz]]*$Y$11</f>
        <v>0.81593993939586551</v>
      </c>
      <c r="Q1239">
        <f t="shared" si="101"/>
        <v>2.950858686421879E-2</v>
      </c>
      <c r="R1239">
        <f t="shared" si="102"/>
        <v>-97.799410469073635</v>
      </c>
      <c r="AF1239">
        <f t="shared" si="103"/>
        <v>407.7461024542045</v>
      </c>
      <c r="AG1239">
        <f t="shared" si="104"/>
        <v>144.67224434098947</v>
      </c>
      <c r="AH1239">
        <f t="shared" si="105"/>
        <v>-499.80025201733918</v>
      </c>
      <c r="AI1239">
        <f>SQRT(Table1[[#This Row],[ax]]*Table1[[#This Row],[ax]]+Table1[[#This Row],[ay]]*Table1[[#This Row],[ay]]+Table1[[#This Row],[az]]*Table1[[#This Row],[az]])-9.807</f>
        <v>20.352853509751995</v>
      </c>
    </row>
    <row r="1240" spans="1:35" x14ac:dyDescent="0.25">
      <c r="A1240">
        <v>68486247</v>
      </c>
      <c r="B1240">
        <v>4.7363379999999999</v>
      </c>
      <c r="C1240">
        <v>-7.4872620000000003</v>
      </c>
      <c r="D1240">
        <v>12.674439</v>
      </c>
      <c r="E1240">
        <v>-0.68799999999999994</v>
      </c>
      <c r="F1240">
        <v>-1.4487559999999999</v>
      </c>
      <c r="G1240">
        <v>-8.72316</v>
      </c>
      <c r="H1240">
        <v>-8.1177879999999991</v>
      </c>
      <c r="I1240">
        <v>4.1625629999999996</v>
      </c>
      <c r="J1240">
        <v>71.253799000000001</v>
      </c>
      <c r="K1240">
        <f>Table1[[#This Row],[mx]]-$W$8</f>
        <v>-0.2086114257156515</v>
      </c>
      <c r="L1240">
        <f>Table1[[#This Row],[my]]-$X$8</f>
        <v>-5.9547183092120397</v>
      </c>
      <c r="M1240" s="1">
        <f>Table1[[#This Row],[mz]]-$Y$8</f>
        <v>48.650792606784393</v>
      </c>
      <c r="N1240" s="1">
        <f>Table1[[#This Row],[cx]]*$W$9+Table1[[#This Row],[cy]]*$X$9+Table1[[#This Row],[cz]]*$Y$9</f>
        <v>7.9614892670889434E-2</v>
      </c>
      <c r="O1240" s="1">
        <f>Table1[[#This Row],[cx]]*$W$10+Table1[[#This Row],[cy]]*$X$10+Table1[[#This Row],[cz]]*$Y$10</f>
        <v>-0.47940806260951829</v>
      </c>
      <c r="P1240" s="1">
        <f>Table1[[#This Row],[cx]]*$W$11+Table1[[#This Row],[cy]]*$X$11+Table1[[#This Row],[cz]]*$Y$11</f>
        <v>0.82501443497226168</v>
      </c>
      <c r="Q1240">
        <f t="shared" si="101"/>
        <v>6.9190056380056377E-3</v>
      </c>
      <c r="R1240">
        <f t="shared" si="102"/>
        <v>-80.57099055068754</v>
      </c>
      <c r="AF1240">
        <f t="shared" si="103"/>
        <v>-39.419496305000635</v>
      </c>
      <c r="AG1240">
        <f t="shared" si="104"/>
        <v>-83.007604344255085</v>
      </c>
      <c r="AH1240">
        <f t="shared" si="105"/>
        <v>-499.80025201733918</v>
      </c>
      <c r="AI1240">
        <f>SQRT(Table1[[#This Row],[ax]]*Table1[[#This Row],[ax]]+Table1[[#This Row],[ay]]*Table1[[#This Row],[ay]]+Table1[[#This Row],[az]]*Table1[[#This Row],[az]])-9.807</f>
        <v>5.6569384980543997</v>
      </c>
    </row>
    <row r="1241" spans="1:35" x14ac:dyDescent="0.25">
      <c r="A1241">
        <v>68537734</v>
      </c>
      <c r="B1241">
        <v>6.4458849999999996</v>
      </c>
      <c r="C1241">
        <v>-1.6666609999999999</v>
      </c>
      <c r="D1241">
        <v>10.004768</v>
      </c>
      <c r="E1241">
        <v>-6.3213000000000005E-2</v>
      </c>
      <c r="F1241">
        <v>-0.23753199999999999</v>
      </c>
      <c r="G1241">
        <v>-8.72316</v>
      </c>
      <c r="H1241">
        <v>-7.7569980000000003</v>
      </c>
      <c r="I1241">
        <v>11.763764</v>
      </c>
      <c r="J1241">
        <v>75.067870999999997</v>
      </c>
      <c r="K1241">
        <f>Table1[[#This Row],[mx]]-$W$8</f>
        <v>0.15217857428434733</v>
      </c>
      <c r="L1241">
        <f>Table1[[#This Row],[my]]-$X$8</f>
        <v>1.6464826907879608</v>
      </c>
      <c r="M1241" s="1">
        <f>Table1[[#This Row],[mz]]-$Y$8</f>
        <v>52.464864606784388</v>
      </c>
      <c r="N1241" s="1">
        <f>Table1[[#This Row],[cx]]*$W$9+Table1[[#This Row],[cy]]*$X$9+Table1[[#This Row],[cz]]*$Y$9</f>
        <v>9.3865973242865761E-2</v>
      </c>
      <c r="O1241" s="1">
        <f>Table1[[#This Row],[cx]]*$W$10+Table1[[#This Row],[cy]]*$X$10+Table1[[#This Row],[cz]]*$Y$10</f>
        <v>-0.37079291448511154</v>
      </c>
      <c r="P1241" s="1">
        <f>Table1[[#This Row],[cx]]*$W$11+Table1[[#This Row],[cy]]*$X$11+Table1[[#This Row],[cz]]*$Y$11</f>
        <v>0.94700376307974987</v>
      </c>
      <c r="Q1241">
        <f t="shared" si="101"/>
        <v>1.8588457662905308E-3</v>
      </c>
      <c r="R1241">
        <f t="shared" si="102"/>
        <v>-75.794054449146174</v>
      </c>
      <c r="AF1241">
        <f t="shared" si="103"/>
        <v>-3.6218381103604731</v>
      </c>
      <c r="AG1241">
        <f t="shared" si="104"/>
        <v>-13.609581099301471</v>
      </c>
      <c r="AH1241">
        <f t="shared" si="105"/>
        <v>-499.80025201733918</v>
      </c>
      <c r="AI1241">
        <f>SQRT(Table1[[#This Row],[ax]]*Table1[[#This Row],[ax]]+Table1[[#This Row],[ay]]*Table1[[#This Row],[ay]]+Table1[[#This Row],[az]]*Table1[[#This Row],[az]])-9.807</f>
        <v>2.2105943955506344</v>
      </c>
    </row>
    <row r="1242" spans="1:35" x14ac:dyDescent="0.25">
      <c r="A1242">
        <v>68589220</v>
      </c>
      <c r="B1242">
        <v>7.7124819999999996</v>
      </c>
      <c r="C1242">
        <v>-1.362582</v>
      </c>
      <c r="D1242">
        <v>9.9137839999999997</v>
      </c>
      <c r="E1242">
        <v>-3.0721999999999999E-2</v>
      </c>
      <c r="F1242">
        <v>-0.136596</v>
      </c>
      <c r="G1242">
        <v>-8.72316</v>
      </c>
      <c r="H1242">
        <v>-11.004113</v>
      </c>
      <c r="I1242">
        <v>15.021421999999999</v>
      </c>
      <c r="J1242">
        <v>80.962340999999995</v>
      </c>
      <c r="K1242">
        <f>Table1[[#This Row],[mx]]-$W$8</f>
        <v>-3.0949364257156526</v>
      </c>
      <c r="L1242">
        <f>Table1[[#This Row],[my]]-$X$8</f>
        <v>4.9041406907879601</v>
      </c>
      <c r="M1242" s="1">
        <f>Table1[[#This Row],[mz]]-$Y$8</f>
        <v>58.359334606784387</v>
      </c>
      <c r="N1242" s="1">
        <f>Table1[[#This Row],[cx]]*$W$9+Table1[[#This Row],[cy]]*$X$9+Table1[[#This Row],[cz]]*$Y$9</f>
        <v>4.2594099911647178E-2</v>
      </c>
      <c r="O1242" s="1">
        <f>Table1[[#This Row],[cx]]*$W$10+Table1[[#This Row],[cy]]*$X$10+Table1[[#This Row],[cz]]*$Y$10</f>
        <v>-0.35873959979828662</v>
      </c>
      <c r="P1242" s="1">
        <f>Table1[[#This Row],[cx]]*$W$11+Table1[[#This Row],[cy]]*$X$11+Table1[[#This Row],[cz]]*$Y$11</f>
        <v>1.0793446419955701</v>
      </c>
      <c r="Q1242">
        <f t="shared" si="101"/>
        <v>8.7316239529070458E-2</v>
      </c>
      <c r="R1242">
        <f t="shared" si="102"/>
        <v>-83.228820835047514</v>
      </c>
      <c r="AF1242">
        <f t="shared" si="103"/>
        <v>-1.760240938200915</v>
      </c>
      <c r="AG1242">
        <f t="shared" si="104"/>
        <v>-7.826374298368993</v>
      </c>
      <c r="AH1242">
        <f t="shared" si="105"/>
        <v>-499.80025201733918</v>
      </c>
      <c r="AI1242">
        <f>SQRT(Table1[[#This Row],[ax]]*Table1[[#This Row],[ax]]+Table1[[#This Row],[ay]]*Table1[[#This Row],[ay]]+Table1[[#This Row],[az]]*Table1[[#This Row],[az]])-9.807</f>
        <v>2.8271648519284405</v>
      </c>
    </row>
    <row r="1243" spans="1:35" x14ac:dyDescent="0.25">
      <c r="A1243">
        <v>68640709</v>
      </c>
      <c r="B1243">
        <v>17.660898</v>
      </c>
      <c r="C1243">
        <v>-1.930037</v>
      </c>
      <c r="D1243">
        <v>9.5929450000000003</v>
      </c>
      <c r="E1243">
        <v>-3.8445E-2</v>
      </c>
      <c r="F1243">
        <v>-0.157636</v>
      </c>
      <c r="G1243">
        <v>-8.598255</v>
      </c>
      <c r="H1243">
        <v>-18.400321999999999</v>
      </c>
      <c r="I1243">
        <v>11.220821000000001</v>
      </c>
      <c r="J1243">
        <v>89.804053999999994</v>
      </c>
      <c r="K1243">
        <f>Table1[[#This Row],[mx]]-$W$8</f>
        <v>-10.491145425715651</v>
      </c>
      <c r="L1243">
        <f>Table1[[#This Row],[my]]-$X$8</f>
        <v>1.1035396907879615</v>
      </c>
      <c r="M1243" s="1">
        <f>Table1[[#This Row],[mz]]-$Y$8</f>
        <v>67.201047606784385</v>
      </c>
      <c r="N1243" s="1">
        <f>Table1[[#This Row],[cx]]*$W$9+Table1[[#This Row],[cy]]*$X$9+Table1[[#This Row],[cz]]*$Y$9</f>
        <v>-8.3281479709169229E-2</v>
      </c>
      <c r="O1243" s="1">
        <f>Table1[[#This Row],[cx]]*$W$10+Table1[[#This Row],[cy]]*$X$10+Table1[[#This Row],[cz]]*$Y$10</f>
        <v>-0.4993001645541662</v>
      </c>
      <c r="P1243" s="1">
        <f>Table1[[#This Row],[cx]]*$W$11+Table1[[#This Row],[cy]]*$X$11+Table1[[#This Row],[cz]]*$Y$11</f>
        <v>1.2187088751466622</v>
      </c>
      <c r="Q1243">
        <f t="shared" si="101"/>
        <v>0.54980413018439422</v>
      </c>
      <c r="R1243">
        <f t="shared" si="102"/>
        <v>-99.469555419418199</v>
      </c>
      <c r="AF1243">
        <f t="shared" si="103"/>
        <v>-2.2027362433804498</v>
      </c>
      <c r="AG1243">
        <f t="shared" si="104"/>
        <v>-9.0318774993242457</v>
      </c>
      <c r="AH1243">
        <f t="shared" si="105"/>
        <v>-492.64372267725764</v>
      </c>
      <c r="AI1243">
        <f>SQRT(Table1[[#This Row],[ax]]*Table1[[#This Row],[ax]]+Table1[[#This Row],[ay]]*Table1[[#This Row],[ay]]+Table1[[#This Row],[az]]*Table1[[#This Row],[az]])-9.807</f>
        <v>10.383516456019594</v>
      </c>
    </row>
    <row r="1244" spans="1:35" x14ac:dyDescent="0.25">
      <c r="A1244">
        <v>68692189</v>
      </c>
      <c r="B1244">
        <v>12.587325</v>
      </c>
      <c r="C1244">
        <v>-1.3961030000000001</v>
      </c>
      <c r="D1244">
        <v>9.4085819999999991</v>
      </c>
      <c r="E1244">
        <v>-4.1640999999999997E-2</v>
      </c>
      <c r="F1244">
        <v>-0.15736900000000001</v>
      </c>
      <c r="G1244">
        <v>-8.72316</v>
      </c>
      <c r="H1244">
        <v>-19.121901999999999</v>
      </c>
      <c r="I1244">
        <v>5.42943</v>
      </c>
      <c r="J1244">
        <v>87.723656000000005</v>
      </c>
      <c r="K1244">
        <f>Table1[[#This Row],[mx]]-$W$8</f>
        <v>-11.21272542571565</v>
      </c>
      <c r="L1244">
        <f>Table1[[#This Row],[my]]-$X$8</f>
        <v>-4.6878513092120393</v>
      </c>
      <c r="M1244" s="1">
        <f>Table1[[#This Row],[mz]]-$Y$8</f>
        <v>65.120649606784397</v>
      </c>
      <c r="N1244" s="1">
        <f>Table1[[#This Row],[cx]]*$W$9+Table1[[#This Row],[cy]]*$X$9+Table1[[#This Row],[cz]]*$Y$9</f>
        <v>-0.10121343197395075</v>
      </c>
      <c r="O1244" s="1">
        <f>Table1[[#This Row],[cx]]*$W$10+Table1[[#This Row],[cy]]*$X$10+Table1[[#This Row],[cz]]*$Y$10</f>
        <v>-0.5886171856029212</v>
      </c>
      <c r="P1244" s="1">
        <f>Table1[[#This Row],[cx]]*$W$11+Table1[[#This Row],[cy]]*$X$11+Table1[[#This Row],[cz]]*$Y$11</f>
        <v>1.1410233485213048</v>
      </c>
      <c r="Q1244">
        <f t="shared" si="101"/>
        <v>0.43381802026398614</v>
      </c>
      <c r="R1244">
        <f t="shared" si="102"/>
        <v>-99.756665606339865</v>
      </c>
      <c r="AF1244">
        <f t="shared" si="103"/>
        <v>-2.3858535547042607</v>
      </c>
      <c r="AG1244">
        <f t="shared" si="104"/>
        <v>-9.0165795261942527</v>
      </c>
      <c r="AH1244">
        <f t="shared" si="105"/>
        <v>-499.80025201733918</v>
      </c>
      <c r="AI1244">
        <f>SQRT(Table1[[#This Row],[ax]]*Table1[[#This Row],[ax]]+Table1[[#This Row],[ay]]*Table1[[#This Row],[ay]]+Table1[[#This Row],[az]]*Table1[[#This Row],[az]])-9.807</f>
        <v>5.9699220538404774</v>
      </c>
    </row>
    <row r="1245" spans="1:35" x14ac:dyDescent="0.25">
      <c r="A1245">
        <v>68743673</v>
      </c>
      <c r="B1245">
        <v>8.7540130000000005</v>
      </c>
      <c r="C1245">
        <v>-1.633141</v>
      </c>
      <c r="D1245">
        <v>10.064627</v>
      </c>
      <c r="E1245">
        <v>-7.1734999999999993E-2</v>
      </c>
      <c r="F1245">
        <v>-0.13419900000000001</v>
      </c>
      <c r="G1245">
        <v>-8.72316</v>
      </c>
      <c r="H1245">
        <v>-14.972811</v>
      </c>
      <c r="I1245">
        <v>1.266867</v>
      </c>
      <c r="J1245">
        <v>87.203552000000002</v>
      </c>
      <c r="K1245">
        <f>Table1[[#This Row],[mx]]-$W$8</f>
        <v>-7.0636344257156525</v>
      </c>
      <c r="L1245">
        <f>Table1[[#This Row],[my]]-$X$8</f>
        <v>-8.8504143092120398</v>
      </c>
      <c r="M1245" s="1">
        <f>Table1[[#This Row],[mz]]-$Y$8</f>
        <v>64.600545606784394</v>
      </c>
      <c r="N1245" s="1">
        <f>Table1[[#This Row],[cx]]*$W$9+Table1[[#This Row],[cy]]*$X$9+Table1[[#This Row],[cz]]*$Y$9</f>
        <v>-2.3564355349560195E-2</v>
      </c>
      <c r="O1245" s="1">
        <f>Table1[[#This Row],[cx]]*$W$10+Table1[[#This Row],[cy]]*$X$10+Table1[[#This Row],[cz]]*$Y$10</f>
        <v>-0.65756683966773144</v>
      </c>
      <c r="P1245" s="1">
        <f>Table1[[#This Row],[cx]]*$W$11+Table1[[#This Row],[cy]]*$X$11+Table1[[#This Row],[cz]]*$Y$11</f>
        <v>1.0969334350584208</v>
      </c>
      <c r="Q1245">
        <f t="shared" si="101"/>
        <v>0.40476620318253542</v>
      </c>
      <c r="R1245">
        <f t="shared" si="102"/>
        <v>-92.052355022558757</v>
      </c>
      <c r="AF1245">
        <f t="shared" si="103"/>
        <v>-4.1101127433709603</v>
      </c>
      <c r="AG1245">
        <f t="shared" si="104"/>
        <v>-7.6890363148761356</v>
      </c>
      <c r="AH1245">
        <f t="shared" si="105"/>
        <v>-499.80025201733918</v>
      </c>
      <c r="AI1245">
        <f>SQRT(Table1[[#This Row],[ax]]*Table1[[#This Row],[ax]]+Table1[[#This Row],[ay]]*Table1[[#This Row],[ay]]+Table1[[#This Row],[az]]*Table1[[#This Row],[az]])-9.807</f>
        <v>3.6316238052554688</v>
      </c>
    </row>
    <row r="1246" spans="1:35" x14ac:dyDescent="0.25">
      <c r="A1246">
        <v>68795145</v>
      </c>
      <c r="B1246">
        <v>12.407750999999999</v>
      </c>
      <c r="C1246">
        <v>-6.1224980000000002</v>
      </c>
      <c r="D1246">
        <v>17.786321999999998</v>
      </c>
      <c r="E1246">
        <v>-1.1282270000000001</v>
      </c>
      <c r="F1246">
        <v>0.70843800000000001</v>
      </c>
      <c r="G1246">
        <v>-8.7234259999999999</v>
      </c>
      <c r="H1246">
        <v>-7.5766030000000004</v>
      </c>
      <c r="I1246">
        <v>1.447848</v>
      </c>
      <c r="J1246">
        <v>80.095511999999999</v>
      </c>
      <c r="K1246">
        <f>Table1[[#This Row],[mx]]-$W$8</f>
        <v>0.3325735742843472</v>
      </c>
      <c r="L1246">
        <f>Table1[[#This Row],[my]]-$X$8</f>
        <v>-8.6694333092120388</v>
      </c>
      <c r="M1246" s="1">
        <f>Table1[[#This Row],[mz]]-$Y$8</f>
        <v>57.492505606784391</v>
      </c>
      <c r="N1246" s="1">
        <f>Table1[[#This Row],[cx]]*$W$9+Table1[[#This Row],[cy]]*$X$9+Table1[[#This Row],[cz]]*$Y$9</f>
        <v>0.10493899940306557</v>
      </c>
      <c r="O1246" s="1">
        <f>Table1[[#This Row],[cx]]*$W$10+Table1[[#This Row],[cy]]*$X$10+Table1[[#This Row],[cz]]*$Y$10</f>
        <v>-0.5957390281521765</v>
      </c>
      <c r="P1246" s="1">
        <f>Table1[[#This Row],[cx]]*$W$11+Table1[[#This Row],[cy]]*$X$11+Table1[[#This Row],[cz]]*$Y$11</f>
        <v>0.96256277458969186</v>
      </c>
      <c r="Q1246">
        <f t="shared" si="101"/>
        <v>8.552365590176457E-2</v>
      </c>
      <c r="R1246">
        <f t="shared" si="102"/>
        <v>-80.009874928267877</v>
      </c>
      <c r="AF1246">
        <f t="shared" si="103"/>
        <v>-64.642645432706331</v>
      </c>
      <c r="AG1246">
        <f t="shared" si="104"/>
        <v>40.590507446689017</v>
      </c>
      <c r="AH1246">
        <f t="shared" si="105"/>
        <v>-499.81549269468968</v>
      </c>
      <c r="AI1246">
        <f>SQRT(Table1[[#This Row],[ax]]*Table1[[#This Row],[ax]]+Table1[[#This Row],[ay]]*Table1[[#This Row],[ay]]+Table1[[#This Row],[az]]*Table1[[#This Row],[az]])-9.807</f>
        <v>12.7272077057457</v>
      </c>
    </row>
    <row r="1247" spans="1:35" x14ac:dyDescent="0.25">
      <c r="A1247">
        <v>68846633</v>
      </c>
      <c r="B1247">
        <v>-10.304804000000001</v>
      </c>
      <c r="C1247">
        <v>2.2672129999999999</v>
      </c>
      <c r="D1247">
        <v>10.339974</v>
      </c>
      <c r="E1247">
        <v>-0.25789299999999998</v>
      </c>
      <c r="F1247">
        <v>-0.145651</v>
      </c>
      <c r="G1247">
        <v>-4.0042330000000002</v>
      </c>
      <c r="H1247">
        <v>-6.1334400000000002</v>
      </c>
      <c r="I1247">
        <v>3.981582</v>
      </c>
      <c r="J1247">
        <v>75.587967000000006</v>
      </c>
      <c r="K1247">
        <f>Table1[[#This Row],[mx]]-$W$8</f>
        <v>1.7757365742843474</v>
      </c>
      <c r="L1247">
        <f>Table1[[#This Row],[my]]-$X$8</f>
        <v>-6.1356993092120398</v>
      </c>
      <c r="M1247" s="1">
        <f>Table1[[#This Row],[mz]]-$Y$8</f>
        <v>52.984960606784398</v>
      </c>
      <c r="N1247" s="1">
        <f>Table1[[#This Row],[cx]]*$W$9+Table1[[#This Row],[cy]]*$X$9+Table1[[#This Row],[cz]]*$Y$9</f>
        <v>0.12486927228854644</v>
      </c>
      <c r="O1247" s="1">
        <f>Table1[[#This Row],[cx]]*$W$10+Table1[[#This Row],[cy]]*$X$10+Table1[[#This Row],[cz]]*$Y$10</f>
        <v>-0.51463711436747039</v>
      </c>
      <c r="P1247" s="1">
        <f>Table1[[#This Row],[cx]]*$W$11+Table1[[#This Row],[cy]]*$X$11+Table1[[#This Row],[cz]]*$Y$11</f>
        <v>0.89859505966577213</v>
      </c>
      <c r="Q1247">
        <f t="shared" si="101"/>
        <v>7.729359485016637E-3</v>
      </c>
      <c r="R1247">
        <f t="shared" si="102"/>
        <v>-76.361569324587165</v>
      </c>
      <c r="AF1247">
        <f t="shared" si="103"/>
        <v>-14.776180465967338</v>
      </c>
      <c r="AG1247">
        <f t="shared" si="104"/>
        <v>-8.3451875818599532</v>
      </c>
      <c r="AH1247">
        <f t="shared" si="105"/>
        <v>-229.42565108700819</v>
      </c>
      <c r="AI1247">
        <f>SQRT(Table1[[#This Row],[ax]]*Table1[[#This Row],[ax]]+Table1[[#This Row],[ay]]*Table1[[#This Row],[ay]]+Table1[[#This Row],[az]]*Table1[[#This Row],[az]])-9.807</f>
        <v>4.9660938732027624</v>
      </c>
    </row>
    <row r="1248" spans="1:35" x14ac:dyDescent="0.25">
      <c r="A1248">
        <v>68898108</v>
      </c>
      <c r="B1248">
        <v>-0.54554100000000005</v>
      </c>
      <c r="C1248">
        <v>0.91202499999999997</v>
      </c>
      <c r="D1248">
        <v>9.8108280000000008</v>
      </c>
      <c r="E1248">
        <v>-5.9540000000000001E-3</v>
      </c>
      <c r="F1248">
        <v>-0.101975</v>
      </c>
      <c r="G1248">
        <v>-5.7699360000000004</v>
      </c>
      <c r="H1248">
        <v>-5.7726499999999996</v>
      </c>
      <c r="I1248">
        <v>5.42943</v>
      </c>
      <c r="J1248">
        <v>78.361839000000003</v>
      </c>
      <c r="K1248">
        <f>Table1[[#This Row],[mx]]-$W$8</f>
        <v>2.136526574284348</v>
      </c>
      <c r="L1248">
        <f>Table1[[#This Row],[my]]-$X$8</f>
        <v>-4.6878513092120393</v>
      </c>
      <c r="M1248" s="1">
        <f>Table1[[#This Row],[mz]]-$Y$8</f>
        <v>55.758832606784395</v>
      </c>
      <c r="N1248" s="1">
        <f>Table1[[#This Row],[cx]]*$W$9+Table1[[#This Row],[cy]]*$X$9+Table1[[#This Row],[cz]]*$Y$9</f>
        <v>0.13668662341175397</v>
      </c>
      <c r="O1248" s="1">
        <f>Table1[[#This Row],[cx]]*$W$10+Table1[[#This Row],[cy]]*$X$10+Table1[[#This Row],[cz]]*$Y$10</f>
        <v>-0.50941568775841717</v>
      </c>
      <c r="P1248" s="1">
        <f>Table1[[#This Row],[cx]]*$W$11+Table1[[#This Row],[cy]]*$X$11+Table1[[#This Row],[cz]]*$Y$11</f>
        <v>0.95798110598419939</v>
      </c>
      <c r="Q1248">
        <f t="shared" si="101"/>
        <v>3.8382834309031555E-2</v>
      </c>
      <c r="R1248">
        <f t="shared" si="102"/>
        <v>-74.980157701052619</v>
      </c>
      <c r="AF1248">
        <f t="shared" si="103"/>
        <v>-0.34113907122089215</v>
      </c>
      <c r="AG1248">
        <f t="shared" si="104"/>
        <v>-5.8427371158465693</v>
      </c>
      <c r="AH1248">
        <f t="shared" si="105"/>
        <v>-330.59298086059619</v>
      </c>
      <c r="AI1248">
        <f>SQRT(Table1[[#This Row],[ax]]*Table1[[#This Row],[ax]]+Table1[[#This Row],[ay]]*Table1[[#This Row],[ay]]+Table1[[#This Row],[az]]*Table1[[#This Row],[az]])-9.807</f>
        <v>6.1219222782295191E-2</v>
      </c>
    </row>
    <row r="1249" spans="1:35" x14ac:dyDescent="0.25">
      <c r="A1249">
        <v>68949594</v>
      </c>
      <c r="B1249">
        <v>3.3885999999999999E-2</v>
      </c>
      <c r="C1249">
        <v>0.67738200000000004</v>
      </c>
      <c r="D1249">
        <v>9.9520940000000007</v>
      </c>
      <c r="E1249">
        <v>7.3619999999999996E-3</v>
      </c>
      <c r="F1249">
        <v>-7.6940999999999996E-2</v>
      </c>
      <c r="G1249">
        <v>-4.5632390000000003</v>
      </c>
      <c r="H1249">
        <v>-5.7726499999999996</v>
      </c>
      <c r="I1249">
        <v>5.0674679999999999</v>
      </c>
      <c r="J1249">
        <v>78.708572000000004</v>
      </c>
      <c r="K1249">
        <f>Table1[[#This Row],[mx]]-$W$8</f>
        <v>2.136526574284348</v>
      </c>
      <c r="L1249">
        <f>Table1[[#This Row],[my]]-$X$8</f>
        <v>-5.0498133092120394</v>
      </c>
      <c r="M1249" s="1">
        <f>Table1[[#This Row],[mz]]-$Y$8</f>
        <v>56.105565606784396</v>
      </c>
      <c r="N1249" s="1">
        <f>Table1[[#This Row],[cx]]*$W$9+Table1[[#This Row],[cy]]*$X$9+Table1[[#This Row],[cz]]*$Y$9</f>
        <v>0.13724944293811908</v>
      </c>
      <c r="O1249" s="1">
        <f>Table1[[#This Row],[cx]]*$W$10+Table1[[#This Row],[cy]]*$X$10+Table1[[#This Row],[cz]]*$Y$10</f>
        <v>-0.51861294945509451</v>
      </c>
      <c r="P1249" s="1">
        <f>Table1[[#This Row],[cx]]*$W$11+Table1[[#This Row],[cy]]*$X$11+Table1[[#This Row],[cz]]*$Y$11</f>
        <v>0.96157140974447819</v>
      </c>
      <c r="Q1249">
        <f t="shared" si="101"/>
        <v>4.5120717203922391E-2</v>
      </c>
      <c r="R1249">
        <f t="shared" si="102"/>
        <v>-75.176664436233281</v>
      </c>
      <c r="AF1249">
        <f t="shared" si="103"/>
        <v>0.42181152877531203</v>
      </c>
      <c r="AG1249">
        <f t="shared" si="104"/>
        <v>-4.4083945715160668</v>
      </c>
      <c r="AH1249">
        <f t="shared" si="105"/>
        <v>-261.45433560949829</v>
      </c>
      <c r="AI1249">
        <f>SQRT(Table1[[#This Row],[ax]]*Table1[[#This Row],[ax]]+Table1[[#This Row],[ay]]*Table1[[#This Row],[ay]]+Table1[[#This Row],[az]]*Table1[[#This Row],[az]])-9.807</f>
        <v>0.16817767359338909</v>
      </c>
    </row>
    <row r="1250" spans="1:35" x14ac:dyDescent="0.25">
      <c r="A1250">
        <v>69001075</v>
      </c>
      <c r="B1250">
        <v>-3.8113980000000001</v>
      </c>
      <c r="C1250">
        <v>-0.16781499999999999</v>
      </c>
      <c r="D1250">
        <v>9.746181</v>
      </c>
      <c r="E1250">
        <v>-3.5569999999999998E-3</v>
      </c>
      <c r="F1250">
        <v>-5.4836000000000003E-2</v>
      </c>
      <c r="G1250">
        <v>-2.5442659999999999</v>
      </c>
      <c r="H1250">
        <v>-4.5098820000000002</v>
      </c>
      <c r="I1250">
        <v>4.8864869999999998</v>
      </c>
      <c r="J1250">
        <v>78.535210000000006</v>
      </c>
      <c r="K1250">
        <f>Table1[[#This Row],[mx]]-$W$8</f>
        <v>3.3992945742843474</v>
      </c>
      <c r="L1250">
        <f>Table1[[#This Row],[my]]-$X$8</f>
        <v>-5.2307943092120395</v>
      </c>
      <c r="M1250" s="1">
        <f>Table1[[#This Row],[mz]]-$Y$8</f>
        <v>55.932203606784398</v>
      </c>
      <c r="N1250" s="1">
        <f>Table1[[#This Row],[cx]]*$W$9+Table1[[#This Row],[cy]]*$X$9+Table1[[#This Row],[cz]]*$Y$9</f>
        <v>0.16096750293168782</v>
      </c>
      <c r="O1250" s="1">
        <f>Table1[[#This Row],[cx]]*$W$10+Table1[[#This Row],[cy]]*$X$10+Table1[[#This Row],[cz]]*$Y$10</f>
        <v>-0.51983471129065151</v>
      </c>
      <c r="P1250" s="1">
        <f>Table1[[#This Row],[cx]]*$W$11+Table1[[#This Row],[cy]]*$X$11+Table1[[#This Row],[cz]]*$Y$11</f>
        <v>0.95565891842929496</v>
      </c>
      <c r="Q1250">
        <f t="shared" si="101"/>
        <v>4.3857838976485812E-2</v>
      </c>
      <c r="R1250">
        <f t="shared" si="102"/>
        <v>-72.794792107880866</v>
      </c>
      <c r="AF1250">
        <f t="shared" si="103"/>
        <v>-0.20380108772803382</v>
      </c>
      <c r="AG1250">
        <f t="shared" si="104"/>
        <v>-3.1418713653793824</v>
      </c>
      <c r="AH1250">
        <f t="shared" si="105"/>
        <v>-145.77570375863189</v>
      </c>
      <c r="AI1250">
        <f>SQRT(Table1[[#This Row],[ax]]*Table1[[#This Row],[ax]]+Table1[[#This Row],[ay]]*Table1[[#This Row],[ay]]+Table1[[#This Row],[az]]*Table1[[#This Row],[az]])-9.807</f>
        <v>0.65927730730415846</v>
      </c>
    </row>
    <row r="1251" spans="1:35" x14ac:dyDescent="0.25">
      <c r="A1251">
        <v>69052561</v>
      </c>
      <c r="B1251">
        <v>-0.81370500000000001</v>
      </c>
      <c r="C1251">
        <v>-0.85977400000000004</v>
      </c>
      <c r="D1251">
        <v>9.8323769999999993</v>
      </c>
      <c r="E1251">
        <v>7.0399999999999998E-4</v>
      </c>
      <c r="F1251">
        <v>-8.763E-3</v>
      </c>
      <c r="G1251">
        <v>-0.52183100000000004</v>
      </c>
      <c r="H1251">
        <v>-4.5098820000000002</v>
      </c>
      <c r="I1251">
        <v>4.1625629999999996</v>
      </c>
      <c r="J1251">
        <v>77.841742999999994</v>
      </c>
      <c r="K1251">
        <f>Table1[[#This Row],[mx]]-$W$8</f>
        <v>3.3992945742843474</v>
      </c>
      <c r="L1251">
        <f>Table1[[#This Row],[my]]-$X$8</f>
        <v>-5.9547183092120397</v>
      </c>
      <c r="M1251" s="1">
        <f>Table1[[#This Row],[mz]]-$Y$8</f>
        <v>55.238736606784386</v>
      </c>
      <c r="N1251" s="1">
        <f>Table1[[#This Row],[cx]]*$W$9+Table1[[#This Row],[cy]]*$X$9+Table1[[#This Row],[cz]]*$Y$9</f>
        <v>0.15969280829989121</v>
      </c>
      <c r="O1251" s="1">
        <f>Table1[[#This Row],[cx]]*$W$10+Table1[[#This Row],[cy]]*$X$10+Table1[[#This Row],[cz]]*$Y$10</f>
        <v>-0.52763728672757282</v>
      </c>
      <c r="P1251" s="1">
        <f>Table1[[#This Row],[cx]]*$W$11+Table1[[#This Row],[cy]]*$X$11+Table1[[#This Row],[cz]]*$Y$11</f>
        <v>0.93811182111186431</v>
      </c>
      <c r="Q1251">
        <f t="shared" si="101"/>
        <v>3.3840063162120605E-2</v>
      </c>
      <c r="R1251">
        <f t="shared" si="102"/>
        <v>-73.161223905907008</v>
      </c>
      <c r="AF1251">
        <f t="shared" si="103"/>
        <v>4.0336228777209951E-2</v>
      </c>
      <c r="AG1251">
        <f t="shared" si="104"/>
        <v>-0.50208291587314036</v>
      </c>
      <c r="AH1251">
        <f t="shared" si="105"/>
        <v>-29.898713919091264</v>
      </c>
      <c r="AI1251">
        <f>SQRT(Table1[[#This Row],[ax]]*Table1[[#This Row],[ax]]+Table1[[#This Row],[ay]]*Table1[[#This Row],[ay]]+Table1[[#This Row],[az]]*Table1[[#This Row],[az]])-9.807</f>
        <v>9.638147443740408E-2</v>
      </c>
    </row>
    <row r="1252" spans="1:35" x14ac:dyDescent="0.25">
      <c r="A1252">
        <v>69104041</v>
      </c>
      <c r="B1252">
        <v>-0.26779900000000001</v>
      </c>
      <c r="C1252">
        <v>9.3650000000000001E-3</v>
      </c>
      <c r="D1252">
        <v>9.8682920000000003</v>
      </c>
      <c r="E1252">
        <v>6.829E-3</v>
      </c>
      <c r="F1252">
        <v>-5.0699999999999996E-4</v>
      </c>
      <c r="G1252">
        <v>0.28405399999999997</v>
      </c>
      <c r="H1252">
        <v>-5.9530450000000004</v>
      </c>
      <c r="I1252">
        <v>5.2484489999999999</v>
      </c>
      <c r="J1252">
        <v>79.575408999999993</v>
      </c>
      <c r="K1252">
        <f>Table1[[#This Row],[mx]]-$W$8</f>
        <v>1.9561315742843473</v>
      </c>
      <c r="L1252">
        <f>Table1[[#This Row],[my]]-$X$8</f>
        <v>-4.8688323092120394</v>
      </c>
      <c r="M1252" s="1">
        <f>Table1[[#This Row],[mz]]-$Y$8</f>
        <v>56.972402606784385</v>
      </c>
      <c r="N1252" s="1">
        <f>Table1[[#This Row],[cx]]*$W$9+Table1[[#This Row],[cy]]*$X$9+Table1[[#This Row],[cz]]*$Y$9</f>
        <v>0.13533448016752198</v>
      </c>
      <c r="O1252" s="1">
        <f>Table1[[#This Row],[cx]]*$W$10+Table1[[#This Row],[cy]]*$X$10+Table1[[#This Row],[cz]]*$Y$10</f>
        <v>-0.52206243915088524</v>
      </c>
      <c r="P1252" s="1">
        <f>Table1[[#This Row],[cx]]*$W$11+Table1[[#This Row],[cy]]*$X$11+Table1[[#This Row],[cz]]*$Y$11</f>
        <v>0.97854007450163483</v>
      </c>
      <c r="Q1252">
        <f t="shared" si="101"/>
        <v>6.1705187752241597E-2</v>
      </c>
      <c r="R1252">
        <f t="shared" si="102"/>
        <v>-75.467091706680534</v>
      </c>
      <c r="AF1252">
        <f t="shared" si="103"/>
        <v>0.3912728782948392</v>
      </c>
      <c r="AG1252">
        <f t="shared" si="104"/>
        <v>-2.9048960213132736E-2</v>
      </c>
      <c r="AH1252">
        <f t="shared" si="105"/>
        <v>16.275095353809085</v>
      </c>
      <c r="AI1252">
        <f>SQRT(Table1[[#This Row],[ax]]*Table1[[#This Row],[ax]]+Table1[[#This Row],[ay]]*Table1[[#This Row],[ay]]+Table1[[#This Row],[az]]*Table1[[#This Row],[az]])-9.807</f>
        <v>6.4929446916139E-2</v>
      </c>
    </row>
    <row r="1253" spans="1:35" x14ac:dyDescent="0.25">
      <c r="A1253">
        <v>69155512</v>
      </c>
      <c r="B1253">
        <v>2.243846</v>
      </c>
      <c r="C1253">
        <v>0.224854</v>
      </c>
      <c r="D1253">
        <v>9.5642130000000005</v>
      </c>
      <c r="E1253">
        <v>6.2960000000000004E-3</v>
      </c>
      <c r="F1253">
        <v>8.2819999999999994E-3</v>
      </c>
      <c r="G1253">
        <v>1.048127</v>
      </c>
      <c r="H1253">
        <v>-5.2314639999999999</v>
      </c>
      <c r="I1253">
        <v>4.8864869999999998</v>
      </c>
      <c r="J1253">
        <v>78.535210000000006</v>
      </c>
      <c r="K1253">
        <f>Table1[[#This Row],[mx]]-$W$8</f>
        <v>2.6777125742843477</v>
      </c>
      <c r="L1253">
        <f>Table1[[#This Row],[my]]-$X$8</f>
        <v>-5.2307943092120395</v>
      </c>
      <c r="M1253" s="1">
        <f>Table1[[#This Row],[mz]]-$Y$8</f>
        <v>55.932203606784398</v>
      </c>
      <c r="N1253" s="1">
        <f>Table1[[#This Row],[cx]]*$W$9+Table1[[#This Row],[cy]]*$X$9+Table1[[#This Row],[cz]]*$Y$9</f>
        <v>0.14723222581838794</v>
      </c>
      <c r="O1253" s="1">
        <f>Table1[[#This Row],[cx]]*$W$10+Table1[[#This Row],[cy]]*$X$10+Table1[[#This Row],[cz]]*$Y$10</f>
        <v>-0.5202512361979883</v>
      </c>
      <c r="P1253" s="1">
        <f>Table1[[#This Row],[cx]]*$W$11+Table1[[#This Row],[cy]]*$X$11+Table1[[#This Row],[cz]]*$Y$11</f>
        <v>0.95653080544528757</v>
      </c>
      <c r="Q1253">
        <f t="shared" si="101"/>
        <v>4.2969085582377262E-2</v>
      </c>
      <c r="R1253">
        <f t="shared" si="102"/>
        <v>-74.198372123515369</v>
      </c>
      <c r="AF1253">
        <f t="shared" si="103"/>
        <v>0.36073422781436632</v>
      </c>
      <c r="AG1253">
        <f t="shared" si="104"/>
        <v>0.47452364592734775</v>
      </c>
      <c r="AH1253">
        <f t="shared" si="105"/>
        <v>60.053253493708439</v>
      </c>
      <c r="AI1253">
        <f>SQRT(Table1[[#This Row],[ax]]*Table1[[#This Row],[ax]]+Table1[[#This Row],[ay]]*Table1[[#This Row],[ay]]+Table1[[#This Row],[az]]*Table1[[#This Row],[az]])-9.807</f>
        <v>1.9473146678874897E-2</v>
      </c>
    </row>
    <row r="1254" spans="1:35" x14ac:dyDescent="0.25">
      <c r="A1254">
        <v>69207000</v>
      </c>
      <c r="B1254">
        <v>-0.95496999999999999</v>
      </c>
      <c r="C1254">
        <v>-0.15105399999999999</v>
      </c>
      <c r="D1254">
        <v>9.5594239999999999</v>
      </c>
      <c r="E1254">
        <v>1.1089999999999999E-2</v>
      </c>
      <c r="F1254">
        <v>1.6271000000000001E-2</v>
      </c>
      <c r="G1254">
        <v>0.81829200000000002</v>
      </c>
      <c r="H1254">
        <v>-4.3294870000000003</v>
      </c>
      <c r="I1254">
        <v>4.7055059999999997</v>
      </c>
      <c r="J1254">
        <v>76.628174000000001</v>
      </c>
      <c r="K1254">
        <f>Table1[[#This Row],[mx]]-$W$8</f>
        <v>3.5796895742843473</v>
      </c>
      <c r="L1254">
        <f>Table1[[#This Row],[my]]-$X$8</f>
        <v>-5.4117753092120395</v>
      </c>
      <c r="M1254" s="1">
        <f>Table1[[#This Row],[mz]]-$Y$8</f>
        <v>54.025167606784393</v>
      </c>
      <c r="N1254" s="1">
        <f>Table1[[#This Row],[cx]]*$W$9+Table1[[#This Row],[cy]]*$X$9+Table1[[#This Row],[cz]]*$Y$9</f>
        <v>0.16108221673689785</v>
      </c>
      <c r="O1254" s="1">
        <f>Table1[[#This Row],[cx]]*$W$10+Table1[[#This Row],[cy]]*$X$10+Table1[[#This Row],[cz]]*$Y$10</f>
        <v>-0.50844126635525355</v>
      </c>
      <c r="P1254" s="1">
        <f>Table1[[#This Row],[cx]]*$W$11+Table1[[#This Row],[cy]]*$X$11+Table1[[#This Row],[cz]]*$Y$11</f>
        <v>0.92014448841543817</v>
      </c>
      <c r="Q1254">
        <f t="shared" si="101"/>
        <v>1.7193996784233934E-2</v>
      </c>
      <c r="R1254">
        <f t="shared" si="102"/>
        <v>-72.42097660272708</v>
      </c>
      <c r="AF1254">
        <f t="shared" si="103"/>
        <v>0.63541019480008287</v>
      </c>
      <c r="AG1254">
        <f t="shared" si="104"/>
        <v>0.93225962845736254</v>
      </c>
      <c r="AH1254">
        <f t="shared" si="105"/>
        <v>46.88467800931916</v>
      </c>
      <c r="AI1254">
        <f>SQRT(Table1[[#This Row],[ax]]*Table1[[#This Row],[ax]]+Table1[[#This Row],[ay]]*Table1[[#This Row],[ay]]+Table1[[#This Row],[az]]*Table1[[#This Row],[az]])-9.807</f>
        <v>-0.19880702610568868</v>
      </c>
    </row>
    <row r="1255" spans="1:35" x14ac:dyDescent="0.25">
      <c r="A1255">
        <v>69258478</v>
      </c>
      <c r="B1255">
        <v>-0.78497300000000003</v>
      </c>
      <c r="C1255">
        <v>-0.268376</v>
      </c>
      <c r="D1255">
        <v>9.7820970000000003</v>
      </c>
      <c r="E1255">
        <v>-1.2879E-2</v>
      </c>
      <c r="F1255">
        <v>3.7044000000000001E-2</v>
      </c>
      <c r="G1255">
        <v>1.4840930000000001</v>
      </c>
      <c r="H1255">
        <v>-5.9530450000000004</v>
      </c>
      <c r="I1255">
        <v>5.610411</v>
      </c>
      <c r="J1255">
        <v>79.228675999999993</v>
      </c>
      <c r="K1255">
        <f>Table1[[#This Row],[mx]]-$W$8</f>
        <v>1.9561315742843473</v>
      </c>
      <c r="L1255">
        <f>Table1[[#This Row],[my]]-$X$8</f>
        <v>-4.5068703092120392</v>
      </c>
      <c r="M1255" s="1">
        <f>Table1[[#This Row],[mz]]-$Y$8</f>
        <v>56.625669606784385</v>
      </c>
      <c r="N1255" s="1">
        <f>Table1[[#This Row],[cx]]*$W$9+Table1[[#This Row],[cy]]*$X$9+Table1[[#This Row],[cz]]*$Y$9</f>
        <v>0.13477166064115689</v>
      </c>
      <c r="O1255" s="1">
        <f>Table1[[#This Row],[cx]]*$W$10+Table1[[#This Row],[cy]]*$X$10+Table1[[#This Row],[cz]]*$Y$10</f>
        <v>-0.5128651774542079</v>
      </c>
      <c r="P1255" s="1">
        <f>Table1[[#This Row],[cx]]*$W$11+Table1[[#This Row],[cy]]*$X$11+Table1[[#This Row],[cz]]*$Y$11</f>
        <v>0.97494977074135591</v>
      </c>
      <c r="Q1255">
        <f t="shared" si="101"/>
        <v>5.3694689608167909E-2</v>
      </c>
      <c r="R1255">
        <f t="shared" si="102"/>
        <v>-75.276589299067354</v>
      </c>
      <c r="AF1255">
        <f t="shared" si="103"/>
        <v>-0.73791234434898723</v>
      </c>
      <c r="AG1255">
        <f t="shared" si="104"/>
        <v>2.1224648562826216</v>
      </c>
      <c r="AH1255">
        <f t="shared" si="105"/>
        <v>85.03226530490889</v>
      </c>
      <c r="AI1255">
        <f>SQRT(Table1[[#This Row],[ax]]*Table1[[#This Row],[ax]]+Table1[[#This Row],[ay]]*Table1[[#This Row],[ay]]+Table1[[#This Row],[az]]*Table1[[#This Row],[az]])-9.807</f>
        <v>1.0210907661809543E-2</v>
      </c>
    </row>
    <row r="1256" spans="1:35" x14ac:dyDescent="0.25">
      <c r="A1256">
        <v>69309962</v>
      </c>
      <c r="B1256">
        <v>-1.730731</v>
      </c>
      <c r="C1256">
        <v>-0.42879600000000001</v>
      </c>
      <c r="D1256">
        <v>9.5235099999999999</v>
      </c>
      <c r="E1256">
        <v>-8.0850000000000002E-3</v>
      </c>
      <c r="F1256">
        <v>0.02</v>
      </c>
      <c r="G1256">
        <v>1.5615920000000001</v>
      </c>
      <c r="H1256">
        <v>-7.3962070000000004</v>
      </c>
      <c r="I1256">
        <v>4.5245249999999997</v>
      </c>
      <c r="J1256">
        <v>76.454802999999998</v>
      </c>
      <c r="K1256">
        <f>Table1[[#This Row],[mx]]-$W$8</f>
        <v>0.5129695742843472</v>
      </c>
      <c r="L1256">
        <f>Table1[[#This Row],[my]]-$X$8</f>
        <v>-5.5927563092120396</v>
      </c>
      <c r="M1256" s="1">
        <f>Table1[[#This Row],[mz]]-$Y$8</f>
        <v>53.85179660678439</v>
      </c>
      <c r="N1256" s="1">
        <f>Table1[[#This Row],[cx]]*$W$9+Table1[[#This Row],[cy]]*$X$9+Table1[[#This Row],[cz]]*$Y$9</f>
        <v>0.10238867461436904</v>
      </c>
      <c r="O1256" s="1">
        <f>Table1[[#This Row],[cx]]*$W$10+Table1[[#This Row],[cy]]*$X$10+Table1[[#This Row],[cz]]*$Y$10</f>
        <v>-0.51216210659326222</v>
      </c>
      <c r="P1256" s="1">
        <f>Table1[[#This Row],[cx]]*$W$11+Table1[[#This Row],[cy]]*$X$11+Table1[[#This Row],[cz]]*$Y$11</f>
        <v>0.91946315390151767</v>
      </c>
      <c r="Q1256">
        <f t="shared" si="101"/>
        <v>1.3972647916108015E-2</v>
      </c>
      <c r="R1256">
        <f t="shared" si="102"/>
        <v>-78.694773335275386</v>
      </c>
      <c r="AF1256">
        <f t="shared" si="103"/>
        <v>-0.46323637736327061</v>
      </c>
      <c r="AG1256">
        <f t="shared" si="104"/>
        <v>1.1459155902616465</v>
      </c>
      <c r="AH1256">
        <f t="shared" si="105"/>
        <v>89.472630921393261</v>
      </c>
      <c r="AI1256">
        <f>SQRT(Table1[[#This Row],[ax]]*Table1[[#This Row],[ax]]+Table1[[#This Row],[ay]]*Table1[[#This Row],[ay]]+Table1[[#This Row],[az]]*Table1[[#This Row],[az]])-9.807</f>
        <v>-0.11800941665866915</v>
      </c>
    </row>
    <row r="1257" spans="1:35" x14ac:dyDescent="0.25">
      <c r="A1257">
        <v>69361439</v>
      </c>
      <c r="B1257">
        <v>5.3899879999999998</v>
      </c>
      <c r="C1257">
        <v>0.46907500000000002</v>
      </c>
      <c r="D1257">
        <v>9.6264660000000006</v>
      </c>
      <c r="E1257">
        <v>1.769E-3</v>
      </c>
      <c r="F1257">
        <v>2.7456999999999999E-2</v>
      </c>
      <c r="G1257">
        <v>2.3208709999999999</v>
      </c>
      <c r="H1257">
        <v>-7.3962070000000004</v>
      </c>
      <c r="I1257">
        <v>4.5245249999999997</v>
      </c>
      <c r="J1257">
        <v>79.228675999999993</v>
      </c>
      <c r="K1257">
        <f>Table1[[#This Row],[mx]]-$W$8</f>
        <v>0.5129695742843472</v>
      </c>
      <c r="L1257">
        <f>Table1[[#This Row],[my]]-$X$8</f>
        <v>-5.5927563092120396</v>
      </c>
      <c r="M1257" s="1">
        <f>Table1[[#This Row],[mz]]-$Y$8</f>
        <v>56.625669606784385</v>
      </c>
      <c r="N1257" s="1">
        <f>Table1[[#This Row],[cx]]*$W$9+Table1[[#This Row],[cy]]*$X$9+Table1[[#This Row],[cz]]*$Y$9</f>
        <v>0.10718935409816491</v>
      </c>
      <c r="O1257" s="1">
        <f>Table1[[#This Row],[cx]]*$W$10+Table1[[#This Row],[cy]]*$X$10+Table1[[#This Row],[cz]]*$Y$10</f>
        <v>-0.53334605596482942</v>
      </c>
      <c r="P1257" s="1">
        <f>Table1[[#This Row],[cx]]*$W$11+Table1[[#This Row],[cy]]*$X$11+Table1[[#This Row],[cz]]*$Y$11</f>
        <v>0.96891868838087969</v>
      </c>
      <c r="Q1257">
        <f t="shared" si="101"/>
        <v>5.5108030939430175E-2</v>
      </c>
      <c r="R1257">
        <f t="shared" si="102"/>
        <v>-78.636349343024932</v>
      </c>
      <c r="AF1257">
        <f t="shared" si="103"/>
        <v>0.10135623395864263</v>
      </c>
      <c r="AG1257">
        <f t="shared" si="104"/>
        <v>1.5731702180907012</v>
      </c>
      <c r="AH1257">
        <f t="shared" si="105"/>
        <v>132.97611309430687</v>
      </c>
      <c r="AI1257">
        <f>SQRT(Table1[[#This Row],[ax]]*Table1[[#This Row],[ax]]+Table1[[#This Row],[ay]]*Table1[[#This Row],[ay]]+Table1[[#This Row],[az]]*Table1[[#This Row],[az]])-9.807</f>
        <v>1.2356830817933471</v>
      </c>
    </row>
    <row r="1258" spans="1:35" x14ac:dyDescent="0.25">
      <c r="A1258">
        <v>69412919</v>
      </c>
      <c r="B1258">
        <v>0.36190800000000001</v>
      </c>
      <c r="C1258">
        <v>0.22006600000000001</v>
      </c>
      <c r="D1258">
        <v>9.7533650000000005</v>
      </c>
      <c r="E1258">
        <v>1.6417000000000001E-2</v>
      </c>
      <c r="F1258">
        <v>6.8204000000000001E-2</v>
      </c>
      <c r="G1258">
        <v>4.5742050000000001</v>
      </c>
      <c r="H1258">
        <v>-6.6746259999999999</v>
      </c>
      <c r="I1258">
        <v>4.1625629999999996</v>
      </c>
      <c r="J1258">
        <v>79.575408999999993</v>
      </c>
      <c r="K1258">
        <f>Table1[[#This Row],[mx]]-$W$8</f>
        <v>1.2345505742843477</v>
      </c>
      <c r="L1258">
        <f>Table1[[#This Row],[my]]-$X$8</f>
        <v>-5.9547183092120397</v>
      </c>
      <c r="M1258" s="1">
        <f>Table1[[#This Row],[mz]]-$Y$8</f>
        <v>56.972402606784385</v>
      </c>
      <c r="N1258" s="1">
        <f>Table1[[#This Row],[cx]]*$W$9+Table1[[#This Row],[cy]]*$X$9+Table1[[#This Row],[cz]]*$Y$9</f>
        <v>0.12148743170288016</v>
      </c>
      <c r="O1258" s="1">
        <f>Table1[[#This Row],[cx]]*$W$10+Table1[[#This Row],[cy]]*$X$10+Table1[[#This Row],[cz]]*$Y$10</f>
        <v>-0.54212679333140845</v>
      </c>
      <c r="P1258" s="1">
        <f>Table1[[#This Row],[cx]]*$W$11+Table1[[#This Row],[cy]]*$X$11+Table1[[#This Row],[cz]]*$Y$11</f>
        <v>0.97163710633346523</v>
      </c>
      <c r="Q1258">
        <f t="shared" si="101"/>
        <v>6.3877165144647252E-2</v>
      </c>
      <c r="R1258">
        <f t="shared" si="102"/>
        <v>-77.369027694912745</v>
      </c>
      <c r="AF1258">
        <f t="shared" si="103"/>
        <v>0.94062481226627259</v>
      </c>
      <c r="AG1258">
        <f t="shared" si="104"/>
        <v>3.9078013459102667</v>
      </c>
      <c r="AH1258">
        <f t="shared" si="105"/>
        <v>262.08264112763874</v>
      </c>
      <c r="AI1258">
        <f>SQRT(Table1[[#This Row],[ax]]*Table1[[#This Row],[ax]]+Table1[[#This Row],[ay]]*Table1[[#This Row],[ay]]+Table1[[#This Row],[az]]*Table1[[#This Row],[az]])-9.807</f>
        <v>-4.4442175943590456E-2</v>
      </c>
    </row>
    <row r="1259" spans="1:35" x14ac:dyDescent="0.25">
      <c r="A1259">
        <v>69464391</v>
      </c>
      <c r="B1259">
        <v>-2.3532549999999999</v>
      </c>
      <c r="C1259">
        <v>8.8377999999999998E-2</v>
      </c>
      <c r="D1259">
        <v>10.260961999999999</v>
      </c>
      <c r="E1259">
        <v>2.1742999999999998E-2</v>
      </c>
      <c r="F1259">
        <v>6.6605999999999999E-2</v>
      </c>
      <c r="G1259">
        <v>5.8458839999999999</v>
      </c>
      <c r="H1259">
        <v>-10.282533000000001</v>
      </c>
      <c r="I1259">
        <v>4.1625629999999996</v>
      </c>
      <c r="J1259">
        <v>78.535210000000006</v>
      </c>
      <c r="K1259">
        <f>Table1[[#This Row],[mx]]-$W$8</f>
        <v>-2.3733564257156532</v>
      </c>
      <c r="L1259">
        <f>Table1[[#This Row],[my]]-$X$8</f>
        <v>-5.9547183092120397</v>
      </c>
      <c r="M1259" s="1">
        <f>Table1[[#This Row],[mz]]-$Y$8</f>
        <v>55.932203606784398</v>
      </c>
      <c r="N1259" s="1">
        <f>Table1[[#This Row],[cx]]*$W$9+Table1[[#This Row],[cy]]*$X$9+Table1[[#This Row],[cz]]*$Y$9</f>
        <v>5.1010854275842898E-2</v>
      </c>
      <c r="O1259" s="1">
        <f>Table1[[#This Row],[cx]]*$W$10+Table1[[#This Row],[cy]]*$X$10+Table1[[#This Row],[cz]]*$Y$10</f>
        <v>-0.53626546089676974</v>
      </c>
      <c r="P1259" s="1">
        <f>Table1[[#This Row],[cx]]*$W$11+Table1[[#This Row],[cy]]*$X$11+Table1[[#This Row],[cz]]*$Y$11</f>
        <v>0.95745077253183097</v>
      </c>
      <c r="Q1259">
        <f t="shared" si="101"/>
        <v>4.2805430802411865E-2</v>
      </c>
      <c r="R1259">
        <f t="shared" si="102"/>
        <v>-84.566237664587106</v>
      </c>
      <c r="AF1259">
        <f t="shared" si="103"/>
        <v>1.2457821339529489</v>
      </c>
      <c r="AG1259">
        <f t="shared" si="104"/>
        <v>3.816242690248361</v>
      </c>
      <c r="AH1259">
        <f t="shared" si="105"/>
        <v>334.94448072305573</v>
      </c>
      <c r="AI1259">
        <f>SQRT(Table1[[#This Row],[ax]]*Table1[[#This Row],[ax]]+Table1[[#This Row],[ay]]*Table1[[#This Row],[ay]]+Table1[[#This Row],[az]]*Table1[[#This Row],[az]])-9.807</f>
        <v>0.72072344485515849</v>
      </c>
    </row>
    <row r="1260" spans="1:35" x14ac:dyDescent="0.25">
      <c r="A1260">
        <v>69515867</v>
      </c>
      <c r="B1260">
        <v>8.3493720000000007</v>
      </c>
      <c r="C1260">
        <v>2.0636950000000001</v>
      </c>
      <c r="D1260">
        <v>9.8874469999999999</v>
      </c>
      <c r="E1260">
        <v>1.0824E-2</v>
      </c>
      <c r="F1260">
        <v>0.140377</v>
      </c>
      <c r="G1260">
        <v>-8.7234259999999999</v>
      </c>
      <c r="H1260">
        <v>-11.184509</v>
      </c>
      <c r="I1260">
        <v>5.7913920000000001</v>
      </c>
      <c r="J1260">
        <v>76.974907000000002</v>
      </c>
      <c r="K1260">
        <f>Table1[[#This Row],[mx]]-$W$8</f>
        <v>-3.2753324257156526</v>
      </c>
      <c r="L1260">
        <f>Table1[[#This Row],[my]]-$X$8</f>
        <v>-4.3258893092120392</v>
      </c>
      <c r="M1260" s="1">
        <f>Table1[[#This Row],[mz]]-$Y$8</f>
        <v>54.371900606784394</v>
      </c>
      <c r="N1260" s="1">
        <f>Table1[[#This Row],[cx]]*$W$9+Table1[[#This Row],[cy]]*$X$9+Table1[[#This Row],[cz]]*$Y$9</f>
        <v>3.1309090779951074E-2</v>
      </c>
      <c r="O1260" s="1">
        <f>Table1[[#This Row],[cx]]*$W$10+Table1[[#This Row],[cy]]*$X$10+Table1[[#This Row],[cz]]*$Y$10</f>
        <v>-0.49539840416372727</v>
      </c>
      <c r="P1260" s="1">
        <f>Table1[[#This Row],[cx]]*$W$11+Table1[[#This Row],[cy]]*$X$11+Table1[[#This Row],[cz]]*$Y$11</f>
        <v>0.94238418233736954</v>
      </c>
      <c r="Q1260">
        <f t="shared" si="101"/>
        <v>1.8086964350008873E-2</v>
      </c>
      <c r="R1260">
        <f t="shared" si="102"/>
        <v>-86.383726564412584</v>
      </c>
      <c r="AF1260">
        <f t="shared" si="103"/>
        <v>0.62016951744960302</v>
      </c>
      <c r="AG1260">
        <f t="shared" si="104"/>
        <v>8.0430096407079574</v>
      </c>
      <c r="AH1260">
        <f t="shared" si="105"/>
        <v>-499.81549269468968</v>
      </c>
      <c r="AI1260">
        <f>SQRT(Table1[[#This Row],[ax]]*Table1[[#This Row],[ax]]+Table1[[#This Row],[ay]]*Table1[[#This Row],[ay]]+Table1[[#This Row],[az]]*Table1[[#This Row],[az]])-9.807</f>
        <v>3.2976731369087577</v>
      </c>
    </row>
    <row r="1261" spans="1:35" x14ac:dyDescent="0.25">
      <c r="A1261">
        <v>69567355</v>
      </c>
      <c r="B1261">
        <v>5.7850510000000002</v>
      </c>
      <c r="C1261">
        <v>0.97427799999999998</v>
      </c>
      <c r="D1261">
        <v>9.6240710000000007</v>
      </c>
      <c r="E1261">
        <v>9.0985999999999997E-2</v>
      </c>
      <c r="F1261">
        <v>0.20216300000000001</v>
      </c>
      <c r="G1261">
        <v>-8.7234259999999999</v>
      </c>
      <c r="H1261">
        <v>-11.545299999999999</v>
      </c>
      <c r="I1261">
        <v>8.3251259999999991</v>
      </c>
      <c r="J1261">
        <v>77.321640000000002</v>
      </c>
      <c r="K1261">
        <f>Table1[[#This Row],[mx]]-$W$8</f>
        <v>-3.6361234257156516</v>
      </c>
      <c r="L1261">
        <f>Table1[[#This Row],[my]]-$X$8</f>
        <v>-1.7921553092120401</v>
      </c>
      <c r="M1261" s="1">
        <f>Table1[[#This Row],[mz]]-$Y$8</f>
        <v>54.718633606784394</v>
      </c>
      <c r="N1261" s="1">
        <f>Table1[[#This Row],[cx]]*$W$9+Table1[[#This Row],[cy]]*$X$9+Table1[[#This Row],[cz]]*$Y$9</f>
        <v>2.530237944644409E-2</v>
      </c>
      <c r="O1261" s="1">
        <f>Table1[[#This Row],[cx]]*$W$10+Table1[[#This Row],[cy]]*$X$10+Table1[[#This Row],[cz]]*$Y$10</f>
        <v>-0.45240971537960645</v>
      </c>
      <c r="P1261" s="1">
        <f>Table1[[#This Row],[cx]]*$W$11+Table1[[#This Row],[cy]]*$X$11+Table1[[#This Row],[cz]]*$Y$11</f>
        <v>0.96714337354127933</v>
      </c>
      <c r="Q1261">
        <f t="shared" si="101"/>
        <v>1.9791162319730448E-2</v>
      </c>
      <c r="R1261">
        <f t="shared" si="102"/>
        <v>-86.798895363448253</v>
      </c>
      <c r="AF1261">
        <f t="shared" si="103"/>
        <v>5.2131137947773079</v>
      </c>
      <c r="AG1261">
        <f t="shared" si="104"/>
        <v>11.583086673703262</v>
      </c>
      <c r="AH1261">
        <f t="shared" si="105"/>
        <v>-499.81549269468968</v>
      </c>
      <c r="AI1261">
        <f>SQRT(Table1[[#This Row],[ax]]*Table1[[#This Row],[ax]]+Table1[[#This Row],[ay]]*Table1[[#This Row],[ay]]+Table1[[#This Row],[az]]*Table1[[#This Row],[az]])-9.807</f>
        <v>1.4641479143397813</v>
      </c>
    </row>
    <row r="1262" spans="1:35" x14ac:dyDescent="0.25">
      <c r="A1262">
        <v>69618839</v>
      </c>
      <c r="B1262">
        <v>-2.2526929999999998</v>
      </c>
      <c r="C1262">
        <v>1.8051079999999999</v>
      </c>
      <c r="D1262">
        <v>9.5043550000000003</v>
      </c>
      <c r="E1262">
        <v>6.5630000000000003E-3</v>
      </c>
      <c r="F1262">
        <v>0.162215</v>
      </c>
      <c r="G1262">
        <v>-8.7234259999999999</v>
      </c>
      <c r="H1262">
        <v>-9.7413460000000001</v>
      </c>
      <c r="I1262">
        <v>10.496898</v>
      </c>
      <c r="J1262">
        <v>73.507568000000006</v>
      </c>
      <c r="K1262">
        <f>Table1[[#This Row],[mx]]-$W$8</f>
        <v>-1.8321694257156524</v>
      </c>
      <c r="L1262">
        <f>Table1[[#This Row],[my]]-$X$8</f>
        <v>0.37961669078796056</v>
      </c>
      <c r="M1262" s="1">
        <f>Table1[[#This Row],[mz]]-$Y$8</f>
        <v>50.904561606784398</v>
      </c>
      <c r="N1262" s="1">
        <f>Table1[[#This Row],[cx]]*$W$9+Table1[[#This Row],[cy]]*$X$9+Table1[[#This Row],[cz]]*$Y$9</f>
        <v>5.326320551814457E-2</v>
      </c>
      <c r="O1262" s="1">
        <f>Table1[[#This Row],[cx]]*$W$10+Table1[[#This Row],[cy]]*$X$10+Table1[[#This Row],[cz]]*$Y$10</f>
        <v>-0.38294483937647877</v>
      </c>
      <c r="P1262" s="1">
        <f>Table1[[#This Row],[cx]]*$W$11+Table1[[#This Row],[cy]]*$X$11+Table1[[#This Row],[cz]]*$Y$11</f>
        <v>0.91251206542526109</v>
      </c>
      <c r="Q1262">
        <f t="shared" si="101"/>
        <v>3.1819465021344444E-4</v>
      </c>
      <c r="R1262">
        <f t="shared" si="102"/>
        <v>-82.08161978042385</v>
      </c>
      <c r="AF1262">
        <f t="shared" si="103"/>
        <v>0.3760322009443593</v>
      </c>
      <c r="AG1262">
        <f t="shared" si="104"/>
        <v>9.2942348737146485</v>
      </c>
      <c r="AH1262">
        <f t="shared" si="105"/>
        <v>-499.81549269468968</v>
      </c>
      <c r="AI1262">
        <f>SQRT(Table1[[#This Row],[ax]]*Table1[[#This Row],[ax]]+Table1[[#This Row],[ay]]*Table1[[#This Row],[ay]]+Table1[[#This Row],[az]]*Table1[[#This Row],[az]])-9.807</f>
        <v>0.12606622397827394</v>
      </c>
    </row>
    <row r="1263" spans="1:35" x14ac:dyDescent="0.25">
      <c r="A1263">
        <v>69670326</v>
      </c>
      <c r="B1263">
        <v>-0.90468899999999997</v>
      </c>
      <c r="C1263">
        <v>2.2815789999999998</v>
      </c>
      <c r="D1263">
        <v>9.4564690000000002</v>
      </c>
      <c r="E1263">
        <v>1.2688E-2</v>
      </c>
      <c r="F1263">
        <v>0.15262700000000001</v>
      </c>
      <c r="G1263">
        <v>-8.7234259999999999</v>
      </c>
      <c r="H1263">
        <v>-7.7569980000000003</v>
      </c>
      <c r="I1263">
        <v>10.315917000000001</v>
      </c>
      <c r="J1263">
        <v>73.334198000000001</v>
      </c>
      <c r="K1263">
        <f>Table1[[#This Row],[mx]]-$W$8</f>
        <v>0.15217857428434733</v>
      </c>
      <c r="L1263">
        <f>Table1[[#This Row],[my]]-$X$8</f>
        <v>0.19863569078796139</v>
      </c>
      <c r="M1263" s="1">
        <f>Table1[[#This Row],[mz]]-$Y$8</f>
        <v>50.731191606784392</v>
      </c>
      <c r="N1263" s="1">
        <f>Table1[[#This Row],[cx]]*$W$9+Table1[[#This Row],[cy]]*$X$9+Table1[[#This Row],[cz]]*$Y$9</f>
        <v>9.0716490709693995E-2</v>
      </c>
      <c r="O1263" s="1">
        <f>Table1[[#This Row],[cx]]*$W$10+Table1[[#This Row],[cy]]*$X$10+Table1[[#This Row],[cz]]*$Y$10</f>
        <v>-0.3837500163635183</v>
      </c>
      <c r="P1263" s="1">
        <f>Table1[[#This Row],[cx]]*$W$11+Table1[[#This Row],[cy]]*$X$11+Table1[[#This Row],[cz]]*$Y$11</f>
        <v>0.90572754687824297</v>
      </c>
      <c r="Q1263">
        <f t="shared" si="101"/>
        <v>5.8390150959264668E-4</v>
      </c>
      <c r="R1263">
        <f t="shared" si="102"/>
        <v>-76.699741109668096</v>
      </c>
      <c r="AF1263">
        <f t="shared" si="103"/>
        <v>0.72696885046198845</v>
      </c>
      <c r="AG1263">
        <f t="shared" si="104"/>
        <v>8.7448829397432171</v>
      </c>
      <c r="AH1263">
        <f t="shared" si="105"/>
        <v>-499.81549269468968</v>
      </c>
      <c r="AI1263">
        <f>SQRT(Table1[[#This Row],[ax]]*Table1[[#This Row],[ax]]+Table1[[#This Row],[ay]]*Table1[[#This Row],[ay]]+Table1[[#This Row],[az]]*Table1[[#This Row],[az]])-9.807</f>
        <v>-3.7206201361104974E-2</v>
      </c>
    </row>
    <row r="1264" spans="1:35" x14ac:dyDescent="0.25">
      <c r="A1264">
        <v>69721811</v>
      </c>
      <c r="B1264">
        <v>7.2431950000000001</v>
      </c>
      <c r="C1264">
        <v>0.58639699999999995</v>
      </c>
      <c r="D1264">
        <v>9.9209669999999992</v>
      </c>
      <c r="E1264">
        <v>0.11841699999999999</v>
      </c>
      <c r="F1264">
        <v>0.119337</v>
      </c>
      <c r="G1264">
        <v>7.779102</v>
      </c>
      <c r="H1264">
        <v>-7.7569980000000003</v>
      </c>
      <c r="I1264">
        <v>7.4202209999999997</v>
      </c>
      <c r="J1264">
        <v>71.947265999999999</v>
      </c>
      <c r="K1264">
        <f>Table1[[#This Row],[mx]]-$W$8</f>
        <v>0.15217857428434733</v>
      </c>
      <c r="L1264">
        <f>Table1[[#This Row],[my]]-$X$8</f>
        <v>-2.6970603092120395</v>
      </c>
      <c r="M1264" s="1">
        <f>Table1[[#This Row],[mz]]-$Y$8</f>
        <v>49.344259606784391</v>
      </c>
      <c r="N1264" s="1">
        <f>Table1[[#This Row],[cx]]*$W$9+Table1[[#This Row],[cy]]*$X$9+Table1[[#This Row],[cz]]*$Y$9</f>
        <v>8.8018051059066821E-2</v>
      </c>
      <c r="O1264" s="1">
        <f>Table1[[#This Row],[cx]]*$W$10+Table1[[#This Row],[cy]]*$X$10+Table1[[#This Row],[cz]]*$Y$10</f>
        <v>-0.42555228897850872</v>
      </c>
      <c r="P1264" s="1">
        <f>Table1[[#This Row],[cx]]*$W$11+Table1[[#This Row],[cy]]*$X$11+Table1[[#This Row],[cz]]*$Y$11</f>
        <v>0.8602669159336751</v>
      </c>
      <c r="Q1264">
        <f t="shared" si="101"/>
        <v>5.0550543466435166E-3</v>
      </c>
      <c r="R1264">
        <f t="shared" si="102"/>
        <v>-78.314149181228586</v>
      </c>
      <c r="AF1264">
        <f t="shared" si="103"/>
        <v>6.7847943226006695</v>
      </c>
      <c r="AG1264">
        <f t="shared" si="104"/>
        <v>6.8375064397527048</v>
      </c>
      <c r="AH1264">
        <f t="shared" si="105"/>
        <v>445.70971300177774</v>
      </c>
      <c r="AI1264">
        <f>SQRT(Table1[[#This Row],[ax]]*Table1[[#This Row],[ax]]+Table1[[#This Row],[ay]]*Table1[[#This Row],[ay]]+Table1[[#This Row],[az]]*Table1[[#This Row],[az]])-9.807</f>
        <v>2.4906957786702044</v>
      </c>
    </row>
    <row r="1265" spans="1:35" x14ac:dyDescent="0.25">
      <c r="A1265">
        <v>69773295</v>
      </c>
      <c r="B1265">
        <v>10.473138000000001</v>
      </c>
      <c r="C1265">
        <v>3.03579</v>
      </c>
      <c r="D1265">
        <v>10.354340000000001</v>
      </c>
      <c r="E1265">
        <v>0.14504900000000001</v>
      </c>
      <c r="F1265">
        <v>4.8230000000000002E-2</v>
      </c>
      <c r="G1265">
        <v>5.8954199999999997</v>
      </c>
      <c r="H1265">
        <v>-9.0197649999999996</v>
      </c>
      <c r="I1265">
        <v>6.1533540000000002</v>
      </c>
      <c r="J1265">
        <v>70.386962999999994</v>
      </c>
      <c r="K1265">
        <f>Table1[[#This Row],[mx]]-$W$8</f>
        <v>-1.110588425715652</v>
      </c>
      <c r="L1265">
        <f>Table1[[#This Row],[my]]-$X$8</f>
        <v>-3.9639273092120391</v>
      </c>
      <c r="M1265" s="1">
        <f>Table1[[#This Row],[mz]]-$Y$8</f>
        <v>47.783956606784386</v>
      </c>
      <c r="N1265" s="1">
        <f>Table1[[#This Row],[cx]]*$W$9+Table1[[#This Row],[cy]]*$X$9+Table1[[#This Row],[cz]]*$Y$9</f>
        <v>6.1150541309747217E-2</v>
      </c>
      <c r="O1265" s="1">
        <f>Table1[[#This Row],[cx]]*$W$10+Table1[[#This Row],[cy]]*$X$10+Table1[[#This Row],[cz]]*$Y$10</f>
        <v>-0.43728770763360125</v>
      </c>
      <c r="P1265" s="1">
        <f>Table1[[#This Row],[cx]]*$W$11+Table1[[#This Row],[cy]]*$X$11+Table1[[#This Row],[cz]]*$Y$11</f>
        <v>0.8249033253115754</v>
      </c>
      <c r="Q1265">
        <f t="shared" si="101"/>
        <v>1.55188249706259E-2</v>
      </c>
      <c r="R1265">
        <f t="shared" si="102"/>
        <v>-82.039351566273737</v>
      </c>
      <c r="AF1265">
        <f t="shared" si="103"/>
        <v>8.310695522593079</v>
      </c>
      <c r="AG1265">
        <f t="shared" si="104"/>
        <v>2.7633754459159605</v>
      </c>
      <c r="AH1265">
        <f t="shared" si="105"/>
        <v>337.78268445701576</v>
      </c>
      <c r="AI1265">
        <f>SQRT(Table1[[#This Row],[ax]]*Table1[[#This Row],[ax]]+Table1[[#This Row],[ay]]*Table1[[#This Row],[ay]]+Table1[[#This Row],[az]]*Table1[[#This Row],[az]])-9.807</f>
        <v>5.2301206461457905</v>
      </c>
    </row>
    <row r="1266" spans="1:35" x14ac:dyDescent="0.25">
      <c r="A1266">
        <v>69824784</v>
      </c>
      <c r="B1266">
        <v>5.1553440000000004</v>
      </c>
      <c r="C1266">
        <v>3.337475</v>
      </c>
      <c r="D1266">
        <v>9.5306929999999994</v>
      </c>
      <c r="E1266">
        <v>5.2102999999999997E-2</v>
      </c>
      <c r="F1266">
        <v>0.15901899999999999</v>
      </c>
      <c r="G1266">
        <v>-8.7234259999999999</v>
      </c>
      <c r="H1266">
        <v>-11.364903999999999</v>
      </c>
      <c r="I1266">
        <v>6.6962970000000004</v>
      </c>
      <c r="J1266">
        <v>71.947265999999999</v>
      </c>
      <c r="K1266">
        <f>Table1[[#This Row],[mx]]-$W$8</f>
        <v>-3.4557274257156516</v>
      </c>
      <c r="L1266">
        <f>Table1[[#This Row],[my]]-$X$8</f>
        <v>-3.4209843092120389</v>
      </c>
      <c r="M1266" s="1">
        <f>Table1[[#This Row],[mz]]-$Y$8</f>
        <v>49.344259606784391</v>
      </c>
      <c r="N1266" s="1">
        <f>Table1[[#This Row],[cx]]*$W$9+Table1[[#This Row],[cy]]*$X$9+Table1[[#This Row],[cz]]*$Y$9</f>
        <v>1.9267214708171873E-2</v>
      </c>
      <c r="O1266" s="1">
        <f>Table1[[#This Row],[cx]]*$W$10+Table1[[#This Row],[cy]]*$X$10+Table1[[#This Row],[cz]]*$Y$10</f>
        <v>-0.44073346443985517</v>
      </c>
      <c r="P1266" s="1">
        <f>Table1[[#This Row],[cx]]*$W$11+Table1[[#This Row],[cy]]*$X$11+Table1[[#This Row],[cz]]*$Y$11</f>
        <v>0.85944311019653252</v>
      </c>
      <c r="Q1266">
        <f t="shared" si="101"/>
        <v>4.4542713943541172E-3</v>
      </c>
      <c r="R1266">
        <f t="shared" si="102"/>
        <v>-87.496837122908062</v>
      </c>
      <c r="AF1266">
        <f t="shared" si="103"/>
        <v>2.9852819999701281</v>
      </c>
      <c r="AG1266">
        <f t="shared" si="104"/>
        <v>9.111117562390838</v>
      </c>
      <c r="AH1266">
        <f t="shared" si="105"/>
        <v>-499.81549269468968</v>
      </c>
      <c r="AI1266">
        <f>SQRT(Table1[[#This Row],[ax]]*Table1[[#This Row],[ax]]+Table1[[#This Row],[ay]]*Table1[[#This Row],[ay]]+Table1[[#This Row],[az]]*Table1[[#This Row],[az]])-9.807</f>
        <v>1.5310077700718647</v>
      </c>
    </row>
    <row r="1267" spans="1:35" x14ac:dyDescent="0.25">
      <c r="A1267">
        <v>69876264</v>
      </c>
      <c r="B1267">
        <v>3.9677600000000002</v>
      </c>
      <c r="C1267">
        <v>2.4659409999999999</v>
      </c>
      <c r="D1267">
        <v>10.050261000000001</v>
      </c>
      <c r="E1267">
        <v>2.8667000000000002E-2</v>
      </c>
      <c r="F1267">
        <v>0.29484199999999999</v>
      </c>
      <c r="G1267">
        <v>-8.7234259999999999</v>
      </c>
      <c r="H1267">
        <v>-12.808066</v>
      </c>
      <c r="I1267">
        <v>6.6962970000000004</v>
      </c>
      <c r="J1267">
        <v>71.253799000000001</v>
      </c>
      <c r="K1267">
        <f>Table1[[#This Row],[mx]]-$W$8</f>
        <v>-4.8988894257156526</v>
      </c>
      <c r="L1267">
        <f>Table1[[#This Row],[my]]-$X$8</f>
        <v>-3.4209843092120389</v>
      </c>
      <c r="M1267" s="1">
        <f>Table1[[#This Row],[mz]]-$Y$8</f>
        <v>48.650792606784393</v>
      </c>
      <c r="N1267" s="1">
        <f>Table1[[#This Row],[cx]]*$W$9+Table1[[#This Row],[cy]]*$X$9+Table1[[#This Row],[cz]]*$Y$9</f>
        <v>-9.4034691561305922E-3</v>
      </c>
      <c r="O1267" s="1">
        <f>Table1[[#This Row],[cx]]*$W$10+Table1[[#This Row],[cy]]*$X$10+Table1[[#This Row],[cz]]*$Y$10</f>
        <v>-0.43627053530335641</v>
      </c>
      <c r="P1267" s="1">
        <f>Table1[[#This Row],[cx]]*$W$11+Table1[[#This Row],[cy]]*$X$11+Table1[[#This Row],[cz]]*$Y$11</f>
        <v>0.84882302047839764</v>
      </c>
      <c r="Q1267">
        <f t="shared" si="101"/>
        <v>7.9350815493872112E-3</v>
      </c>
      <c r="R1267">
        <f t="shared" si="102"/>
        <v>-91.234774386532536</v>
      </c>
      <c r="AF1267">
        <f t="shared" si="103"/>
        <v>1.6424981113015311</v>
      </c>
      <c r="AG1267">
        <f t="shared" si="104"/>
        <v>16.893202223196219</v>
      </c>
      <c r="AH1267">
        <f t="shared" si="105"/>
        <v>-499.81549269468968</v>
      </c>
      <c r="AI1267">
        <f>SQRT(Table1[[#This Row],[ax]]*Table1[[#This Row],[ax]]+Table1[[#This Row],[ay]]*Table1[[#This Row],[ay]]+Table1[[#This Row],[az]]*Table1[[#This Row],[az]])-9.807</f>
        <v>1.2759477397126631</v>
      </c>
    </row>
    <row r="1268" spans="1:35" x14ac:dyDescent="0.25">
      <c r="A1268">
        <v>69927756</v>
      </c>
      <c r="B1268">
        <v>1.741039</v>
      </c>
      <c r="C1268">
        <v>2.2767900000000001</v>
      </c>
      <c r="D1268">
        <v>9.6504089999999998</v>
      </c>
      <c r="E1268">
        <v>7.6339000000000004E-2</v>
      </c>
      <c r="F1268">
        <v>0.206424</v>
      </c>
      <c r="G1268">
        <v>-8.7234259999999999</v>
      </c>
      <c r="H1268">
        <v>-12.266881</v>
      </c>
      <c r="I1268">
        <v>11.944746</v>
      </c>
      <c r="J1268">
        <v>71.427161999999996</v>
      </c>
      <c r="K1268">
        <f>Table1[[#This Row],[mx]]-$W$8</f>
        <v>-4.3577044257156521</v>
      </c>
      <c r="L1268">
        <f>Table1[[#This Row],[my]]-$X$8</f>
        <v>1.827464690787961</v>
      </c>
      <c r="M1268" s="1">
        <f>Table1[[#This Row],[mz]]-$Y$8</f>
        <v>48.824155606784387</v>
      </c>
      <c r="N1268" s="1">
        <f>Table1[[#This Row],[cx]]*$W$9+Table1[[#This Row],[cy]]*$X$9+Table1[[#This Row],[cz]]*$Y$9</f>
        <v>1.738315763689588E-3</v>
      </c>
      <c r="O1268" s="1">
        <f>Table1[[#This Row],[cx]]*$W$10+Table1[[#This Row],[cy]]*$X$10+Table1[[#This Row],[cz]]*$Y$10</f>
        <v>-0.3423175973555751</v>
      </c>
      <c r="P1268" s="1">
        <f>Table1[[#This Row],[cx]]*$W$11+Table1[[#This Row],[cy]]*$X$11+Table1[[#This Row],[cz]]*$Y$11</f>
        <v>0.88883846638661346</v>
      </c>
      <c r="Q1268">
        <f t="shared" si="101"/>
        <v>8.608466395384675E-3</v>
      </c>
      <c r="R1268">
        <f t="shared" si="102"/>
        <v>-89.709050012636311</v>
      </c>
      <c r="AF1268">
        <f t="shared" si="103"/>
        <v>4.3739025122491917</v>
      </c>
      <c r="AG1268">
        <f t="shared" si="104"/>
        <v>11.827223990208505</v>
      </c>
      <c r="AH1268">
        <f t="shared" si="105"/>
        <v>-499.81549269468968</v>
      </c>
      <c r="AI1268">
        <f>SQRT(Table1[[#This Row],[ax]]*Table1[[#This Row],[ax]]+Table1[[#This Row],[ay]]*Table1[[#This Row],[ay]]+Table1[[#This Row],[az]]*Table1[[#This Row],[az]])-9.807</f>
        <v>0.26004442082689927</v>
      </c>
    </row>
    <row r="1269" spans="1:35" x14ac:dyDescent="0.25">
      <c r="A1269">
        <v>69979238</v>
      </c>
      <c r="B1269">
        <v>5.1505559999999999</v>
      </c>
      <c r="C1269">
        <v>1.381313</v>
      </c>
      <c r="D1269">
        <v>9.9999800000000008</v>
      </c>
      <c r="E1269">
        <v>0.101106</v>
      </c>
      <c r="F1269">
        <v>0.185917</v>
      </c>
      <c r="G1269">
        <v>-8.7234259999999999</v>
      </c>
      <c r="H1269">
        <v>-9.2001609999999996</v>
      </c>
      <c r="I1269">
        <v>12.84965</v>
      </c>
      <c r="J1269">
        <v>71.947265999999999</v>
      </c>
      <c r="K1269">
        <f>Table1[[#This Row],[mx]]-$W$8</f>
        <v>-1.290984425715652</v>
      </c>
      <c r="L1269">
        <f>Table1[[#This Row],[my]]-$X$8</f>
        <v>2.7323686907879612</v>
      </c>
      <c r="M1269" s="1">
        <f>Table1[[#This Row],[mz]]-$Y$8</f>
        <v>49.344259606784391</v>
      </c>
      <c r="N1269" s="1">
        <f>Table1[[#This Row],[cx]]*$W$9+Table1[[#This Row],[cy]]*$X$9+Table1[[#This Row],[cz]]*$Y$9</f>
        <v>6.1106467695926661E-2</v>
      </c>
      <c r="O1269" s="1">
        <f>Table1[[#This Row],[cx]]*$W$10+Table1[[#This Row],[cy]]*$X$10+Table1[[#This Row],[cz]]*$Y$10</f>
        <v>-0.32814620705764247</v>
      </c>
      <c r="P1269" s="1">
        <f>Table1[[#This Row],[cx]]*$W$11+Table1[[#This Row],[cy]]*$X$11+Table1[[#This Row],[cz]]*$Y$11</f>
        <v>0.90088495147675862</v>
      </c>
      <c r="Q1269">
        <f t="shared" si="101"/>
        <v>5.9278251309353965E-3</v>
      </c>
      <c r="R1269">
        <f t="shared" si="102"/>
        <v>-79.451364051071451</v>
      </c>
      <c r="AF1269">
        <f t="shared" si="103"/>
        <v>5.7929470834497012</v>
      </c>
      <c r="AG1269">
        <f t="shared" si="104"/>
        <v>10.652259439733726</v>
      </c>
      <c r="AH1269">
        <f t="shared" si="105"/>
        <v>-499.81549269468968</v>
      </c>
      <c r="AI1269">
        <f>SQRT(Table1[[#This Row],[ax]]*Table1[[#This Row],[ax]]+Table1[[#This Row],[ay]]*Table1[[#This Row],[ay]]+Table1[[#This Row],[az]]*Table1[[#This Row],[az]])-9.807</f>
        <v>1.5259542800412369</v>
      </c>
    </row>
    <row r="1270" spans="1:35" x14ac:dyDescent="0.25">
      <c r="A1270">
        <v>70030710</v>
      </c>
      <c r="B1270">
        <v>15.429387</v>
      </c>
      <c r="C1270">
        <v>2.2983389999999999</v>
      </c>
      <c r="D1270">
        <v>10.057444</v>
      </c>
      <c r="E1270">
        <v>6.8614999999999995E-2</v>
      </c>
      <c r="F1270">
        <v>0.16301399999999999</v>
      </c>
      <c r="G1270">
        <v>8.1365040000000004</v>
      </c>
      <c r="H1270">
        <v>-6.8550209999999998</v>
      </c>
      <c r="I1270">
        <v>9.0490490000000001</v>
      </c>
      <c r="J1270">
        <v>74.547768000000005</v>
      </c>
      <c r="K1270">
        <f>Table1[[#This Row],[mx]]-$W$8</f>
        <v>1.0541555742843478</v>
      </c>
      <c r="L1270">
        <f>Table1[[#This Row],[my]]-$X$8</f>
        <v>-1.0682323092120392</v>
      </c>
      <c r="M1270" s="1">
        <f>Table1[[#This Row],[mz]]-$Y$8</f>
        <v>51.944761606784397</v>
      </c>
      <c r="N1270" s="1">
        <f>Table1[[#This Row],[cx]]*$W$9+Table1[[#This Row],[cy]]*$X$9+Table1[[#This Row],[cz]]*$Y$9</f>
        <v>0.10985545361122194</v>
      </c>
      <c r="O1270" s="1">
        <f>Table1[[#This Row],[cx]]*$W$10+Table1[[#This Row],[cy]]*$X$10+Table1[[#This Row],[cz]]*$Y$10</f>
        <v>-0.41541982891646856</v>
      </c>
      <c r="P1270" s="1">
        <f>Table1[[#This Row],[cx]]*$W$11+Table1[[#This Row],[cy]]*$X$11+Table1[[#This Row],[cz]]*$Y$11</f>
        <v>0.91720382494420871</v>
      </c>
      <c r="Q1270">
        <f t="shared" si="101"/>
        <v>6.7105407465506742E-4</v>
      </c>
      <c r="R1270">
        <f t="shared" si="102"/>
        <v>-75.187520944784779</v>
      </c>
      <c r="AF1270">
        <f t="shared" si="103"/>
        <v>3.9313499112901433</v>
      </c>
      <c r="AG1270">
        <f t="shared" si="104"/>
        <v>9.3400142015456016</v>
      </c>
      <c r="AH1270">
        <f t="shared" si="105"/>
        <v>466.18733919131239</v>
      </c>
      <c r="AI1270">
        <f>SQRT(Table1[[#This Row],[ax]]*Table1[[#This Row],[ax]]+Table1[[#This Row],[ay]]*Table1[[#This Row],[ay]]+Table1[[#This Row],[az]]*Table1[[#This Row],[az]])-9.807</f>
        <v>8.7537253405632303</v>
      </c>
    </row>
    <row r="1271" spans="1:35" x14ac:dyDescent="0.25">
      <c r="A1271">
        <v>70082194</v>
      </c>
      <c r="B1271">
        <v>9.8123039999999992</v>
      </c>
      <c r="C1271">
        <v>2.485096</v>
      </c>
      <c r="D1271">
        <v>9.5953400000000002</v>
      </c>
      <c r="E1271">
        <v>8.5926000000000002E-2</v>
      </c>
      <c r="F1271">
        <v>0.237317</v>
      </c>
      <c r="G1271">
        <v>-8.7234259999999999</v>
      </c>
      <c r="H1271">
        <v>-8.1177879999999991</v>
      </c>
      <c r="I1271">
        <v>6.6962970000000004</v>
      </c>
      <c r="J1271">
        <v>75.414603999999997</v>
      </c>
      <c r="K1271">
        <f>Table1[[#This Row],[mx]]-$W$8</f>
        <v>-0.2086114257156515</v>
      </c>
      <c r="L1271">
        <f>Table1[[#This Row],[my]]-$X$8</f>
        <v>-3.4209843092120389</v>
      </c>
      <c r="M1271" s="1">
        <f>Table1[[#This Row],[mz]]-$Y$8</f>
        <v>52.811597606784389</v>
      </c>
      <c r="N1271" s="1">
        <f>Table1[[#This Row],[cx]]*$W$9+Table1[[#This Row],[cy]]*$X$9+Table1[[#This Row],[cz]]*$Y$9</f>
        <v>8.7076748343215257E-2</v>
      </c>
      <c r="O1271" s="1">
        <f>Table1[[#This Row],[cx]]*$W$10+Table1[[#This Row],[cy]]*$X$10+Table1[[#This Row],[cz]]*$Y$10</f>
        <v>-0.46533901598290334</v>
      </c>
      <c r="P1271" s="1">
        <f>Table1[[#This Row],[cx]]*$W$11+Table1[[#This Row],[cy]]*$X$11+Table1[[#This Row],[cz]]*$Y$11</f>
        <v>0.91733898240423706</v>
      </c>
      <c r="Q1271">
        <f t="shared" si="101"/>
        <v>4.3077653188230459E-3</v>
      </c>
      <c r="R1271">
        <f t="shared" si="102"/>
        <v>-79.401080334628602</v>
      </c>
      <c r="AF1271">
        <f t="shared" si="103"/>
        <v>4.9231971504411121</v>
      </c>
      <c r="AG1271">
        <f t="shared" si="104"/>
        <v>13.597262506706157</v>
      </c>
      <c r="AH1271">
        <f t="shared" si="105"/>
        <v>-499.81549269468968</v>
      </c>
      <c r="AI1271">
        <f>SQRT(Table1[[#This Row],[ax]]*Table1[[#This Row],[ax]]+Table1[[#This Row],[ay]]*Table1[[#This Row],[ay]]+Table1[[#This Row],[az]]*Table1[[#This Row],[az]])-9.807</f>
        <v>4.1403137784030655</v>
      </c>
    </row>
    <row r="1272" spans="1:35" x14ac:dyDescent="0.25">
      <c r="A1272">
        <v>70133666</v>
      </c>
      <c r="B1272">
        <v>6.6924999999999999</v>
      </c>
      <c r="C1272">
        <v>2.1882000000000001</v>
      </c>
      <c r="D1272">
        <v>9.485201</v>
      </c>
      <c r="E1272">
        <v>6.6217999999999999E-2</v>
      </c>
      <c r="F1272">
        <v>0.245307</v>
      </c>
      <c r="G1272">
        <v>-8.7234259999999999</v>
      </c>
      <c r="H1272">
        <v>-11.545299999999999</v>
      </c>
      <c r="I1272">
        <v>6.5153160000000003</v>
      </c>
      <c r="J1272">
        <v>77.321640000000002</v>
      </c>
      <c r="K1272">
        <f>Table1[[#This Row],[mx]]-$W$8</f>
        <v>-3.6361234257156516</v>
      </c>
      <c r="L1272">
        <f>Table1[[#This Row],[my]]-$X$8</f>
        <v>-3.6019653092120389</v>
      </c>
      <c r="M1272" s="1">
        <f>Table1[[#This Row],[mz]]-$Y$8</f>
        <v>54.718633606784394</v>
      </c>
      <c r="N1272" s="1">
        <f>Table1[[#This Row],[cx]]*$W$9+Table1[[#This Row],[cy]]*$X$9+Table1[[#This Row],[cz]]*$Y$9</f>
        <v>2.5116062135957934E-2</v>
      </c>
      <c r="O1272" s="1">
        <f>Table1[[#This Row],[cx]]*$W$10+Table1[[#This Row],[cy]]*$X$10+Table1[[#This Row],[cz]]*$Y$10</f>
        <v>-0.48515609846364804</v>
      </c>
      <c r="P1272" s="1">
        <f>Table1[[#This Row],[cx]]*$W$11+Table1[[#This Row],[cy]]*$X$11+Table1[[#This Row],[cz]]*$Y$11</f>
        <v>0.95418528358150778</v>
      </c>
      <c r="Q1272">
        <f t="shared" si="101"/>
        <v>2.1455456411852092E-2</v>
      </c>
      <c r="R1272">
        <f t="shared" si="102"/>
        <v>-87.036498429745151</v>
      </c>
      <c r="AF1272">
        <f t="shared" si="103"/>
        <v>3.794011927797285</v>
      </c>
      <c r="AG1272">
        <f t="shared" si="104"/>
        <v>14.055055785015686</v>
      </c>
      <c r="AH1272">
        <f t="shared" si="105"/>
        <v>-499.81549269468968</v>
      </c>
      <c r="AI1272">
        <f>SQRT(Table1[[#This Row],[ax]]*Table1[[#This Row],[ax]]+Table1[[#This Row],[ay]]*Table1[[#This Row],[ay]]+Table1[[#This Row],[az]]*Table1[[#This Row],[az]])-9.807</f>
        <v>2.0059934182831487</v>
      </c>
    </row>
    <row r="1273" spans="1:35" x14ac:dyDescent="0.25">
      <c r="A1273">
        <v>70185132</v>
      </c>
      <c r="B1273">
        <v>1.408228</v>
      </c>
      <c r="C1273">
        <v>3.8163399999999998</v>
      </c>
      <c r="D1273">
        <v>9.8443489999999994</v>
      </c>
      <c r="E1273">
        <v>3.6657000000000002E-2</v>
      </c>
      <c r="F1273">
        <v>0.163546</v>
      </c>
      <c r="G1273">
        <v>-8.7234259999999999</v>
      </c>
      <c r="H1273">
        <v>-9.9217410000000008</v>
      </c>
      <c r="I1273">
        <v>11.401802999999999</v>
      </c>
      <c r="J1273">
        <v>77.495002999999997</v>
      </c>
      <c r="K1273">
        <f>Table1[[#This Row],[mx]]-$W$8</f>
        <v>-2.0125644257156532</v>
      </c>
      <c r="L1273">
        <f>Table1[[#This Row],[my]]-$X$8</f>
        <v>1.28452169078796</v>
      </c>
      <c r="M1273" s="1">
        <f>Table1[[#This Row],[mz]]-$Y$8</f>
        <v>54.891996606784389</v>
      </c>
      <c r="N1273" s="1">
        <f>Table1[[#This Row],[cx]]*$W$9+Table1[[#This Row],[cy]]*$X$9+Table1[[#This Row],[cz]]*$Y$9</f>
        <v>5.6823518298580442E-2</v>
      </c>
      <c r="O1273" s="1">
        <f>Table1[[#This Row],[cx]]*$W$10+Table1[[#This Row],[cy]]*$X$10+Table1[[#This Row],[cz]]*$Y$10</f>
        <v>-0.3971276491944315</v>
      </c>
      <c r="P1273" s="1">
        <f>Table1[[#This Row],[cx]]*$W$11+Table1[[#This Row],[cy]]*$X$11+Table1[[#This Row],[cz]]*$Y$11</f>
        <v>0.9903012797654811</v>
      </c>
      <c r="Q1273">
        <f t="shared" si="101"/>
        <v>2.0060730064372624E-2</v>
      </c>
      <c r="R1273">
        <f t="shared" si="102"/>
        <v>-81.857031998358195</v>
      </c>
      <c r="AF1273">
        <f t="shared" si="103"/>
        <v>2.1002913896110589</v>
      </c>
      <c r="AG1273">
        <f t="shared" si="104"/>
        <v>9.3704955562465617</v>
      </c>
      <c r="AH1273">
        <f t="shared" si="105"/>
        <v>-499.81549269468968</v>
      </c>
      <c r="AI1273">
        <f>SQRT(Table1[[#This Row],[ax]]*Table1[[#This Row],[ax]]+Table1[[#This Row],[ay]]*Table1[[#This Row],[ay]]+Table1[[#This Row],[az]]*Table1[[#This Row],[az]])-9.807</f>
        <v>0.84470241460889639</v>
      </c>
    </row>
    <row r="1274" spans="1:35" x14ac:dyDescent="0.25">
      <c r="A1274">
        <v>70236620</v>
      </c>
      <c r="B1274">
        <v>3.0148190000000001</v>
      </c>
      <c r="C1274">
        <v>2.1666509999999999</v>
      </c>
      <c r="D1274">
        <v>9.5522410000000004</v>
      </c>
      <c r="E1274">
        <v>2.8400999999999999E-2</v>
      </c>
      <c r="F1274">
        <v>0.18431900000000001</v>
      </c>
      <c r="G1274">
        <v>-8.7234259999999999</v>
      </c>
      <c r="H1274">
        <v>-9.2001609999999996</v>
      </c>
      <c r="I1274">
        <v>12.125726999999999</v>
      </c>
      <c r="J1274">
        <v>74.721137999999996</v>
      </c>
      <c r="K1274">
        <f>Table1[[#This Row],[mx]]-$W$8</f>
        <v>-1.290984425715652</v>
      </c>
      <c r="L1274">
        <f>Table1[[#This Row],[my]]-$X$8</f>
        <v>2.0084456907879602</v>
      </c>
      <c r="M1274" s="1">
        <f>Table1[[#This Row],[mz]]-$Y$8</f>
        <v>52.118131606784388</v>
      </c>
      <c r="N1274" s="1">
        <f>Table1[[#This Row],[cx]]*$W$9+Table1[[#This Row],[cy]]*$X$9+Table1[[#This Row],[cz]]*$Y$9</f>
        <v>6.5832618627799155E-2</v>
      </c>
      <c r="O1274" s="1">
        <f>Table1[[#This Row],[cx]]*$W$10+Table1[[#This Row],[cy]]*$X$10+Table1[[#This Row],[cz]]*$Y$10</f>
        <v>-0.36242868393204541</v>
      </c>
      <c r="P1274" s="1">
        <f>Table1[[#This Row],[cx]]*$W$11+Table1[[#This Row],[cy]]*$X$11+Table1[[#This Row],[cz]]*$Y$11</f>
        <v>0.94515723930307416</v>
      </c>
      <c r="Q1274">
        <f t="shared" si="101"/>
        <v>8.4162022821947062E-4</v>
      </c>
      <c r="R1274">
        <f t="shared" si="102"/>
        <v>-79.704872085971488</v>
      </c>
      <c r="AF1274">
        <f t="shared" si="103"/>
        <v>1.627257433951051</v>
      </c>
      <c r="AG1274">
        <f t="shared" si="104"/>
        <v>10.560700784071821</v>
      </c>
      <c r="AH1274">
        <f t="shared" si="105"/>
        <v>-499.81549269468968</v>
      </c>
      <c r="AI1274">
        <f>SQRT(Table1[[#This Row],[ax]]*Table1[[#This Row],[ax]]+Table1[[#This Row],[ay]]*Table1[[#This Row],[ay]]+Table1[[#This Row],[az]]*Table1[[#This Row],[az]])-9.807</f>
        <v>0.44135685759639287</v>
      </c>
    </row>
    <row r="1275" spans="1:35" x14ac:dyDescent="0.25">
      <c r="A1275">
        <v>70288105</v>
      </c>
      <c r="B1275">
        <v>5.8975840000000002</v>
      </c>
      <c r="C1275">
        <v>0.99343199999999998</v>
      </c>
      <c r="D1275">
        <v>9.7318160000000002</v>
      </c>
      <c r="E1275">
        <v>-5.9540000000000001E-3</v>
      </c>
      <c r="F1275">
        <v>7.1665999999999994E-2</v>
      </c>
      <c r="G1275">
        <v>4.3257289999999999</v>
      </c>
      <c r="H1275">
        <v>-7.5766030000000004</v>
      </c>
      <c r="I1275">
        <v>13.030632000000001</v>
      </c>
      <c r="J1275">
        <v>73.507568000000006</v>
      </c>
      <c r="K1275">
        <f>Table1[[#This Row],[mx]]-$W$8</f>
        <v>0.3325735742843472</v>
      </c>
      <c r="L1275">
        <f>Table1[[#This Row],[my]]-$X$8</f>
        <v>2.9133506907879614</v>
      </c>
      <c r="M1275" s="1">
        <f>Table1[[#This Row],[mz]]-$Y$8</f>
        <v>50.904561606784398</v>
      </c>
      <c r="N1275" s="1">
        <f>Table1[[#This Row],[cx]]*$W$9+Table1[[#This Row],[cy]]*$X$9+Table1[[#This Row],[cz]]*$Y$9</f>
        <v>9.4729823987875619E-2</v>
      </c>
      <c r="O1275" s="1">
        <f>Table1[[#This Row],[cx]]*$W$10+Table1[[#This Row],[cy]]*$X$10+Table1[[#This Row],[cz]]*$Y$10</f>
        <v>-0.33585033006852566</v>
      </c>
      <c r="P1275" s="1">
        <f>Table1[[#This Row],[cx]]*$W$11+Table1[[#This Row],[cy]]*$X$11+Table1[[#This Row],[cz]]*$Y$11</f>
        <v>0.9280377339458612</v>
      </c>
      <c r="Q1275">
        <f t="shared" si="101"/>
        <v>2.8821107997240719E-4</v>
      </c>
      <c r="R1275">
        <f t="shared" si="102"/>
        <v>-74.248382625328475</v>
      </c>
      <c r="AF1275">
        <f t="shared" si="103"/>
        <v>-0.34113907122089215</v>
      </c>
      <c r="AG1275">
        <f t="shared" si="104"/>
        <v>4.1061593345845573</v>
      </c>
      <c r="AH1275">
        <f t="shared" si="105"/>
        <v>247.84601501734608</v>
      </c>
      <c r="AI1275">
        <f>SQRT(Table1[[#This Row],[ax]]*Table1[[#This Row],[ax]]+Table1[[#This Row],[ay]]*Table1[[#This Row],[ay]]+Table1[[#This Row],[az]]*Table1[[#This Row],[az]])-9.807</f>
        <v>1.6156374727352691</v>
      </c>
    </row>
    <row r="1276" spans="1:35" x14ac:dyDescent="0.25">
      <c r="A1276">
        <v>70339582</v>
      </c>
      <c r="B1276">
        <v>4.985347</v>
      </c>
      <c r="C1276">
        <v>1.242442</v>
      </c>
      <c r="D1276">
        <v>9.6073109999999993</v>
      </c>
      <c r="E1276">
        <v>1.4019999999999999E-2</v>
      </c>
      <c r="F1276">
        <v>3.7044000000000001E-2</v>
      </c>
      <c r="G1276">
        <v>2.8969209999999999</v>
      </c>
      <c r="H1276">
        <v>-5.2314639999999999</v>
      </c>
      <c r="I1276">
        <v>10.677878</v>
      </c>
      <c r="J1276">
        <v>74.027671999999995</v>
      </c>
      <c r="K1276">
        <f>Table1[[#This Row],[mx]]-$W$8</f>
        <v>2.6777125742843477</v>
      </c>
      <c r="L1276">
        <f>Table1[[#This Row],[my]]-$X$8</f>
        <v>0.56059669078796048</v>
      </c>
      <c r="M1276" s="1">
        <f>Table1[[#This Row],[mz]]-$Y$8</f>
        <v>51.424665606784387</v>
      </c>
      <c r="N1276" s="1">
        <f>Table1[[#This Row],[cx]]*$W$9+Table1[[#This Row],[cy]]*$X$9+Table1[[#This Row],[cz]]*$Y$9</f>
        <v>0.14002734668288747</v>
      </c>
      <c r="O1276" s="1">
        <f>Table1[[#This Row],[cx]]*$W$10+Table1[[#This Row],[cy]]*$X$10+Table1[[#This Row],[cz]]*$Y$10</f>
        <v>-0.38103895365196616</v>
      </c>
      <c r="P1276" s="1">
        <f>Table1[[#This Row],[cx]]*$W$11+Table1[[#This Row],[cy]]*$X$11+Table1[[#This Row],[cz]]*$Y$11</f>
        <v>0.9176315429161106</v>
      </c>
      <c r="Q1276">
        <f t="shared" si="101"/>
        <v>4.6867586937058245E-5</v>
      </c>
      <c r="R1276">
        <f t="shared" si="102"/>
        <v>-69.822211932577261</v>
      </c>
      <c r="AF1276">
        <f t="shared" si="103"/>
        <v>0.80328682877341417</v>
      </c>
      <c r="AG1276">
        <f t="shared" si="104"/>
        <v>2.1224648562826216</v>
      </c>
      <c r="AH1276">
        <f t="shared" si="105"/>
        <v>165.98134688281795</v>
      </c>
      <c r="AI1276">
        <f>SQRT(Table1[[#This Row],[ax]]*Table1[[#This Row],[ax]]+Table1[[#This Row],[ay]]*Table1[[#This Row],[ay]]+Table1[[#This Row],[az]]*Table1[[#This Row],[az]])-9.807</f>
        <v>1.0878506866544058</v>
      </c>
    </row>
    <row r="1277" spans="1:35" x14ac:dyDescent="0.25">
      <c r="A1277">
        <v>70391073</v>
      </c>
      <c r="B1277">
        <v>2.3228589999999998</v>
      </c>
      <c r="C1277">
        <v>2.954383</v>
      </c>
      <c r="D1277">
        <v>9.3894269999999995</v>
      </c>
      <c r="E1277">
        <v>-4.5636000000000003E-2</v>
      </c>
      <c r="F1277">
        <v>1.4141000000000001E-2</v>
      </c>
      <c r="G1277">
        <v>1.2843530000000001</v>
      </c>
      <c r="H1277">
        <v>-4.6902780000000002</v>
      </c>
      <c r="I1277">
        <v>9.0490490000000001</v>
      </c>
      <c r="J1277">
        <v>72.814102000000005</v>
      </c>
      <c r="K1277">
        <f>Table1[[#This Row],[mx]]-$W$8</f>
        <v>3.2188985742843474</v>
      </c>
      <c r="L1277">
        <f>Table1[[#This Row],[my]]-$X$8</f>
        <v>-1.0682323092120392</v>
      </c>
      <c r="M1277" s="1">
        <f>Table1[[#This Row],[mz]]-$Y$8</f>
        <v>50.211095606784397</v>
      </c>
      <c r="N1277" s="1">
        <f>Table1[[#This Row],[cx]]*$W$9+Table1[[#This Row],[cy]]*$X$9+Table1[[#This Row],[cz]]*$Y$9</f>
        <v>0.14806081117328324</v>
      </c>
      <c r="O1277" s="1">
        <f>Table1[[#This Row],[cx]]*$W$10+Table1[[#This Row],[cy]]*$X$10+Table1[[#This Row],[cz]]*$Y$10</f>
        <v>-0.40093032288987129</v>
      </c>
      <c r="P1277" s="1">
        <f>Table1[[#This Row],[cx]]*$W$11+Table1[[#This Row],[cy]]*$X$11+Table1[[#This Row],[cz]]*$Y$11</f>
        <v>0.88367854093090703</v>
      </c>
      <c r="Q1277">
        <f t="shared" si="101"/>
        <v>1.3282459467229763E-3</v>
      </c>
      <c r="R1277">
        <f t="shared" si="102"/>
        <v>-69.731158592498943</v>
      </c>
      <c r="AF1277">
        <f t="shared" si="103"/>
        <v>-2.6147501938590252</v>
      </c>
      <c r="AG1277">
        <f t="shared" si="104"/>
        <v>0.81021961809449716</v>
      </c>
      <c r="AH1277">
        <f t="shared" si="105"/>
        <v>73.58800630496583</v>
      </c>
      <c r="AI1277">
        <f>SQRT(Table1[[#This Row],[ax]]*Table1[[#This Row],[ax]]+Table1[[#This Row],[ay]]*Table1[[#This Row],[ay]]+Table1[[#This Row],[az]]*Table1[[#This Row],[az]])-9.807</f>
        <v>0.30662408995405599</v>
      </c>
    </row>
    <row r="1278" spans="1:35" x14ac:dyDescent="0.25">
      <c r="A1278">
        <v>70442562</v>
      </c>
      <c r="B1278">
        <v>0.16796800000000001</v>
      </c>
      <c r="C1278">
        <v>1.0700510000000001</v>
      </c>
      <c r="D1278">
        <v>9.9425159999999995</v>
      </c>
      <c r="E1278">
        <v>1.4286E-2</v>
      </c>
      <c r="F1278">
        <v>3.7310999999999997E-2</v>
      </c>
      <c r="G1278">
        <v>2.565086</v>
      </c>
      <c r="H1278">
        <v>-3.9686970000000001</v>
      </c>
      <c r="I1278">
        <v>7.6012019999999998</v>
      </c>
      <c r="J1278">
        <v>71.427161999999996</v>
      </c>
      <c r="K1278">
        <f>Table1[[#This Row],[mx]]-$W$8</f>
        <v>3.9404795742843475</v>
      </c>
      <c r="L1278">
        <f>Table1[[#This Row],[my]]-$X$8</f>
        <v>-2.5160793092120395</v>
      </c>
      <c r="M1278" s="1">
        <f>Table1[[#This Row],[mz]]-$Y$8</f>
        <v>48.824155606784387</v>
      </c>
      <c r="N1278" s="1">
        <f>Table1[[#This Row],[cx]]*$W$9+Table1[[#This Row],[cy]]*$X$9+Table1[[#This Row],[cz]]*$Y$9</f>
        <v>0.15924666970692394</v>
      </c>
      <c r="O1278" s="1">
        <f>Table1[[#This Row],[cx]]*$W$10+Table1[[#This Row],[cy]]*$X$10+Table1[[#This Row],[cz]]*$Y$10</f>
        <v>-0.41611888551804882</v>
      </c>
      <c r="P1278" s="1">
        <f>Table1[[#This Row],[cx]]*$W$11+Table1[[#This Row],[cy]]*$X$11+Table1[[#This Row],[cz]]*$Y$11</f>
        <v>0.84771236067393985</v>
      </c>
      <c r="Q1278">
        <f t="shared" si="101"/>
        <v>6.8673250032638602E-3</v>
      </c>
      <c r="R1278">
        <f t="shared" si="102"/>
        <v>-69.058395073156234</v>
      </c>
      <c r="AF1278">
        <f t="shared" si="103"/>
        <v>0.81852750612389402</v>
      </c>
      <c r="AG1278">
        <f t="shared" si="104"/>
        <v>2.1377628294126145</v>
      </c>
      <c r="AH1278">
        <f t="shared" si="105"/>
        <v>146.96860188809427</v>
      </c>
      <c r="AI1278">
        <f>SQRT(Table1[[#This Row],[ax]]*Table1[[#This Row],[ax]]+Table1[[#This Row],[ay]]*Table1[[#This Row],[ay]]+Table1[[#This Row],[az]]*Table1[[#This Row],[az]])-9.807</f>
        <v>0.19434225001229422</v>
      </c>
    </row>
    <row r="1279" spans="1:35" x14ac:dyDescent="0.25">
      <c r="A1279">
        <v>70494041</v>
      </c>
      <c r="B1279">
        <v>-0.30371399999999998</v>
      </c>
      <c r="C1279">
        <v>0.61752300000000004</v>
      </c>
      <c r="D1279">
        <v>9.8826579999999993</v>
      </c>
      <c r="E1279">
        <v>-4.9631000000000002E-2</v>
      </c>
      <c r="F1279">
        <v>2.3462E-2</v>
      </c>
      <c r="G1279">
        <v>1.8518810000000001</v>
      </c>
      <c r="H1279">
        <v>-4.870673</v>
      </c>
      <c r="I1279">
        <v>7.7821829999999999</v>
      </c>
      <c r="J1279">
        <v>72.293998999999999</v>
      </c>
      <c r="K1279">
        <f>Table1[[#This Row],[mx]]-$W$8</f>
        <v>3.0385035742843476</v>
      </c>
      <c r="L1279">
        <f>Table1[[#This Row],[my]]-$X$8</f>
        <v>-2.3350983092120394</v>
      </c>
      <c r="M1279" s="1">
        <f>Table1[[#This Row],[mz]]-$Y$8</f>
        <v>49.690992606784391</v>
      </c>
      <c r="N1279" s="1">
        <f>Table1[[#This Row],[cx]]*$W$9+Table1[[#This Row],[cy]]*$X$9+Table1[[#This Row],[cz]]*$Y$9</f>
        <v>0.14359644885797673</v>
      </c>
      <c r="O1279" s="1">
        <f>Table1[[#This Row],[cx]]*$W$10+Table1[[#This Row],[cy]]*$X$10+Table1[[#This Row],[cz]]*$Y$10</f>
        <v>-0.41998489954393792</v>
      </c>
      <c r="P1279" s="1">
        <f>Table1[[#This Row],[cx]]*$W$11+Table1[[#This Row],[cy]]*$X$11+Table1[[#This Row],[cz]]*$Y$11</f>
        <v>0.86555291123879008</v>
      </c>
      <c r="Q1279">
        <f t="shared" si="101"/>
        <v>2.8956131607625331E-3</v>
      </c>
      <c r="R1279">
        <f t="shared" si="102"/>
        <v>-71.124000640077682</v>
      </c>
      <c r="AF1279">
        <f t="shared" si="103"/>
        <v>-2.8436468330137887</v>
      </c>
      <c r="AG1279">
        <f t="shared" si="104"/>
        <v>1.3442735789359375</v>
      </c>
      <c r="AH1279">
        <f t="shared" si="105"/>
        <v>106.10496546046642</v>
      </c>
      <c r="AI1279">
        <f>SQRT(Table1[[#This Row],[ax]]*Table1[[#This Row],[ax]]+Table1[[#This Row],[ay]]*Table1[[#This Row],[ay]]+Table1[[#This Row],[az]]*Table1[[#This Row],[az]])-9.807</f>
        <v>9.9589019147256153E-2</v>
      </c>
    </row>
    <row r="1280" spans="1:35" x14ac:dyDescent="0.25">
      <c r="A1280">
        <v>70545510</v>
      </c>
      <c r="B1280">
        <v>-0.30850300000000003</v>
      </c>
      <c r="C1280">
        <v>0.75878900000000005</v>
      </c>
      <c r="D1280">
        <v>9.8251939999999998</v>
      </c>
      <c r="E1280">
        <v>-9.417E-3</v>
      </c>
      <c r="F1280">
        <v>2.5999999999999998E-5</v>
      </c>
      <c r="G1280">
        <v>1.0433330000000001</v>
      </c>
      <c r="H1280">
        <v>-6.6746259999999999</v>
      </c>
      <c r="I1280">
        <v>7.0582589999999996</v>
      </c>
      <c r="J1280">
        <v>72.293998999999999</v>
      </c>
      <c r="K1280">
        <f>Table1[[#This Row],[mx]]-$W$8</f>
        <v>1.2345505742843477</v>
      </c>
      <c r="L1280">
        <f>Table1[[#This Row],[my]]-$X$8</f>
        <v>-3.0590223092120397</v>
      </c>
      <c r="M1280" s="1">
        <f>Table1[[#This Row],[mz]]-$Y$8</f>
        <v>49.690992606784391</v>
      </c>
      <c r="N1280" s="1">
        <f>Table1[[#This Row],[cx]]*$W$9+Table1[[#This Row],[cy]]*$X$9+Table1[[#This Row],[cz]]*$Y$9</f>
        <v>0.10918376722043203</v>
      </c>
      <c r="O1280" s="1">
        <f>Table1[[#This Row],[cx]]*$W$10+Table1[[#This Row],[cy]]*$X$10+Table1[[#This Row],[cz]]*$Y$10</f>
        <v>-0.43412476389141946</v>
      </c>
      <c r="P1280" s="1">
        <f>Table1[[#This Row],[cx]]*$W$11+Table1[[#This Row],[cy]]*$X$11+Table1[[#This Row],[cz]]*$Y$11</f>
        <v>0.86254939037826439</v>
      </c>
      <c r="Q1280">
        <f t="shared" si="101"/>
        <v>3.0939340939182924E-3</v>
      </c>
      <c r="R1280">
        <f t="shared" si="102"/>
        <v>-75.882724538046574</v>
      </c>
      <c r="AF1280">
        <f t="shared" si="103"/>
        <v>-0.53955435567469623</v>
      </c>
      <c r="AG1280">
        <f t="shared" si="104"/>
        <v>1.4896902673401404E-3</v>
      </c>
      <c r="AH1280">
        <f t="shared" si="105"/>
        <v>59.778577526722721</v>
      </c>
      <c r="AI1280">
        <f>SQRT(Table1[[#This Row],[ax]]*Table1[[#This Row],[ax]]+Table1[[#This Row],[ay]]*Table1[[#This Row],[ay]]+Table1[[#This Row],[az]]*Table1[[#This Row],[az]])-9.807</f>
        <v>5.2278471833828277E-2</v>
      </c>
    </row>
    <row r="1281" spans="1:35" x14ac:dyDescent="0.25">
      <c r="A1281">
        <v>70596976</v>
      </c>
      <c r="B1281">
        <v>-0.33484000000000003</v>
      </c>
      <c r="C1281">
        <v>1.176E-2</v>
      </c>
      <c r="D1281">
        <v>9.8371659999999999</v>
      </c>
      <c r="E1281">
        <v>-3.1521E-2</v>
      </c>
      <c r="F1281">
        <v>-9.0290000000000006E-3</v>
      </c>
      <c r="G1281">
        <v>0.172732</v>
      </c>
      <c r="H1281">
        <v>-6.1334400000000002</v>
      </c>
      <c r="I1281">
        <v>7.2392399999999997</v>
      </c>
      <c r="J1281">
        <v>72.467369000000005</v>
      </c>
      <c r="K1281">
        <f>Table1[[#This Row],[mx]]-$W$8</f>
        <v>1.7757365742843474</v>
      </c>
      <c r="L1281">
        <f>Table1[[#This Row],[my]]-$X$8</f>
        <v>-2.8780413092120396</v>
      </c>
      <c r="M1281" s="1">
        <f>Table1[[#This Row],[mz]]-$Y$8</f>
        <v>49.864362606784397</v>
      </c>
      <c r="N1281" s="1">
        <f>Table1[[#This Row],[cx]]*$W$9+Table1[[#This Row],[cy]]*$X$9+Table1[[#This Row],[cz]]*$Y$9</f>
        <v>0.11980389482058298</v>
      </c>
      <c r="O1281" s="1">
        <f>Table1[[#This Row],[cx]]*$W$10+Table1[[#This Row],[cy]]*$X$10+Table1[[#This Row],[cz]]*$Y$10</f>
        <v>-0.43186175146041678</v>
      </c>
      <c r="P1281" s="1">
        <f>Table1[[#This Row],[cx]]*$W$11+Table1[[#This Row],[cy]]*$X$11+Table1[[#This Row],[cz]]*$Y$11</f>
        <v>0.86628230799420614</v>
      </c>
      <c r="Q1281">
        <f t="shared" si="101"/>
        <v>2.3714384485338941E-3</v>
      </c>
      <c r="R1281">
        <f t="shared" si="102"/>
        <v>-74.495314752607925</v>
      </c>
      <c r="AF1281">
        <f t="shared" si="103"/>
        <v>-1.8060202660318678</v>
      </c>
      <c r="AG1281">
        <f t="shared" si="104"/>
        <v>-0.51732359322362031</v>
      </c>
      <c r="AH1281">
        <f t="shared" si="105"/>
        <v>9.8968145868537363</v>
      </c>
      <c r="AI1281">
        <f>SQRT(Table1[[#This Row],[ax]]*Table1[[#This Row],[ax]]+Table1[[#This Row],[ay]]*Table1[[#This Row],[ay]]+Table1[[#This Row],[az]]*Table1[[#This Row],[az]])-9.807</f>
        <v>3.5870060848917973E-2</v>
      </c>
    </row>
    <row r="1282" spans="1:35" x14ac:dyDescent="0.25">
      <c r="A1282">
        <v>70648443</v>
      </c>
      <c r="B1282">
        <v>0.46246999999999999</v>
      </c>
      <c r="C1282">
        <v>0.34217599999999998</v>
      </c>
      <c r="D1282">
        <v>9.5761850000000006</v>
      </c>
      <c r="E1282">
        <v>1.5618E-2</v>
      </c>
      <c r="F1282">
        <v>5.8849999999999996E-3</v>
      </c>
      <c r="G1282">
        <v>0.51229100000000005</v>
      </c>
      <c r="H1282">
        <v>-6.1334400000000002</v>
      </c>
      <c r="I1282">
        <v>6.1533540000000002</v>
      </c>
      <c r="J1282">
        <v>70.733695999999995</v>
      </c>
      <c r="K1282">
        <f>Table1[[#This Row],[mx]]-$W$8</f>
        <v>1.7757365742843474</v>
      </c>
      <c r="L1282">
        <f>Table1[[#This Row],[my]]-$X$8</f>
        <v>-3.9639273092120391</v>
      </c>
      <c r="M1282" s="1">
        <f>Table1[[#This Row],[mz]]-$Y$8</f>
        <v>48.130689606784387</v>
      </c>
      <c r="N1282" s="1">
        <f>Table1[[#This Row],[cx]]*$W$9+Table1[[#This Row],[cy]]*$X$9+Table1[[#This Row],[cz]]*$Y$9</f>
        <v>0.11669167564655988</v>
      </c>
      <c r="O1282" s="1">
        <f>Table1[[#This Row],[cx]]*$W$10+Table1[[#This Row],[cy]]*$X$10+Table1[[#This Row],[cz]]*$Y$10</f>
        <v>-0.43826959481583877</v>
      </c>
      <c r="P1282" s="1">
        <f>Table1[[#This Row],[cx]]*$W$11+Table1[[#This Row],[cy]]*$X$11+Table1[[#This Row],[cz]]*$Y$11</f>
        <v>0.82759770262473598</v>
      </c>
      <c r="Q1282">
        <f t="shared" ref="Q1282:Q1345" si="106">POWER(N1282*N1282+O1282*O1282+P1282*P1282-1,2)</f>
        <v>1.1965047095146949E-2</v>
      </c>
      <c r="R1282">
        <f t="shared" ref="R1282:R1292" si="107">DEGREES(ATAN2(N1282,O1282))</f>
        <v>-75.090580927649754</v>
      </c>
      <c r="AF1282">
        <f t="shared" ref="AF1282:AF1292" si="108">DEGREES(E1282)</f>
        <v>0.89484548443531975</v>
      </c>
      <c r="AG1282">
        <f t="shared" ref="AG1282:AG1292" si="109">DEGREES(F1282)</f>
        <v>0.33718566243448944</v>
      </c>
      <c r="AH1282">
        <f t="shared" ref="AH1282:AH1292" si="110">DEGREES(G1282)</f>
        <v>29.352112182536459</v>
      </c>
      <c r="AI1282">
        <f>SQRT(Table1[[#This Row],[ax]]*Table1[[#This Row],[ax]]+Table1[[#This Row],[ay]]*Table1[[#This Row],[ay]]+Table1[[#This Row],[az]]*Table1[[#This Row],[az]])-9.807</f>
        <v>-0.21355004338371408</v>
      </c>
    </row>
    <row r="1283" spans="1:35" x14ac:dyDescent="0.25">
      <c r="A1283">
        <v>70699908</v>
      </c>
      <c r="B1283">
        <v>1.0514730000000001</v>
      </c>
      <c r="C1283">
        <v>0.18894</v>
      </c>
      <c r="D1283">
        <v>9.9999800000000008</v>
      </c>
      <c r="E1283">
        <v>5.3435000000000003E-2</v>
      </c>
      <c r="F1283">
        <v>1.494E-2</v>
      </c>
      <c r="G1283">
        <v>1.0880749999999999</v>
      </c>
      <c r="H1283">
        <v>-5.4118589999999998</v>
      </c>
      <c r="I1283">
        <v>7.2392399999999997</v>
      </c>
      <c r="J1283">
        <v>73.507568000000006</v>
      </c>
      <c r="K1283">
        <f>Table1[[#This Row],[mx]]-$W$8</f>
        <v>2.4973175742843479</v>
      </c>
      <c r="L1283">
        <f>Table1[[#This Row],[my]]-$X$8</f>
        <v>-2.8780413092120396</v>
      </c>
      <c r="M1283" s="1">
        <f>Table1[[#This Row],[mz]]-$Y$8</f>
        <v>50.904561606784398</v>
      </c>
      <c r="N1283" s="1">
        <f>Table1[[#This Row],[cx]]*$W$9+Table1[[#This Row],[cy]]*$X$9+Table1[[#This Row],[cz]]*$Y$9</f>
        <v>0.13533940186432017</v>
      </c>
      <c r="O1283" s="1">
        <f>Table1[[#This Row],[cx]]*$W$10+Table1[[#This Row],[cy]]*$X$10+Table1[[#This Row],[cz]]*$Y$10</f>
        <v>-0.43938918236992569</v>
      </c>
      <c r="P1283" s="1">
        <f>Table1[[#This Row],[cx]]*$W$11+Table1[[#This Row],[cy]]*$X$11+Table1[[#This Row],[cz]]*$Y$11</f>
        <v>0.88395618744321269</v>
      </c>
      <c r="Q1283">
        <f t="shared" si="106"/>
        <v>5.2444411701941203E-5</v>
      </c>
      <c r="R1283">
        <f t="shared" si="107"/>
        <v>-72.8802704030184</v>
      </c>
      <c r="AF1283">
        <f t="shared" si="108"/>
        <v>3.0615999782815542</v>
      </c>
      <c r="AG1283">
        <f t="shared" si="109"/>
        <v>0.85599894592544989</v>
      </c>
      <c r="AH1283">
        <f t="shared" si="110"/>
        <v>62.342105293697045</v>
      </c>
      <c r="AI1283">
        <f>SQRT(Table1[[#This Row],[ax]]*Table1[[#This Row],[ax]]+Table1[[#This Row],[ay]]*Table1[[#This Row],[ay]]+Table1[[#This Row],[az]]*Table1[[#This Row],[az]])-9.807</f>
        <v>0.24988290643423028</v>
      </c>
    </row>
    <row r="1284" spans="1:35" x14ac:dyDescent="0.25">
      <c r="A1284">
        <v>70751376</v>
      </c>
      <c r="B1284">
        <v>0.91499699999999995</v>
      </c>
      <c r="C1284">
        <v>0.47386400000000001</v>
      </c>
      <c r="D1284">
        <v>9.3990050000000007</v>
      </c>
      <c r="E1284">
        <v>3.101E-3</v>
      </c>
      <c r="F1284">
        <v>4.0210000000000003E-3</v>
      </c>
      <c r="G1284">
        <v>1.6643920000000001</v>
      </c>
      <c r="H1284">
        <v>-6.4942310000000001</v>
      </c>
      <c r="I1284">
        <v>7.2392399999999997</v>
      </c>
      <c r="J1284">
        <v>72.814102000000005</v>
      </c>
      <c r="K1284">
        <f>Table1[[#This Row],[mx]]-$W$8</f>
        <v>1.4149455742843475</v>
      </c>
      <c r="L1284">
        <f>Table1[[#This Row],[my]]-$X$8</f>
        <v>-2.8780413092120396</v>
      </c>
      <c r="M1284" s="1">
        <f>Table1[[#This Row],[mz]]-$Y$8</f>
        <v>50.211095606784397</v>
      </c>
      <c r="N1284" s="1">
        <f>Table1[[#This Row],[cx]]*$W$9+Table1[[#This Row],[cy]]*$X$9+Table1[[#This Row],[cz]]*$Y$9</f>
        <v>0.11353633925239538</v>
      </c>
      <c r="O1284" s="1">
        <f>Table1[[#This Row],[cx]]*$W$10+Table1[[#This Row],[cy]]*$X$10+Table1[[#This Row],[cz]]*$Y$10</f>
        <v>-0.43471799899395414</v>
      </c>
      <c r="P1284" s="1">
        <f>Table1[[#This Row],[cx]]*$W$11+Table1[[#This Row],[cy]]*$X$11+Table1[[#This Row],[cz]]*$Y$11</f>
        <v>0.87290017325443581</v>
      </c>
      <c r="Q1284">
        <f t="shared" si="106"/>
        <v>1.3086341377564448E-3</v>
      </c>
      <c r="R1284">
        <f t="shared" si="107"/>
        <v>-75.362882095984162</v>
      </c>
      <c r="AF1284">
        <f t="shared" si="108"/>
        <v>0.17767421227006827</v>
      </c>
      <c r="AG1284">
        <f t="shared" si="109"/>
        <v>0.23038632942210405</v>
      </c>
      <c r="AH1284">
        <f t="shared" si="110"/>
        <v>95.362637055338112</v>
      </c>
      <c r="AI1284">
        <f>SQRT(Table1[[#This Row],[ax]]*Table1[[#This Row],[ax]]+Table1[[#This Row],[ay]]*Table1[[#This Row],[ay]]+Table1[[#This Row],[az]]*Table1[[#This Row],[az]])-9.807</f>
        <v>-0.35168077796788388</v>
      </c>
    </row>
    <row r="1285" spans="1:35" x14ac:dyDescent="0.25">
      <c r="A1285">
        <v>70802839</v>
      </c>
      <c r="B1285">
        <v>1.1831609999999999</v>
      </c>
      <c r="C1285">
        <v>0.66780399999999995</v>
      </c>
      <c r="D1285">
        <v>9.8802640000000004</v>
      </c>
      <c r="E1285">
        <v>4.6244E-2</v>
      </c>
      <c r="F1285">
        <v>1.091E-3</v>
      </c>
      <c r="G1285">
        <v>2.2423060000000001</v>
      </c>
      <c r="H1285">
        <v>-8.2981839999999991</v>
      </c>
      <c r="I1285">
        <v>7.9631639999999999</v>
      </c>
      <c r="J1285">
        <v>72.120636000000005</v>
      </c>
      <c r="K1285">
        <f>Table1[[#This Row],[mx]]-$W$8</f>
        <v>-0.3890074257156515</v>
      </c>
      <c r="L1285">
        <f>Table1[[#This Row],[my]]-$X$8</f>
        <v>-2.1541173092120394</v>
      </c>
      <c r="M1285" s="1">
        <f>Table1[[#This Row],[mz]]-$Y$8</f>
        <v>49.517629606784396</v>
      </c>
      <c r="N1285" s="1">
        <f>Table1[[#This Row],[cx]]*$W$9+Table1[[#This Row],[cy]]*$X$9+Table1[[#This Row],[cz]]*$Y$9</f>
        <v>7.8072545486314926E-2</v>
      </c>
      <c r="O1285" s="1">
        <f>Table1[[#This Row],[cx]]*$W$10+Table1[[#This Row],[cy]]*$X$10+Table1[[#This Row],[cz]]*$Y$10</f>
        <v>-0.41736478671446431</v>
      </c>
      <c r="P1285" s="1">
        <f>Table1[[#This Row],[cx]]*$W$11+Table1[[#This Row],[cy]]*$X$11+Table1[[#This Row],[cz]]*$Y$11</f>
        <v>0.86789928085726087</v>
      </c>
      <c r="Q1285">
        <f t="shared" si="106"/>
        <v>4.4172174809235347E-3</v>
      </c>
      <c r="R1285">
        <f t="shared" si="107"/>
        <v>-79.404662348890739</v>
      </c>
      <c r="AF1285">
        <f t="shared" si="108"/>
        <v>2.6495860278029788</v>
      </c>
      <c r="AG1285">
        <f t="shared" si="109"/>
        <v>6.2509695448772815E-2</v>
      </c>
      <c r="AH1285">
        <f t="shared" si="110"/>
        <v>128.47467017686157</v>
      </c>
      <c r="AI1285">
        <f>SQRT(Table1[[#This Row],[ax]]*Table1[[#This Row],[ax]]+Table1[[#This Row],[ay]]*Table1[[#This Row],[ay]]+Table1[[#This Row],[az]]*Table1[[#This Row],[az]])-9.807</f>
        <v>0.16623662829840846</v>
      </c>
    </row>
    <row r="1286" spans="1:35" x14ac:dyDescent="0.25">
      <c r="A1286">
        <v>70854302</v>
      </c>
      <c r="B1286">
        <v>4.2000089999999997</v>
      </c>
      <c r="C1286">
        <v>1.845812</v>
      </c>
      <c r="D1286">
        <v>10.474055999999999</v>
      </c>
      <c r="E1286">
        <v>0.418294</v>
      </c>
      <c r="F1286">
        <v>-0.276947</v>
      </c>
      <c r="G1286">
        <v>3.1824159999999999</v>
      </c>
      <c r="H1286">
        <v>-8.4785799999999991</v>
      </c>
      <c r="I1286">
        <v>8.5061060000000008</v>
      </c>
      <c r="J1286">
        <v>71.947265999999999</v>
      </c>
      <c r="K1286">
        <f>Table1[[#This Row],[mx]]-$W$8</f>
        <v>-0.5694034257156515</v>
      </c>
      <c r="L1286">
        <f>Table1[[#This Row],[my]]-$X$8</f>
        <v>-1.6111753092120384</v>
      </c>
      <c r="M1286" s="1">
        <f>Table1[[#This Row],[mz]]-$Y$8</f>
        <v>49.344259606784391</v>
      </c>
      <c r="N1286" s="1">
        <f>Table1[[#This Row],[cx]]*$W$9+Table1[[#This Row],[cy]]*$X$9+Table1[[#This Row],[cz]]*$Y$9</f>
        <v>7.4394564229110074E-2</v>
      </c>
      <c r="O1286" s="1">
        <f>Table1[[#This Row],[cx]]*$W$10+Table1[[#This Row],[cy]]*$X$10+Table1[[#This Row],[cz]]*$Y$10</f>
        <v>-0.40632100212924416</v>
      </c>
      <c r="P1286" s="1">
        <f>Table1[[#This Row],[cx]]*$W$11+Table1[[#This Row],[cy]]*$X$11+Table1[[#This Row],[cz]]*$Y$11</f>
        <v>0.86891364976561336</v>
      </c>
      <c r="Q1286">
        <f t="shared" si="106"/>
        <v>5.5290766644842454E-3</v>
      </c>
      <c r="R1286">
        <f t="shared" si="107"/>
        <v>-79.624460559763662</v>
      </c>
      <c r="AF1286">
        <f t="shared" si="108"/>
        <v>23.966480795645257</v>
      </c>
      <c r="AG1286">
        <f t="shared" si="109"/>
        <v>-15.867894248809611</v>
      </c>
      <c r="AH1286">
        <f t="shared" si="110"/>
        <v>182.33900545490539</v>
      </c>
      <c r="AI1286">
        <f>SQRT(Table1[[#This Row],[ax]]*Table1[[#This Row],[ax]]+Table1[[#This Row],[ay]]*Table1[[#This Row],[ay]]+Table1[[#This Row],[az]]*Table1[[#This Row],[az]])-9.807</f>
        <v>1.6277254724615489</v>
      </c>
    </row>
    <row r="1287" spans="1:35" x14ac:dyDescent="0.25">
      <c r="A1287">
        <v>70905774</v>
      </c>
      <c r="B1287">
        <v>0.58457999999999999</v>
      </c>
      <c r="C1287">
        <v>0.89526499999999998</v>
      </c>
      <c r="D1287">
        <v>6.9831320000000003</v>
      </c>
      <c r="E1287">
        <v>-0.227799</v>
      </c>
      <c r="F1287">
        <v>0.34331299999999998</v>
      </c>
      <c r="G1287">
        <v>3.3230330000000001</v>
      </c>
      <c r="H1287">
        <v>-8.1177879999999991</v>
      </c>
      <c r="I1287">
        <v>8.5061060000000008</v>
      </c>
      <c r="J1287">
        <v>73.334198000000001</v>
      </c>
      <c r="K1287">
        <f>Table1[[#This Row],[mx]]-$W$8</f>
        <v>-0.2086114257156515</v>
      </c>
      <c r="L1287">
        <f>Table1[[#This Row],[my]]-$X$8</f>
        <v>-1.6111753092120384</v>
      </c>
      <c r="M1287" s="1">
        <f>Table1[[#This Row],[mz]]-$Y$8</f>
        <v>50.731191606784392</v>
      </c>
      <c r="N1287" s="1">
        <f>Table1[[#This Row],[cx]]*$W$9+Table1[[#This Row],[cy]]*$X$9+Table1[[#This Row],[cz]]*$Y$9</f>
        <v>8.366255377455914E-2</v>
      </c>
      <c r="O1287" s="1">
        <f>Table1[[#This Row],[cx]]*$W$10+Table1[[#This Row],[cy]]*$X$10+Table1[[#This Row],[cz]]*$Y$10</f>
        <v>-0.41670467941781353</v>
      </c>
      <c r="P1287" s="1">
        <f>Table1[[#This Row],[cx]]*$W$11+Table1[[#This Row],[cy]]*$X$11+Table1[[#This Row],[cz]]*$Y$11</f>
        <v>0.893205392058251</v>
      </c>
      <c r="Q1287">
        <f t="shared" si="106"/>
        <v>4.6405409520140041E-4</v>
      </c>
      <c r="R1287">
        <f t="shared" si="107"/>
        <v>-78.647553074507158</v>
      </c>
      <c r="AF1287">
        <f t="shared" si="108"/>
        <v>-13.051921277300639</v>
      </c>
      <c r="AG1287">
        <f t="shared" si="109"/>
        <v>19.670385951974829</v>
      </c>
      <c r="AH1287">
        <f t="shared" si="110"/>
        <v>190.3957660826965</v>
      </c>
      <c r="AI1287">
        <f>SQRT(Table1[[#This Row],[ax]]*Table1[[#This Row],[ax]]+Table1[[#This Row],[ay]]*Table1[[#This Row],[ay]]+Table1[[#This Row],[az]]*Table1[[#This Row],[az]])-9.807</f>
        <v>-2.7424854571563806</v>
      </c>
    </row>
    <row r="1288" spans="1:35" x14ac:dyDescent="0.25">
      <c r="A1288">
        <v>70957248</v>
      </c>
      <c r="B1288">
        <v>-0.90468899999999997</v>
      </c>
      <c r="C1288">
        <v>0.136264</v>
      </c>
      <c r="D1288">
        <v>8.6974680000000006</v>
      </c>
      <c r="E1288">
        <v>0.15437000000000001</v>
      </c>
      <c r="F1288">
        <v>0.112679</v>
      </c>
      <c r="G1288">
        <v>2.6678860000000002</v>
      </c>
      <c r="H1288">
        <v>-7.2158119999999997</v>
      </c>
      <c r="I1288">
        <v>7.6012019999999998</v>
      </c>
      <c r="J1288">
        <v>75.587967000000006</v>
      </c>
      <c r="K1288">
        <f>Table1[[#This Row],[mx]]-$W$8</f>
        <v>0.69336457428434795</v>
      </c>
      <c r="L1288">
        <f>Table1[[#This Row],[my]]-$X$8</f>
        <v>-2.5160793092120395</v>
      </c>
      <c r="M1288" s="1">
        <f>Table1[[#This Row],[mz]]-$Y$8</f>
        <v>52.984960606784398</v>
      </c>
      <c r="N1288" s="1">
        <f>Table1[[#This Row],[cx]]*$W$9+Table1[[#This Row],[cy]]*$X$9+Table1[[#This Row],[cz]]*$Y$9</f>
        <v>0.10463901027451865</v>
      </c>
      <c r="O1288" s="1">
        <f>Table1[[#This Row],[cx]]*$W$10+Table1[[#This Row],[cy]]*$X$10+Table1[[#This Row],[cz]]*$Y$10</f>
        <v>-0.44976913498315368</v>
      </c>
      <c r="P1288" s="1">
        <f>Table1[[#This Row],[cx]]*$W$11+Table1[[#This Row],[cy]]*$X$11+Table1[[#This Row],[cz]]*$Y$11</f>
        <v>0.92581906890100496</v>
      </c>
      <c r="Q1288">
        <f t="shared" si="106"/>
        <v>4.9537027244954245E-3</v>
      </c>
      <c r="R1288">
        <f t="shared" si="107"/>
        <v>-76.903087156985976</v>
      </c>
      <c r="AF1288">
        <f t="shared" si="108"/>
        <v>8.8447494834345193</v>
      </c>
      <c r="AG1288">
        <f t="shared" si="109"/>
        <v>6.4560311397546029</v>
      </c>
      <c r="AH1288">
        <f t="shared" si="110"/>
        <v>152.85860802203916</v>
      </c>
      <c r="AI1288">
        <f>SQRT(Table1[[#This Row],[ax]]*Table1[[#This Row],[ax]]+Table1[[#This Row],[ay]]*Table1[[#This Row],[ay]]+Table1[[#This Row],[az]]*Table1[[#This Row],[az]])-9.807</f>
        <v>-1.0615451990510518</v>
      </c>
    </row>
    <row r="1289" spans="1:35" x14ac:dyDescent="0.25">
      <c r="A1289">
        <v>71008731</v>
      </c>
      <c r="B1289">
        <v>-1.9988950000000001</v>
      </c>
      <c r="C1289">
        <v>5.9645999999999998E-2</v>
      </c>
      <c r="D1289">
        <v>9.2337959999999999</v>
      </c>
      <c r="E1289">
        <v>0.12401</v>
      </c>
      <c r="F1289">
        <v>3.1718000000000003E-2</v>
      </c>
      <c r="G1289">
        <v>1.169835</v>
      </c>
      <c r="H1289">
        <v>-5.5922549999999998</v>
      </c>
      <c r="I1289">
        <v>8.144145</v>
      </c>
      <c r="J1289">
        <v>75.761336999999997</v>
      </c>
      <c r="K1289">
        <f>Table1[[#This Row],[mx]]-$W$8</f>
        <v>2.3169215742843479</v>
      </c>
      <c r="L1289">
        <f>Table1[[#This Row],[my]]-$X$8</f>
        <v>-1.9731363092120393</v>
      </c>
      <c r="M1289" s="1">
        <f>Table1[[#This Row],[mz]]-$Y$8</f>
        <v>53.158330606784389</v>
      </c>
      <c r="N1289" s="1">
        <f>Table1[[#This Row],[cx]]*$W$9+Table1[[#This Row],[cy]]*$X$9+Table1[[#This Row],[cz]]*$Y$9</f>
        <v>0.13589927893681714</v>
      </c>
      <c r="O1289" s="1">
        <f>Table1[[#This Row],[cx]]*$W$10+Table1[[#This Row],[cy]]*$X$10+Table1[[#This Row],[cz]]*$Y$10</f>
        <v>-0.4403320597288144</v>
      </c>
      <c r="P1289" s="1">
        <f>Table1[[#This Row],[cx]]*$W$11+Table1[[#This Row],[cy]]*$X$11+Table1[[#This Row],[cz]]*$Y$11</f>
        <v>0.9308357764015105</v>
      </c>
      <c r="Q1289">
        <f t="shared" si="106"/>
        <v>6.2119901461794467E-3</v>
      </c>
      <c r="R1289">
        <f t="shared" si="107"/>
        <v>-72.848252794796238</v>
      </c>
      <c r="AF1289">
        <f t="shared" si="108"/>
        <v>7.1052496174173383</v>
      </c>
      <c r="AG1289">
        <f t="shared" si="109"/>
        <v>1.8173075345959453</v>
      </c>
      <c r="AH1289">
        <f t="shared" si="110"/>
        <v>67.026608226686662</v>
      </c>
      <c r="AI1289">
        <f>SQRT(Table1[[#This Row],[ax]]*Table1[[#This Row],[ax]]+Table1[[#This Row],[ay]]*Table1[[#This Row],[ay]]+Table1[[#This Row],[az]]*Table1[[#This Row],[az]])-9.807</f>
        <v>-0.35913635598200422</v>
      </c>
    </row>
    <row r="1290" spans="1:35" x14ac:dyDescent="0.25">
      <c r="A1290">
        <v>71060217</v>
      </c>
      <c r="B1290">
        <v>-2.6046589999999998</v>
      </c>
      <c r="C1290">
        <v>0.55527099999999996</v>
      </c>
      <c r="D1290">
        <v>9.9760369999999998</v>
      </c>
      <c r="E1290">
        <v>8.9599999999999992E-3</v>
      </c>
      <c r="F1290">
        <v>-7.9640000000000006E-3</v>
      </c>
      <c r="G1290">
        <v>-0.208372</v>
      </c>
      <c r="H1290">
        <v>-4.5098820000000002</v>
      </c>
      <c r="I1290">
        <v>9.9539550000000006</v>
      </c>
      <c r="J1290">
        <v>76.454802999999998</v>
      </c>
      <c r="K1290">
        <f>Table1[[#This Row],[mx]]-$W$8</f>
        <v>3.3992945742843474</v>
      </c>
      <c r="L1290">
        <f>Table1[[#This Row],[my]]-$X$8</f>
        <v>-0.16332630921203872</v>
      </c>
      <c r="M1290" s="1">
        <f>Table1[[#This Row],[mz]]-$Y$8</f>
        <v>53.85179660678439</v>
      </c>
      <c r="N1290" s="1">
        <f>Table1[[#This Row],[cx]]*$W$9+Table1[[#This Row],[cy]]*$X$9+Table1[[#This Row],[cz]]*$Y$9</f>
        <v>0.15788867789417782</v>
      </c>
      <c r="O1290" s="1">
        <f>Table1[[#This Row],[cx]]*$W$10+Table1[[#This Row],[cy]]*$X$10+Table1[[#This Row],[cz]]*$Y$10</f>
        <v>-0.41225685944350576</v>
      </c>
      <c r="P1290" s="1">
        <f>Table1[[#This Row],[cx]]*$W$11+Table1[[#This Row],[cy]]*$X$11+Table1[[#This Row],[cz]]*$Y$11</f>
        <v>0.9548498793417598</v>
      </c>
      <c r="Q1290">
        <f t="shared" si="106"/>
        <v>1.1368431042705985E-2</v>
      </c>
      <c r="R1290">
        <f t="shared" si="107"/>
        <v>-69.043850914887855</v>
      </c>
      <c r="AF1290">
        <f t="shared" si="108"/>
        <v>0.5133701844372176</v>
      </c>
      <c r="AG1290">
        <f t="shared" si="109"/>
        <v>-0.45630358804218768</v>
      </c>
      <c r="AH1290">
        <f t="shared" si="110"/>
        <v>-11.938836168699989</v>
      </c>
      <c r="AI1290">
        <f>SQRT(Table1[[#This Row],[ax]]*Table1[[#This Row],[ax]]+Table1[[#This Row],[ay]]*Table1[[#This Row],[ay]]+Table1[[#This Row],[az]]*Table1[[#This Row],[az]])-9.807</f>
        <v>0.51840016731027205</v>
      </c>
    </row>
    <row r="1291" spans="1:35" x14ac:dyDescent="0.25">
      <c r="A1291">
        <v>71111693</v>
      </c>
      <c r="B1291">
        <v>-2.1425550000000002</v>
      </c>
      <c r="C1291">
        <v>0.25119200000000003</v>
      </c>
      <c r="D1291">
        <v>9.5809739999999994</v>
      </c>
      <c r="E1291">
        <v>2.0349999999999999E-3</v>
      </c>
      <c r="F1291">
        <v>-6.8979999999999996E-3</v>
      </c>
      <c r="G1291">
        <v>-0.85260000000000002</v>
      </c>
      <c r="H1291">
        <v>-4.6902780000000002</v>
      </c>
      <c r="I1291">
        <v>9.7729739999999996</v>
      </c>
      <c r="J1291">
        <v>78.361839000000003</v>
      </c>
      <c r="K1291">
        <f>Table1[[#This Row],[mx]]-$W$8</f>
        <v>3.2188985742843474</v>
      </c>
      <c r="L1291">
        <f>Table1[[#This Row],[my]]-$X$8</f>
        <v>-0.34430730921203967</v>
      </c>
      <c r="M1291" s="1">
        <f>Table1[[#This Row],[mz]]-$Y$8</f>
        <v>55.758832606784395</v>
      </c>
      <c r="N1291" s="1">
        <f>Table1[[#This Row],[cx]]*$W$9+Table1[[#This Row],[cy]]*$X$9+Table1[[#This Row],[cz]]*$Y$9</f>
        <v>0.15773668159192081</v>
      </c>
      <c r="O1291" s="1">
        <f>Table1[[#This Row],[cx]]*$W$10+Table1[[#This Row],[cy]]*$X$10+Table1[[#This Row],[cz]]*$Y$10</f>
        <v>-0.43019958157295063</v>
      </c>
      <c r="P1291" s="1">
        <f>Table1[[#This Row],[cx]]*$W$11+Table1[[#This Row],[cy]]*$X$11+Table1[[#This Row],[cz]]*$Y$11</f>
        <v>0.98777269257196154</v>
      </c>
      <c r="Q1291">
        <f t="shared" si="106"/>
        <v>3.4464969340888031E-2</v>
      </c>
      <c r="R1291">
        <f t="shared" si="107"/>
        <v>-69.864068142982859</v>
      </c>
      <c r="AF1291">
        <f t="shared" si="108"/>
        <v>0.11659691130912252</v>
      </c>
      <c r="AG1291">
        <f t="shared" si="109"/>
        <v>-0.39522628708124186</v>
      </c>
      <c r="AH1291">
        <f t="shared" si="110"/>
        <v>-48.850381612853987</v>
      </c>
      <c r="AI1291">
        <f>SQRT(Table1[[#This Row],[ax]]*Table1[[#This Row],[ax]]+Table1[[#This Row],[ay]]*Table1[[#This Row],[ay]]+Table1[[#This Row],[az]]*Table1[[#This Row],[az]])-9.807</f>
        <v>1.383001266007966E-2</v>
      </c>
    </row>
    <row r="1292" spans="1:35" x14ac:dyDescent="0.25">
      <c r="A1292">
        <v>71163172</v>
      </c>
      <c r="B1292">
        <v>-0.61497599999999997</v>
      </c>
      <c r="C1292">
        <v>5.0069000000000002E-2</v>
      </c>
      <c r="D1292">
        <v>9.7916740000000004</v>
      </c>
      <c r="E1292">
        <v>4.6979999999999999E-3</v>
      </c>
      <c r="F1292">
        <v>-1.8350000000000002E-2</v>
      </c>
      <c r="G1292">
        <v>-0.77057399999999998</v>
      </c>
      <c r="H1292">
        <v>-3.9686970000000001</v>
      </c>
      <c r="I1292">
        <v>11.582784</v>
      </c>
      <c r="J1292">
        <v>77.668373000000003</v>
      </c>
      <c r="K1292">
        <f>Table1[[#This Row],[mx]]-$W$8</f>
        <v>3.9404795742843475</v>
      </c>
      <c r="L1292">
        <f>Table1[[#This Row],[my]]-$X$8</f>
        <v>1.4655026907879609</v>
      </c>
      <c r="M1292" s="1">
        <f>Table1[[#This Row],[mz]]-$Y$8</f>
        <v>55.065366606784394</v>
      </c>
      <c r="N1292" s="1">
        <f>Table1[[#This Row],[cx]]*$W$9+Table1[[#This Row],[cy]]*$X$9+Table1[[#This Row],[cz]]*$Y$9</f>
        <v>0.17045809100383241</v>
      </c>
      <c r="O1292" s="1">
        <f>Table1[[#This Row],[cx]]*$W$10+Table1[[#This Row],[cy]]*$X$10+Table1[[#This Row],[cz]]*$Y$10</f>
        <v>-0.39174070399907251</v>
      </c>
      <c r="P1292" s="1">
        <f>Table1[[#This Row],[cx]]*$W$11+Table1[[#This Row],[cy]]*$X$11+Table1[[#This Row],[cz]]*$Y$11</f>
        <v>0.9874950532195732</v>
      </c>
      <c r="Q1292">
        <f t="shared" si="106"/>
        <v>2.4857690969616854E-2</v>
      </c>
      <c r="R1292">
        <f t="shared" si="107"/>
        <v>-66.484701898656425</v>
      </c>
      <c r="AF1292">
        <f t="shared" si="108"/>
        <v>0.26917557215246074</v>
      </c>
      <c r="AG1292">
        <f t="shared" si="109"/>
        <v>-1.0513775540650607</v>
      </c>
      <c r="AH1292">
        <f t="shared" si="110"/>
        <v>-44.150638002513894</v>
      </c>
      <c r="AI1292">
        <f>SQRT(Table1[[#This Row],[ax]]*Table1[[#This Row],[ax]]+Table1[[#This Row],[ay]]*Table1[[#This Row],[ay]]+Table1[[#This Row],[az]]*Table1[[#This Row],[az]])-9.807</f>
        <v>4.0948475495330428E-3</v>
      </c>
    </row>
  </sheetData>
  <conditionalFormatting sqref="Q1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H1048576">
    <cfRule type="cellIs" dxfId="1" priority="2" operator="lessThan">
      <formula>-499</formula>
    </cfRule>
    <cfRule type="cellIs" dxfId="0" priority="3" operator="greaterThan">
      <formula>499</formula>
    </cfRule>
  </conditionalFormatting>
  <conditionalFormatting sqref="AI1:AI1048576">
    <cfRule type="cellIs" dxfId="2" priority="1" operator="greaterThan">
      <formula>4*9.807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2017-01-05T16:35:27Z</dcterms:modified>
</cp:coreProperties>
</file>